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193E0374-53CF-7B4F-B2F4-2C44B8B62A7B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6" i="1" l="1"/>
  <c r="AX436" i="1" s="1"/>
  <c r="AY332" i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<sst xmlns="http://schemas.openxmlformats.org/spreadsheetml/2006/main" count="7633" uniqueCount="1519">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</sst>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A285" zoomScale="120" zoomScaleNormal="120" workbookViewId="0">
      <selection activeCell="E312" sqref="E312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1216</v>
      </c>
      <c r="L1" s="2" t="s">
        <v>1216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919</v>
      </c>
      <c r="AB1" s="7" t="s">
        <v>188</v>
      </c>
      <c r="AC1" s="7" t="s">
        <v>189</v>
      </c>
      <c r="AD1" s="16" t="s">
        <v>190</v>
      </c>
      <c r="AE1" s="16" t="s">
        <v>1197</v>
      </c>
      <c r="AF1" s="7" t="s">
        <v>188</v>
      </c>
      <c r="AG1" s="7" t="s">
        <v>188</v>
      </c>
      <c r="AH1" s="7" t="s">
        <v>920</v>
      </c>
      <c r="AI1" s="7" t="s">
        <v>188</v>
      </c>
      <c r="AJ1" s="7" t="s">
        <v>188</v>
      </c>
      <c r="AK1" s="7" t="s">
        <v>188</v>
      </c>
      <c r="AL1" s="7" t="s">
        <v>920</v>
      </c>
      <c r="AM1" s="7" t="s">
        <v>920</v>
      </c>
      <c r="AN1" s="7" t="s">
        <v>920</v>
      </c>
      <c r="AO1" s="7" t="s">
        <v>920</v>
      </c>
      <c r="AP1" s="7" t="s">
        <v>920</v>
      </c>
      <c r="AQ1" s="7" t="s">
        <v>920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1343</v>
      </c>
      <c r="AY1" s="7" t="s">
        <v>1343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1198</v>
      </c>
      <c r="E2" s="3" t="s">
        <v>1199</v>
      </c>
      <c r="F2" s="3" t="s">
        <v>1200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1201</v>
      </c>
      <c r="L2" s="3" t="s">
        <v>1202</v>
      </c>
      <c r="M2" s="3" t="s">
        <v>1203</v>
      </c>
      <c r="N2" s="3" t="s">
        <v>1204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918</v>
      </c>
      <c r="AB2" s="9" t="s">
        <v>154</v>
      </c>
      <c r="AC2" s="9" t="s">
        <v>155</v>
      </c>
      <c r="AD2" s="13" t="s">
        <v>178</v>
      </c>
      <c r="AE2" s="10" t="s">
        <v>1205</v>
      </c>
      <c r="AF2" s="10" t="s">
        <v>156</v>
      </c>
      <c r="AG2" s="10" t="s">
        <v>157</v>
      </c>
      <c r="AH2" s="10" t="s">
        <v>924</v>
      </c>
      <c r="AI2" s="10" t="s">
        <v>158</v>
      </c>
      <c r="AJ2" s="11" t="s">
        <v>1206</v>
      </c>
      <c r="AK2" s="10" t="s">
        <v>1207</v>
      </c>
      <c r="AL2" s="10" t="s">
        <v>921</v>
      </c>
      <c r="AM2" s="10" t="s">
        <v>931</v>
      </c>
      <c r="AN2" s="10" t="s">
        <v>940</v>
      </c>
      <c r="AO2" s="10" t="s">
        <v>941</v>
      </c>
      <c r="AP2" s="10" t="s">
        <v>936</v>
      </c>
      <c r="AQ2" s="10" t="s">
        <v>937</v>
      </c>
      <c r="AR2" s="9" t="s">
        <v>159</v>
      </c>
      <c r="AS2" s="10" t="s">
        <v>532</v>
      </c>
      <c r="AT2" s="12" t="s">
        <v>164</v>
      </c>
      <c r="AU2" s="12" t="s">
        <v>1027</v>
      </c>
      <c r="AV2" s="10" t="s">
        <v>344</v>
      </c>
      <c r="AW2" s="10" t="s">
        <v>161</v>
      </c>
      <c r="AX2" s="10" t="s">
        <v>1344</v>
      </c>
      <c r="AY2" s="10" t="s">
        <v>1340</v>
      </c>
      <c r="AZ2" s="10" t="s">
        <v>1127</v>
      </c>
      <c r="BA2" s="10" t="s">
        <v>1128</v>
      </c>
      <c r="BB2" s="10" t="s">
        <v>1129</v>
      </c>
      <c r="BC2" s="10" t="s">
        <v>162</v>
      </c>
      <c r="BD2" s="10" t="s">
        <v>163</v>
      </c>
      <c r="BE2" s="12" t="s">
        <v>160</v>
      </c>
      <c r="BF2" s="10" t="s">
        <v>1208</v>
      </c>
      <c r="BG2" s="10" t="s">
        <v>1239</v>
      </c>
      <c r="BH2" s="10" t="s">
        <v>1238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1209</v>
      </c>
      <c r="N3" s="46" t="s">
        <v>1210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917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923</v>
      </c>
      <c r="AI3" s="50" t="s">
        <v>13</v>
      </c>
      <c r="AJ3" s="50" t="s">
        <v>14</v>
      </c>
      <c r="AK3" s="50" t="s">
        <v>15</v>
      </c>
      <c r="AL3" s="50" t="s">
        <v>922</v>
      </c>
      <c r="AM3" s="50" t="s">
        <v>930</v>
      </c>
      <c r="AN3" s="50" t="s">
        <v>938</v>
      </c>
      <c r="AO3" s="50" t="s">
        <v>939</v>
      </c>
      <c r="AP3" s="50" t="s">
        <v>932</v>
      </c>
      <c r="AQ3" s="50" t="s">
        <v>933</v>
      </c>
      <c r="AR3" s="50" t="s">
        <v>16</v>
      </c>
      <c r="AS3" s="50" t="s">
        <v>17</v>
      </c>
      <c r="AT3" s="51" t="s">
        <v>24</v>
      </c>
      <c r="AU3" s="51" t="s">
        <v>1026</v>
      </c>
      <c r="AV3" s="50" t="s">
        <v>20</v>
      </c>
      <c r="AW3" s="50" t="s">
        <v>18</v>
      </c>
      <c r="AX3" s="50" t="s">
        <v>1341</v>
      </c>
      <c r="AY3" s="50" t="s">
        <v>1342</v>
      </c>
      <c r="AZ3" s="50" t="s">
        <v>1119</v>
      </c>
      <c r="BA3" s="50" t="s">
        <v>1120</v>
      </c>
      <c r="BB3" s="50" t="s">
        <v>1121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1240</v>
      </c>
      <c r="BH3" s="50" t="s">
        <v>1237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1264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1130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1252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1037</v>
      </c>
      <c r="BC6" s="61" t="s">
        <v>1035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4" t="s">
        <v>1425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1258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1037</v>
      </c>
      <c r="BC8" s="61" t="s">
        <v>1035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4" t="s">
        <v>1425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1380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1381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1254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1036</v>
      </c>
      <c r="BC10" s="61" t="s">
        <v>1038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1381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1261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1037</v>
      </c>
      <c r="BC12" s="61" t="s">
        <v>1035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4" t="s">
        <v>1425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1375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1376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1256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1037</v>
      </c>
      <c r="BC14" s="61" t="s">
        <v>1038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4" t="s">
        <v>1425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1376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1377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1378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1253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1037</v>
      </c>
      <c r="BC16" s="61" t="s">
        <v>1038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1425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1378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1384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1385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1255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1036</v>
      </c>
      <c r="BC18" s="61" t="s">
        <v>1038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1385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1386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1387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1254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1036</v>
      </c>
      <c r="BC20" s="61" t="s">
        <v>1038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1387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1260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1037</v>
      </c>
      <c r="BC22" s="61" t="s">
        <v>1035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1425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1246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1247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1263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1264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1345</v>
      </c>
      <c r="BC24" s="28" t="s">
        <v>36</v>
      </c>
      <c r="BD24" s="28" t="s">
        <v>37</v>
      </c>
      <c r="BE24" s="28" t="s">
        <v>1130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1247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1187</v>
      </c>
      <c r="D26" s="33" t="s">
        <v>27</v>
      </c>
      <c r="E26" s="33" t="s">
        <v>1249</v>
      </c>
      <c r="F26" s="35" t="str">
        <f>IF(ISBLANK(Table2[[#This Row],[unique_id]]), "", PROPER(SUBSTITUTE(Table2[[#This Row],[unique_id]], "_", " ")))</f>
        <v>Utility Temperature</v>
      </c>
      <c r="G26" s="33" t="s">
        <v>1248</v>
      </c>
      <c r="H26" s="33" t="s">
        <v>87</v>
      </c>
      <c r="I26" s="33" t="s">
        <v>30</v>
      </c>
      <c r="J26" s="33"/>
      <c r="K26" s="33" t="s">
        <v>1250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1262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1214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1191</v>
      </c>
      <c r="BD26" s="33" t="s">
        <v>1187</v>
      </c>
      <c r="BE26" s="33" t="s">
        <v>1192</v>
      </c>
      <c r="BF26" s="33" t="s">
        <v>28</v>
      </c>
      <c r="BG26" s="33"/>
      <c r="BH26" s="33"/>
      <c r="BI26" s="33"/>
      <c r="BJ26" s="33"/>
      <c r="BK26" s="33" t="s">
        <v>1211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1187</v>
      </c>
      <c r="D27" s="33" t="s">
        <v>27</v>
      </c>
      <c r="E27" s="33" t="s">
        <v>1250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1248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1108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1241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1257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925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944</v>
      </c>
      <c r="AO28" s="33" t="s">
        <v>945</v>
      </c>
      <c r="AP28" s="33" t="s">
        <v>934</v>
      </c>
      <c r="AQ28" s="33" t="s">
        <v>935</v>
      </c>
      <c r="AR28" s="33" t="s">
        <v>1186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1183</v>
      </c>
      <c r="BD28" s="33" t="s">
        <v>1182</v>
      </c>
      <c r="BE28" s="33" t="s">
        <v>915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1241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1388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1389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1254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1036</v>
      </c>
      <c r="BC30" s="61" t="s">
        <v>1038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1389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1217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1264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1130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1218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1264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1130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1219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1264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1130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1220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1264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1130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1221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1264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1345</v>
      </c>
      <c r="BC36" s="18" t="s">
        <v>36</v>
      </c>
      <c r="BD36" s="18" t="s">
        <v>37</v>
      </c>
      <c r="BE36" s="18" t="s">
        <v>1130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1222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1264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1130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1366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1365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1223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1130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1224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1037</v>
      </c>
      <c r="BC45" s="18" t="s">
        <v>1035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1225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1037</v>
      </c>
      <c r="BC46" s="18" t="s">
        <v>1035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1382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1036</v>
      </c>
      <c r="BC47" s="18" t="s">
        <v>1038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1226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1037</v>
      </c>
      <c r="BC48" s="18" t="s">
        <v>1035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1374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1036</v>
      </c>
      <c r="BC49" s="18" t="s">
        <v>1038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1373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1036</v>
      </c>
      <c r="BC50" s="18" t="s">
        <v>1038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1390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1036</v>
      </c>
      <c r="BC51" s="18" t="s">
        <v>1038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1391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1036</v>
      </c>
      <c r="BC52" s="18" t="s">
        <v>1038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1227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1037</v>
      </c>
      <c r="BC53" s="18" t="s">
        <v>1035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1251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1345</v>
      </c>
      <c r="BC54" s="18" t="s">
        <v>36</v>
      </c>
      <c r="BD54" s="18" t="s">
        <v>37</v>
      </c>
      <c r="BE54" s="18" t="s">
        <v>1130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1392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1036</v>
      </c>
      <c r="BC55" s="18" t="s">
        <v>1038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1228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1037</v>
      </c>
      <c r="BC57" s="18" t="s">
        <v>1035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1229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1037</v>
      </c>
      <c r="BC58" s="18" t="s">
        <v>1035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1230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1037</v>
      </c>
      <c r="BC59" s="18" t="s">
        <v>1035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1372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1036</v>
      </c>
      <c r="BC60" s="18" t="s">
        <v>1038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1379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1036</v>
      </c>
      <c r="BC61" s="18" t="s">
        <v>1038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1371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1036</v>
      </c>
      <c r="BC62" s="18" t="s">
        <v>1038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1393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1036</v>
      </c>
      <c r="BC63" s="18" t="s">
        <v>1038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1394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1036</v>
      </c>
      <c r="BC64" s="18" t="s">
        <v>1038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1231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1037</v>
      </c>
      <c r="BC65" s="18" t="s">
        <v>1035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1232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1037</v>
      </c>
      <c r="BC67" s="18" t="s">
        <v>1035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1233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1037</v>
      </c>
      <c r="BC68" s="18" t="s">
        <v>1035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1234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1037</v>
      </c>
      <c r="BC69" s="18" t="s">
        <v>1035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1370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1036</v>
      </c>
      <c r="BC70" s="18" t="s">
        <v>1038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1369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1036</v>
      </c>
      <c r="BC71" s="18" t="s">
        <v>1038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1235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1037</v>
      </c>
      <c r="BC72" s="18" t="s">
        <v>1035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1130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1130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1130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1130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1130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1130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1264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1130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1264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1130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1265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1130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1264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1130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1264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1130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1130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1130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1130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1130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1130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1130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1130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1130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1110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1236</v>
      </c>
      <c r="H96" s="33" t="s">
        <v>666</v>
      </c>
      <c r="I96" s="33" t="s">
        <v>184</v>
      </c>
      <c r="J96" s="33"/>
      <c r="K96" s="33" t="s">
        <v>1244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1259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925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944</v>
      </c>
      <c r="AO96" s="33" t="s">
        <v>945</v>
      </c>
      <c r="AP96" s="33" t="s">
        <v>934</v>
      </c>
      <c r="AQ96" s="33" t="s">
        <v>935</v>
      </c>
      <c r="AR96" s="33" t="s">
        <v>1185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1184</v>
      </c>
      <c r="BD96" s="33" t="s">
        <v>1182</v>
      </c>
      <c r="BE96" s="33" t="s">
        <v>915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1244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1236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1426</v>
      </c>
      <c r="BK107" s="18" t="s">
        <v>377</v>
      </c>
      <c r="BL107" s="18" t="s">
        <v>1452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1426</v>
      </c>
      <c r="BK108" s="18" t="s">
        <v>378</v>
      </c>
      <c r="BL108" s="18" t="s">
        <v>1453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1426</v>
      </c>
      <c r="BK109" s="18" t="s">
        <v>381</v>
      </c>
      <c r="BL109" s="18" t="s">
        <v>1454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827</v>
      </c>
      <c r="D110" s="28" t="s">
        <v>149</v>
      </c>
      <c r="E110" s="29" t="s">
        <v>953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951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1019</v>
      </c>
      <c r="BJ111" s="28" t="s">
        <v>1426</v>
      </c>
      <c r="BK111" s="30" t="s">
        <v>369</v>
      </c>
      <c r="BL111" s="30" t="s">
        <v>1455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827</v>
      </c>
      <c r="D112" s="33" t="s">
        <v>149</v>
      </c>
      <c r="E112" s="34" t="s">
        <v>948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1135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943</v>
      </c>
      <c r="BD112" s="33" t="s">
        <v>1182</v>
      </c>
      <c r="BE112" s="33" t="s">
        <v>915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850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1179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925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944</v>
      </c>
      <c r="AO113" s="33" t="s">
        <v>945</v>
      </c>
      <c r="AP113" s="33" t="s">
        <v>934</v>
      </c>
      <c r="AQ113" s="33" t="s">
        <v>935</v>
      </c>
      <c r="AR113" s="33" t="s">
        <v>1011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943</v>
      </c>
      <c r="BD113" s="33" t="s">
        <v>1182</v>
      </c>
      <c r="BE113" s="33" t="s">
        <v>915</v>
      </c>
      <c r="BF113" s="33" t="s">
        <v>208</v>
      </c>
      <c r="BG113" s="33"/>
      <c r="BH113" s="33"/>
      <c r="BI113" s="33"/>
      <c r="BJ113" s="33" t="s">
        <v>1426</v>
      </c>
      <c r="BK113" s="33" t="s">
        <v>952</v>
      </c>
      <c r="BL113" s="33" t="s">
        <v>1456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954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926</v>
      </c>
      <c r="AE114" s="33"/>
      <c r="AF114" s="33">
        <v>10</v>
      </c>
      <c r="AG114" s="36" t="s">
        <v>34</v>
      </c>
      <c r="AH114" s="36" t="s">
        <v>925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944</v>
      </c>
      <c r="AO114" s="33" t="s">
        <v>945</v>
      </c>
      <c r="AP114" s="33" t="s">
        <v>934</v>
      </c>
      <c r="AQ114" s="33" t="s">
        <v>935</v>
      </c>
      <c r="AR114" s="33" t="s">
        <v>1176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943</v>
      </c>
      <c r="BD114" s="33" t="s">
        <v>1182</v>
      </c>
      <c r="BE114" s="33" t="s">
        <v>915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955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927</v>
      </c>
      <c r="AE115" s="33"/>
      <c r="AF115" s="33">
        <v>10</v>
      </c>
      <c r="AG115" s="36" t="s">
        <v>34</v>
      </c>
      <c r="AH115" s="36" t="s">
        <v>925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944</v>
      </c>
      <c r="AO115" s="33" t="s">
        <v>945</v>
      </c>
      <c r="AP115" s="33" t="s">
        <v>934</v>
      </c>
      <c r="AQ115" s="33" t="s">
        <v>935</v>
      </c>
      <c r="AR115" s="33" t="s">
        <v>1177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943</v>
      </c>
      <c r="BD115" s="33" t="s">
        <v>1182</v>
      </c>
      <c r="BE115" s="33" t="s">
        <v>915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1426</v>
      </c>
      <c r="BK116" s="18" t="s">
        <v>382</v>
      </c>
      <c r="BL116" s="18" t="s">
        <v>1457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1062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1426</v>
      </c>
      <c r="BK118" s="18" t="s">
        <v>379</v>
      </c>
      <c r="BL118" s="18" t="s">
        <v>1458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1063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1426</v>
      </c>
      <c r="BK119" s="18" t="s">
        <v>380</v>
      </c>
      <c r="BL119" s="21" t="s">
        <v>1459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913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1013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956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1013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1039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913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1013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957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1013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1039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910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1014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958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1014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1040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946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1015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1041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959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1015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1042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960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1015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1043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961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1015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1044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962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1015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1045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881</v>
      </c>
      <c r="F134" s="22" t="str">
        <f>IF(ISBLANK(Table2[[#This Row],[unique_id]]), "", PROPER(SUBSTITUTE(Table2[[#This Row],[unique_id]], "_", " ")))</f>
        <v>Hallway Sconces</v>
      </c>
      <c r="G134" s="18" t="s">
        <v>883</v>
      </c>
      <c r="H134" s="18" t="s">
        <v>139</v>
      </c>
      <c r="I134" s="18" t="s">
        <v>132</v>
      </c>
      <c r="J134" s="18" t="s">
        <v>873</v>
      </c>
      <c r="K134" s="18" t="s">
        <v>946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1016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873</v>
      </c>
      <c r="BC134" s="18" t="s">
        <v>876</v>
      </c>
      <c r="BD134" s="18" t="s">
        <v>460</v>
      </c>
      <c r="BE134" s="18" t="s">
        <v>874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882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1016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1028</v>
      </c>
      <c r="BC135" s="18" t="s">
        <v>876</v>
      </c>
      <c r="BD135" s="18" t="s">
        <v>460</v>
      </c>
      <c r="BE135" s="18" t="s">
        <v>874</v>
      </c>
      <c r="BF135" s="18" t="s">
        <v>412</v>
      </c>
      <c r="BK135" s="18" t="s">
        <v>884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1339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1016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1029</v>
      </c>
      <c r="BC136" s="18" t="s">
        <v>876</v>
      </c>
      <c r="BD136" s="18" t="s">
        <v>460</v>
      </c>
      <c r="BE136" s="18" t="s">
        <v>874</v>
      </c>
      <c r="BF136" s="18" t="s">
        <v>412</v>
      </c>
      <c r="BK136" s="18" t="s">
        <v>885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909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1013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1041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963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1013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1042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964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1013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1043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965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1013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1044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966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1013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1045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967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1013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1046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968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1013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1047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909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1013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1041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969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1013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1042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970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1013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1043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971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1013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1044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913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1013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972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1014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1039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912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1015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1041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973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1015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1042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974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1015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1043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975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1015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1044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894</v>
      </c>
      <c r="F155" s="22" t="str">
        <f>IF(ISBLANK(Table2[[#This Row],[unique_id]]), "", PROPER(SUBSTITUTE(Table2[[#This Row],[unique_id]], "_", " ")))</f>
        <v>Parents Jane Bedside</v>
      </c>
      <c r="G155" s="18" t="s">
        <v>892</v>
      </c>
      <c r="H155" s="18" t="s">
        <v>139</v>
      </c>
      <c r="I155" s="18" t="s">
        <v>132</v>
      </c>
      <c r="J155" s="18" t="s">
        <v>907</v>
      </c>
      <c r="K155" s="18" t="s">
        <v>911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1016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892</v>
      </c>
      <c r="BC155" s="18" t="s">
        <v>876</v>
      </c>
      <c r="BD155" s="18" t="s">
        <v>460</v>
      </c>
      <c r="BE155" s="18" t="s">
        <v>874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895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1016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1030</v>
      </c>
      <c r="BC156" s="18" t="s">
        <v>876</v>
      </c>
      <c r="BD156" s="18" t="s">
        <v>460</v>
      </c>
      <c r="BE156" s="18" t="s">
        <v>874</v>
      </c>
      <c r="BF156" s="18" t="s">
        <v>194</v>
      </c>
      <c r="BH156" s="18" t="s">
        <v>703</v>
      </c>
      <c r="BK156" s="18" t="s">
        <v>880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896</v>
      </c>
      <c r="F157" s="22" t="str">
        <f>IF(ISBLANK(Table2[[#This Row],[unique_id]]), "", PROPER(SUBSTITUTE(Table2[[#This Row],[unique_id]], "_", " ")))</f>
        <v>Parents Graham Bedside</v>
      </c>
      <c r="G157" s="18" t="s">
        <v>893</v>
      </c>
      <c r="H157" s="18" t="s">
        <v>139</v>
      </c>
      <c r="I157" s="18" t="s">
        <v>132</v>
      </c>
      <c r="J157" s="18" t="s">
        <v>908</v>
      </c>
      <c r="K157" s="18" t="s">
        <v>911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1016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893</v>
      </c>
      <c r="BC157" s="18" t="s">
        <v>876</v>
      </c>
      <c r="BD157" s="18" t="s">
        <v>460</v>
      </c>
      <c r="BE157" s="18" t="s">
        <v>874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897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1016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1031</v>
      </c>
      <c r="BC158" s="18" t="s">
        <v>876</v>
      </c>
      <c r="BD158" s="18" t="s">
        <v>460</v>
      </c>
      <c r="BE158" s="18" t="s">
        <v>874</v>
      </c>
      <c r="BF158" s="18" t="s">
        <v>194</v>
      </c>
      <c r="BH158" s="18" t="s">
        <v>703</v>
      </c>
      <c r="BK158" s="18" t="s">
        <v>879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913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1013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976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1013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1039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909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1013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1041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977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1013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1042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978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1013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1043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979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1013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1044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980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1013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1045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1352</v>
      </c>
      <c r="F166" s="35" t="str">
        <f>IF(ISBLANK(Table2[[#This Row],[unique_id]]), "", PROPER(SUBSTITUTE(Table2[[#This Row],[unique_id]], "_", " ")))</f>
        <v>Kitchen Bench Lights Plug</v>
      </c>
      <c r="G166" s="33" t="s">
        <v>1353</v>
      </c>
      <c r="H166" s="33" t="s">
        <v>139</v>
      </c>
      <c r="I166" s="33" t="s">
        <v>132</v>
      </c>
      <c r="J166" s="33" t="s">
        <v>1355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1021</v>
      </c>
      <c r="U166" s="33"/>
      <c r="V166" s="36"/>
      <c r="W166" s="36"/>
      <c r="X166" s="36"/>
      <c r="Y166" s="36"/>
      <c r="Z166" s="36"/>
      <c r="AA166" s="36" t="s">
        <v>1178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925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944</v>
      </c>
      <c r="AO166" s="33" t="s">
        <v>945</v>
      </c>
      <c r="AP166" s="33" t="s">
        <v>934</v>
      </c>
      <c r="AQ166" s="33" t="s">
        <v>935</v>
      </c>
      <c r="AR166" s="33" t="s">
        <v>1011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1354</v>
      </c>
      <c r="BC166" s="33" t="s">
        <v>785</v>
      </c>
      <c r="BD166" s="33" t="s">
        <v>1182</v>
      </c>
      <c r="BE166" s="33" t="s">
        <v>915</v>
      </c>
      <c r="BF166" s="33" t="s">
        <v>208</v>
      </c>
      <c r="BG166" s="33"/>
      <c r="BH166" s="33"/>
      <c r="BI166" s="33"/>
      <c r="BJ166" s="33" t="s">
        <v>1426</v>
      </c>
      <c r="BK166" s="33" t="s">
        <v>947</v>
      </c>
      <c r="BL166" s="33" t="s">
        <v>1460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909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1013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1041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981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1013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1042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909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1013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1041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982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1013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1042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1017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1041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983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1017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1042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912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1015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1041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984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1015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1042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886</v>
      </c>
      <c r="F175" s="22" t="str">
        <f>IF(ISBLANK(Table2[[#This Row],[unique_id]]), "", PROPER(SUBSTITUTE(Table2[[#This Row],[unique_id]], "_", " ")))</f>
        <v>Bathroom Sconces</v>
      </c>
      <c r="G175" s="18" t="s">
        <v>889</v>
      </c>
      <c r="H175" s="18" t="s">
        <v>139</v>
      </c>
      <c r="I175" s="18" t="s">
        <v>132</v>
      </c>
      <c r="J175" s="18" t="s">
        <v>873</v>
      </c>
      <c r="K175" s="18" t="s">
        <v>911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1016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873</v>
      </c>
      <c r="BC175" s="18" t="s">
        <v>876</v>
      </c>
      <c r="BD175" s="18" t="s">
        <v>460</v>
      </c>
      <c r="BE175" s="18" t="s">
        <v>874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887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1016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1028</v>
      </c>
      <c r="BC176" s="18" t="s">
        <v>876</v>
      </c>
      <c r="BD176" s="18" t="s">
        <v>460</v>
      </c>
      <c r="BE176" s="18" t="s">
        <v>874</v>
      </c>
      <c r="BF176" s="18" t="s">
        <v>364</v>
      </c>
      <c r="BK176" s="18" t="s">
        <v>890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888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1016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1029</v>
      </c>
      <c r="BC177" s="18" t="s">
        <v>876</v>
      </c>
      <c r="BD177" s="18" t="s">
        <v>460</v>
      </c>
      <c r="BE177" s="18" t="s">
        <v>874</v>
      </c>
      <c r="BF177" s="18" t="s">
        <v>364</v>
      </c>
      <c r="BK177" s="18" t="s">
        <v>891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912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1015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1041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985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1015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1042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868</v>
      </c>
      <c r="F180" s="22" t="str">
        <f>IF(ISBLANK(Table2[[#This Row],[unique_id]]), "", PROPER(SUBSTITUTE(Table2[[#This Row],[unique_id]], "_", " ")))</f>
        <v>Ensuite Sconces</v>
      </c>
      <c r="G180" s="18" t="s">
        <v>872</v>
      </c>
      <c r="H180" s="18" t="s">
        <v>139</v>
      </c>
      <c r="I180" s="18" t="s">
        <v>132</v>
      </c>
      <c r="J180" s="18" t="s">
        <v>873</v>
      </c>
      <c r="K180" s="18" t="s">
        <v>911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1016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873</v>
      </c>
      <c r="BC180" s="18" t="s">
        <v>876</v>
      </c>
      <c r="BD180" s="18" t="s">
        <v>460</v>
      </c>
      <c r="BE180" s="18" t="s">
        <v>874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869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1016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1028</v>
      </c>
      <c r="BC181" s="18" t="s">
        <v>876</v>
      </c>
      <c r="BD181" s="18" t="s">
        <v>460</v>
      </c>
      <c r="BE181" s="18" t="s">
        <v>874</v>
      </c>
      <c r="BF181" s="18" t="s">
        <v>402</v>
      </c>
      <c r="BK181" s="18" t="s">
        <v>875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870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1016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1029</v>
      </c>
      <c r="BC182" s="18" t="s">
        <v>876</v>
      </c>
      <c r="BD182" s="18" t="s">
        <v>460</v>
      </c>
      <c r="BE182" s="18" t="s">
        <v>874</v>
      </c>
      <c r="BF182" s="18" t="s">
        <v>402</v>
      </c>
      <c r="BK182" s="18" t="s">
        <v>877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871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1016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1032</v>
      </c>
      <c r="BC183" s="18" t="s">
        <v>876</v>
      </c>
      <c r="BD183" s="18" t="s">
        <v>460</v>
      </c>
      <c r="BE183" s="18" t="s">
        <v>874</v>
      </c>
      <c r="BF183" s="18" t="s">
        <v>402</v>
      </c>
      <c r="BK183" s="18" t="s">
        <v>878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909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1013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1041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986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1013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1042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827</v>
      </c>
      <c r="D186" s="28" t="s">
        <v>149</v>
      </c>
      <c r="E186" s="29" t="s">
        <v>1105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1104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1019</v>
      </c>
      <c r="BJ187" s="28" t="s">
        <v>1426</v>
      </c>
      <c r="BK187" s="28" t="s">
        <v>571</v>
      </c>
      <c r="BL187" s="28" t="s">
        <v>1461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827</v>
      </c>
      <c r="D188" s="33" t="s">
        <v>149</v>
      </c>
      <c r="E188" s="34" t="s">
        <v>987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1135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1183</v>
      </c>
      <c r="BD188" s="33" t="s">
        <v>1182</v>
      </c>
      <c r="BE188" s="33" t="s">
        <v>915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851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1112</v>
      </c>
      <c r="U189" s="33"/>
      <c r="V189" s="36"/>
      <c r="W189" s="36"/>
      <c r="X189" s="36"/>
      <c r="Y189" s="36"/>
      <c r="Z189" s="36"/>
      <c r="AA189" s="52" t="s">
        <v>1175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925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944</v>
      </c>
      <c r="AO189" s="33" t="s">
        <v>945</v>
      </c>
      <c r="AP189" s="33" t="s">
        <v>934</v>
      </c>
      <c r="AQ189" s="33" t="s">
        <v>935</v>
      </c>
      <c r="AR189" s="33" t="s">
        <v>1011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1183</v>
      </c>
      <c r="BD189" s="33" t="s">
        <v>1182</v>
      </c>
      <c r="BE189" s="33" t="s">
        <v>915</v>
      </c>
      <c r="BF189" s="33" t="s">
        <v>363</v>
      </c>
      <c r="BG189" s="33"/>
      <c r="BH189" s="33"/>
      <c r="BI189" s="33"/>
      <c r="BJ189" s="33" t="s">
        <v>1426</v>
      </c>
      <c r="BK189" s="33" t="s">
        <v>1114</v>
      </c>
      <c r="BL189" s="33" t="s">
        <v>1462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1109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925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944</v>
      </c>
      <c r="AO190" s="33" t="s">
        <v>945</v>
      </c>
      <c r="AP190" s="33" t="s">
        <v>934</v>
      </c>
      <c r="AQ190" s="33" t="s">
        <v>935</v>
      </c>
      <c r="AR190" s="33" t="s">
        <v>1319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1183</v>
      </c>
      <c r="BD190" s="33" t="s">
        <v>1182</v>
      </c>
      <c r="BE190" s="33" t="s">
        <v>915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827</v>
      </c>
      <c r="D191" s="28" t="s">
        <v>149</v>
      </c>
      <c r="E191" s="29" t="s">
        <v>1106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1107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1019</v>
      </c>
      <c r="BJ192" s="28" t="s">
        <v>1426</v>
      </c>
      <c r="BK192" s="28" t="s">
        <v>570</v>
      </c>
      <c r="BL192" s="28" t="s">
        <v>1463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827</v>
      </c>
      <c r="D193" s="33" t="s">
        <v>149</v>
      </c>
      <c r="E193" s="34" t="s">
        <v>988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1135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1184</v>
      </c>
      <c r="BD193" s="33" t="s">
        <v>1182</v>
      </c>
      <c r="BE193" s="33" t="s">
        <v>915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852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1111</v>
      </c>
      <c r="U194" s="33"/>
      <c r="V194" s="36"/>
      <c r="W194" s="36"/>
      <c r="X194" s="36"/>
      <c r="Y194" s="36"/>
      <c r="Z194" s="36"/>
      <c r="AA194" s="52" t="s">
        <v>1175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925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944</v>
      </c>
      <c r="AO194" s="33" t="s">
        <v>945</v>
      </c>
      <c r="AP194" s="33" t="s">
        <v>934</v>
      </c>
      <c r="AQ194" s="33" t="s">
        <v>935</v>
      </c>
      <c r="AR194" s="33" t="s">
        <v>1011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1184</v>
      </c>
      <c r="BD194" s="33" t="s">
        <v>1182</v>
      </c>
      <c r="BE194" s="33" t="s">
        <v>915</v>
      </c>
      <c r="BF194" s="33" t="s">
        <v>569</v>
      </c>
      <c r="BG194" s="33"/>
      <c r="BH194" s="33"/>
      <c r="BI194" s="33"/>
      <c r="BJ194" s="33" t="s">
        <v>1426</v>
      </c>
      <c r="BK194" s="33" t="s">
        <v>1113</v>
      </c>
      <c r="BL194" s="33" t="s">
        <v>1464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989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1048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990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1049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991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1050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992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1051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1018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1052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1115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1018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1053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1115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1018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1054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1115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1018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1055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1115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993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1056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994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1057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1018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1058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1115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827</v>
      </c>
      <c r="D209" s="18" t="s">
        <v>149</v>
      </c>
      <c r="E209" s="23" t="s">
        <v>995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1134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1065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853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1065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1019</v>
      </c>
      <c r="BJ210" s="18" t="s">
        <v>1426</v>
      </c>
      <c r="BK210" s="18" t="s">
        <v>356</v>
      </c>
      <c r="BL210" s="18" t="s">
        <v>1465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827</v>
      </c>
      <c r="D211" s="33" t="s">
        <v>149</v>
      </c>
      <c r="E211" s="34" t="s">
        <v>1162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1245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1134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1182</v>
      </c>
      <c r="BE211" s="33" t="s">
        <v>915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1163</v>
      </c>
      <c r="F212" s="35" t="str">
        <f>IF(ISBLANK(Table2[[#This Row],[unique_id]]), "", PROPER(SUBSTITUTE(Table2[[#This Row],[unique_id]], "_", " ")))</f>
        <v>Ceiling Water Booster Plug</v>
      </c>
      <c r="G212" s="33" t="s">
        <v>1245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1179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925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944</v>
      </c>
      <c r="AO212" s="33" t="s">
        <v>945</v>
      </c>
      <c r="AP212" s="33" t="s">
        <v>934</v>
      </c>
      <c r="AQ212" s="33" t="s">
        <v>935</v>
      </c>
      <c r="AR212" s="33" t="s">
        <v>1011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1182</v>
      </c>
      <c r="BE212" s="33" t="s">
        <v>915</v>
      </c>
      <c r="BF212" s="33" t="s">
        <v>411</v>
      </c>
      <c r="BG212" s="33"/>
      <c r="BH212" s="33"/>
      <c r="BI212" s="33"/>
      <c r="BJ212" s="33" t="s">
        <v>1426</v>
      </c>
      <c r="BK212" s="33" t="s">
        <v>452</v>
      </c>
      <c r="BL212" s="33" t="s">
        <v>1466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1164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928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926</v>
      </c>
      <c r="AE213" s="33"/>
      <c r="AF213" s="33">
        <v>10</v>
      </c>
      <c r="AG213" s="36" t="s">
        <v>34</v>
      </c>
      <c r="AH213" s="36" t="s">
        <v>925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944</v>
      </c>
      <c r="AO213" s="33" t="s">
        <v>945</v>
      </c>
      <c r="AP213" s="33" t="s">
        <v>934</v>
      </c>
      <c r="AQ213" s="33" t="s">
        <v>935</v>
      </c>
      <c r="AR213" s="33" t="s">
        <v>1176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1182</v>
      </c>
      <c r="BE213" s="33" t="s">
        <v>915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1165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929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927</v>
      </c>
      <c r="AE214" s="33"/>
      <c r="AF214" s="33">
        <v>10</v>
      </c>
      <c r="AG214" s="36" t="s">
        <v>34</v>
      </c>
      <c r="AH214" s="36" t="s">
        <v>925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944</v>
      </c>
      <c r="AO214" s="33" t="s">
        <v>945</v>
      </c>
      <c r="AP214" s="33" t="s">
        <v>934</v>
      </c>
      <c r="AQ214" s="33" t="s">
        <v>935</v>
      </c>
      <c r="AR214" s="33" t="s">
        <v>1177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1182</v>
      </c>
      <c r="BE214" s="33" t="s">
        <v>915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827</v>
      </c>
      <c r="D215" s="33" t="s">
        <v>149</v>
      </c>
      <c r="E215" s="34" t="s">
        <v>1170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1134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1182</v>
      </c>
      <c r="BE215" s="33" t="s">
        <v>915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1171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1179</v>
      </c>
      <c r="AB216" s="33"/>
      <c r="AC216" s="33"/>
      <c r="AD216" s="33"/>
      <c r="AE216" s="33" t="s">
        <v>1174</v>
      </c>
      <c r="AF216" s="33">
        <v>10</v>
      </c>
      <c r="AG216" s="36" t="s">
        <v>34</v>
      </c>
      <c r="AH216" s="36" t="s">
        <v>925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944</v>
      </c>
      <c r="AO216" s="33" t="s">
        <v>945</v>
      </c>
      <c r="AP216" s="33" t="s">
        <v>934</v>
      </c>
      <c r="AQ216" s="33" t="s">
        <v>935</v>
      </c>
      <c r="AR216" s="33" t="s">
        <v>1011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1182</v>
      </c>
      <c r="BE216" s="33" t="s">
        <v>915</v>
      </c>
      <c r="BF216" s="33" t="s">
        <v>586</v>
      </c>
      <c r="BG216" s="33"/>
      <c r="BH216" s="33"/>
      <c r="BI216" s="33"/>
      <c r="BJ216" s="33" t="s">
        <v>1426</v>
      </c>
      <c r="BK216" s="33" t="s">
        <v>1103</v>
      </c>
      <c r="BL216" s="33" t="s">
        <v>1467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1172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928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926</v>
      </c>
      <c r="AE217" s="33"/>
      <c r="AF217" s="33">
        <v>10</v>
      </c>
      <c r="AG217" s="36" t="s">
        <v>34</v>
      </c>
      <c r="AH217" s="36" t="s">
        <v>925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944</v>
      </c>
      <c r="AO217" s="33" t="s">
        <v>945</v>
      </c>
      <c r="AP217" s="33" t="s">
        <v>934</v>
      </c>
      <c r="AQ217" s="33" t="s">
        <v>935</v>
      </c>
      <c r="AR217" s="33" t="s">
        <v>1176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1182</v>
      </c>
      <c r="BE217" s="33" t="s">
        <v>915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1173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929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927</v>
      </c>
      <c r="AE218" s="33"/>
      <c r="AF218" s="33">
        <v>10</v>
      </c>
      <c r="AG218" s="36" t="s">
        <v>34</v>
      </c>
      <c r="AH218" s="36" t="s">
        <v>925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944</v>
      </c>
      <c r="AO218" s="33" t="s">
        <v>945</v>
      </c>
      <c r="AP218" s="33" t="s">
        <v>934</v>
      </c>
      <c r="AQ218" s="33" t="s">
        <v>935</v>
      </c>
      <c r="AR218" s="33" t="s">
        <v>1177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1182</v>
      </c>
      <c r="BE218" s="33" t="s">
        <v>915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827</v>
      </c>
      <c r="D219" s="18" t="s">
        <v>149</v>
      </c>
      <c r="E219" s="40" t="s">
        <v>826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828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827</v>
      </c>
      <c r="D221" s="18" t="s">
        <v>149</v>
      </c>
      <c r="E221" s="40" t="s">
        <v>825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828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827</v>
      </c>
      <c r="D223" s="71" t="s">
        <v>149</v>
      </c>
      <c r="E223" s="72" t="s">
        <v>1362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806</v>
      </c>
      <c r="P223" s="71" t="s">
        <v>166</v>
      </c>
      <c r="Q223" s="71" t="s">
        <v>778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828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1363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774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1115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827</v>
      </c>
      <c r="D225" s="71" t="s">
        <v>149</v>
      </c>
      <c r="E225" s="72" t="s">
        <v>1361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806</v>
      </c>
      <c r="P225" s="71" t="s">
        <v>166</v>
      </c>
      <c r="Q225" s="71" t="s">
        <v>778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828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1360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774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1364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18">
        <v>2008</v>
      </c>
      <c r="B227" s="84" t="s">
        <v>26</v>
      </c>
      <c r="C227" s="84" t="s">
        <v>1513</v>
      </c>
      <c r="E227" s="92"/>
      <c r="F227" s="84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9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84" t="s">
        <v>1513</v>
      </c>
      <c r="BA227" s="84" t="str">
        <f>IF(ISBLANK(Table2[[#This Row],[device_model]]), "", Table2[[#This Row],[device_suggested_area]])</f>
        <v>Home</v>
      </c>
      <c r="BB227" s="84" t="s">
        <v>1517</v>
      </c>
      <c r="BC227" s="84" t="s">
        <v>1514</v>
      </c>
      <c r="BD227" s="84" t="s">
        <v>1513</v>
      </c>
      <c r="BE227" s="84" t="s">
        <v>1515</v>
      </c>
      <c r="BF227" s="84" t="s">
        <v>166</v>
      </c>
      <c r="BJ227" s="84" t="s">
        <v>1425</v>
      </c>
      <c r="BK227" s="91" t="s">
        <v>1516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845</v>
      </c>
      <c r="F234" s="22" t="str">
        <f>IF(ISBLANK(Table2[[#This Row],[unique_id]]), "", PROPER(SUBSTITUTE(Table2[[#This Row],[unique_id]], "_", " ")))</f>
        <v>All Standby Power</v>
      </c>
      <c r="G234" s="18" t="s">
        <v>867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1144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1145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1146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1147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1148</v>
      </c>
      <c r="F239" s="22" t="str">
        <f>IF(ISBLANK(Table2[[#This Row],[unique_id]]), "", PROPER(SUBSTITUTE(Table2[[#This Row],[unique_id]], "_", " ")))</f>
        <v>Water Booster Power</v>
      </c>
      <c r="G239" s="18" t="s">
        <v>1245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1149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1150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1151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1152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849</v>
      </c>
      <c r="F257" s="22" t="str">
        <f>IF(ISBLANK(Table2[[#This Row],[unique_id]]), "", PROPER(SUBSTITUTE(Table2[[#This Row],[unique_id]], "_", " ")))</f>
        <v>All Standby Energy Daily</v>
      </c>
      <c r="G257" s="18" t="s">
        <v>867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1153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1154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1155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1156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1157</v>
      </c>
      <c r="F262" s="22" t="str">
        <f>IF(ISBLANK(Table2[[#This Row],[unique_id]]), "", PROPER(SUBSTITUTE(Table2[[#This Row],[unique_id]], "_", " ")))</f>
        <v>Water Booster Energy Daily</v>
      </c>
      <c r="G262" s="18" t="s">
        <v>1245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1158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1159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1160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1161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1078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1425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1214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1193</v>
      </c>
      <c r="BC275" s="18" t="s">
        <v>1195</v>
      </c>
      <c r="BD275" s="18" t="s">
        <v>1194</v>
      </c>
      <c r="BE275" s="18" t="s">
        <v>1034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1214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1348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1193</v>
      </c>
      <c r="BC276" s="18" t="s">
        <v>1195</v>
      </c>
      <c r="BD276" s="18" t="s">
        <v>1194</v>
      </c>
      <c r="BE276" s="18" t="s">
        <v>1034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1214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1349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1193</v>
      </c>
      <c r="BC277" s="18" t="s">
        <v>1195</v>
      </c>
      <c r="BD277" s="18" t="s">
        <v>1194</v>
      </c>
      <c r="BE277" s="18" t="s">
        <v>1034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1214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1350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1193</v>
      </c>
      <c r="BC278" s="18" t="s">
        <v>1195</v>
      </c>
      <c r="BD278" s="18" t="s">
        <v>1194</v>
      </c>
      <c r="BE278" s="18" t="s">
        <v>1034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1346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1214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1351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1193</v>
      </c>
      <c r="BC279" s="18" t="s">
        <v>1195</v>
      </c>
      <c r="BD279" s="18" t="s">
        <v>1194</v>
      </c>
      <c r="BE279" s="18" t="s">
        <v>1034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1308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1311</v>
      </c>
      <c r="H280" s="18" t="s">
        <v>1307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1310</v>
      </c>
      <c r="AF280" s="18">
        <v>200</v>
      </c>
      <c r="AG280" s="19" t="s">
        <v>34</v>
      </c>
      <c r="AH280" s="19"/>
      <c r="AI280" s="18" t="s">
        <v>1214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1264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1193</v>
      </c>
      <c r="BC280" s="18" t="s">
        <v>1195</v>
      </c>
      <c r="BD280" s="18" t="s">
        <v>1194</v>
      </c>
      <c r="BE280" s="18" t="s">
        <v>1034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1309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1312</v>
      </c>
      <c r="H281" s="18" t="s">
        <v>1307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1310</v>
      </c>
      <c r="AF281" s="18">
        <v>200</v>
      </c>
      <c r="AG281" s="19" t="s">
        <v>34</v>
      </c>
      <c r="AH281" s="19"/>
      <c r="AI281" s="18" t="s">
        <v>1214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1264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1193</v>
      </c>
      <c r="BC281" s="18" t="s">
        <v>1195</v>
      </c>
      <c r="BD281" s="18" t="s">
        <v>1194</v>
      </c>
      <c r="BE281" s="18" t="s">
        <v>1034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1345</v>
      </c>
      <c r="BC289" s="18" t="s">
        <v>36</v>
      </c>
      <c r="BD289" s="18" t="s">
        <v>37</v>
      </c>
      <c r="BE289" s="18" t="s">
        <v>1130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1271</v>
      </c>
      <c r="D292" s="61" t="s">
        <v>149</v>
      </c>
      <c r="E292" s="61" t="s">
        <v>1273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1301</v>
      </c>
      <c r="H292" s="61" t="s">
        <v>1268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1269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1303</v>
      </c>
      <c r="AN292" s="61"/>
      <c r="AO292" s="61"/>
      <c r="AP292" s="61"/>
      <c r="AQ292" s="61"/>
      <c r="AR292" s="61" t="s">
        <v>1011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1272</v>
      </c>
      <c r="BC292" s="61" t="s">
        <v>1195</v>
      </c>
      <c r="BD292" s="61" t="s">
        <v>1194</v>
      </c>
      <c r="BE292" s="61" t="s">
        <v>1034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1271</v>
      </c>
      <c r="D293" s="61" t="s">
        <v>149</v>
      </c>
      <c r="E293" s="61" t="s">
        <v>1274</v>
      </c>
      <c r="F293" s="61" t="str">
        <f>IF(ISBLANK(Table2[[#This Row],[unique_id]]), "", PROPER(SUBSTITUTE(Table2[[#This Row],[unique_id]], "_", " ")))</f>
        <v>Service Plex Availability</v>
      </c>
      <c r="G293" s="61" t="s">
        <v>1288</v>
      </c>
      <c r="H293" s="61" t="s">
        <v>1268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1269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1303</v>
      </c>
      <c r="AN293" s="61"/>
      <c r="AO293" s="61"/>
      <c r="AP293" s="61"/>
      <c r="AQ293" s="61"/>
      <c r="AR293" s="61" t="s">
        <v>1011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1272</v>
      </c>
      <c r="BC293" s="61" t="s">
        <v>1195</v>
      </c>
      <c r="BD293" s="61" t="s">
        <v>1194</v>
      </c>
      <c r="BE293" s="61" t="s">
        <v>1034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1271</v>
      </c>
      <c r="D294" s="61" t="s">
        <v>149</v>
      </c>
      <c r="E294" s="61" t="s">
        <v>1275</v>
      </c>
      <c r="F294" s="61" t="str">
        <f>IF(ISBLANK(Table2[[#This Row],[unique_id]]), "", PROPER(SUBSTITUTE(Table2[[#This Row],[unique_id]], "_", " ")))</f>
        <v>Service Grafana Availability</v>
      </c>
      <c r="G294" s="61" t="s">
        <v>1289</v>
      </c>
      <c r="H294" s="61" t="s">
        <v>1268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1269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1303</v>
      </c>
      <c r="AN294" s="61"/>
      <c r="AO294" s="61"/>
      <c r="AP294" s="61"/>
      <c r="AQ294" s="61"/>
      <c r="AR294" s="61" t="s">
        <v>1011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1272</v>
      </c>
      <c r="BC294" s="61" t="s">
        <v>1195</v>
      </c>
      <c r="BD294" s="61" t="s">
        <v>1194</v>
      </c>
      <c r="BE294" s="61" t="s">
        <v>1034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1271</v>
      </c>
      <c r="D295" s="61" t="s">
        <v>149</v>
      </c>
      <c r="E295" s="61" t="s">
        <v>1276</v>
      </c>
      <c r="F295" s="61" t="str">
        <f>IF(ISBLANK(Table2[[#This Row],[unique_id]]), "", PROPER(SUBSTITUTE(Table2[[#This Row],[unique_id]], "_", " ")))</f>
        <v>Service Wrangle Availability</v>
      </c>
      <c r="G295" s="61" t="s">
        <v>1290</v>
      </c>
      <c r="H295" s="61" t="s">
        <v>1268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1269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1303</v>
      </c>
      <c r="AN295" s="61"/>
      <c r="AO295" s="61"/>
      <c r="AP295" s="61"/>
      <c r="AQ295" s="61"/>
      <c r="AR295" s="61" t="s">
        <v>1011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1272</v>
      </c>
      <c r="BC295" s="61" t="s">
        <v>1195</v>
      </c>
      <c r="BD295" s="61" t="s">
        <v>1194</v>
      </c>
      <c r="BE295" s="61" t="s">
        <v>1034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1271</v>
      </c>
      <c r="D296" s="61" t="s">
        <v>149</v>
      </c>
      <c r="E296" s="61" t="s">
        <v>1277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1268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1269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1303</v>
      </c>
      <c r="AN296" s="61"/>
      <c r="AO296" s="61"/>
      <c r="AP296" s="61"/>
      <c r="AQ296" s="61"/>
      <c r="AR296" s="61" t="s">
        <v>1011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1272</v>
      </c>
      <c r="BC296" s="61" t="s">
        <v>1195</v>
      </c>
      <c r="BD296" s="61" t="s">
        <v>1194</v>
      </c>
      <c r="BE296" s="61" t="s">
        <v>1034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1271</v>
      </c>
      <c r="D297" s="61" t="s">
        <v>149</v>
      </c>
      <c r="E297" s="61" t="s">
        <v>1278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1268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1269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1303</v>
      </c>
      <c r="AN297" s="61"/>
      <c r="AO297" s="61"/>
      <c r="AP297" s="61"/>
      <c r="AQ297" s="61"/>
      <c r="AR297" s="61" t="s">
        <v>1011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1272</v>
      </c>
      <c r="BC297" s="61" t="s">
        <v>1195</v>
      </c>
      <c r="BD297" s="61" t="s">
        <v>1194</v>
      </c>
      <c r="BE297" s="61" t="s">
        <v>1034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1271</v>
      </c>
      <c r="D298" s="61" t="s">
        <v>149</v>
      </c>
      <c r="E298" s="61" t="s">
        <v>1270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1291</v>
      </c>
      <c r="H298" s="61" t="s">
        <v>1268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1269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1303</v>
      </c>
      <c r="AN298" s="61"/>
      <c r="AO298" s="61"/>
      <c r="AP298" s="61"/>
      <c r="AQ298" s="61"/>
      <c r="AR298" s="61" t="s">
        <v>1011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1272</v>
      </c>
      <c r="BC298" s="61" t="s">
        <v>1195</v>
      </c>
      <c r="BD298" s="61" t="s">
        <v>1194</v>
      </c>
      <c r="BE298" s="61" t="s">
        <v>1034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1271</v>
      </c>
      <c r="D299" s="61" t="s">
        <v>149</v>
      </c>
      <c r="E299" s="61" t="s">
        <v>1279</v>
      </c>
      <c r="F299" s="61" t="str">
        <f>IF(ISBLANK(Table2[[#This Row],[unique_id]]), "", PROPER(SUBSTITUTE(Table2[[#This Row],[unique_id]], "_", " ")))</f>
        <v>Service Weewx Availability</v>
      </c>
      <c r="G299" s="61" t="s">
        <v>1292</v>
      </c>
      <c r="H299" s="61" t="s">
        <v>1268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1269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1303</v>
      </c>
      <c r="AN299" s="61"/>
      <c r="AO299" s="61"/>
      <c r="AP299" s="61"/>
      <c r="AQ299" s="61"/>
      <c r="AR299" s="61" t="s">
        <v>1011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1272</v>
      </c>
      <c r="BC299" s="61" t="s">
        <v>1195</v>
      </c>
      <c r="BD299" s="61" t="s">
        <v>1194</v>
      </c>
      <c r="BE299" s="61" t="s">
        <v>1034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1271</v>
      </c>
      <c r="D300" s="61" t="s">
        <v>149</v>
      </c>
      <c r="E300" s="61" t="s">
        <v>1280</v>
      </c>
      <c r="F300" s="61" t="str">
        <f>IF(ISBLANK(Table2[[#This Row],[unique_id]]), "", PROPER(SUBSTITUTE(Table2[[#This Row],[unique_id]], "_", " ")))</f>
        <v>Service Digitemp Availability</v>
      </c>
      <c r="G300" s="61" t="s">
        <v>1293</v>
      </c>
      <c r="H300" s="61" t="s">
        <v>1268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1269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1303</v>
      </c>
      <c r="AN300" s="61"/>
      <c r="AO300" s="61"/>
      <c r="AP300" s="61"/>
      <c r="AQ300" s="61"/>
      <c r="AR300" s="61" t="s">
        <v>1011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1272</v>
      </c>
      <c r="BC300" s="61" t="s">
        <v>1195</v>
      </c>
      <c r="BD300" s="61" t="s">
        <v>1194</v>
      </c>
      <c r="BE300" s="61" t="s">
        <v>1034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1271</v>
      </c>
      <c r="D301" s="61" t="s">
        <v>149</v>
      </c>
      <c r="E301" s="61" t="s">
        <v>1281</v>
      </c>
      <c r="F301" s="61" t="str">
        <f>IF(ISBLANK(Table2[[#This Row],[unique_id]]), "", PROPER(SUBSTITUTE(Table2[[#This Row],[unique_id]], "_", " ")))</f>
        <v>Service Nginx Availability</v>
      </c>
      <c r="G301" s="61" t="s">
        <v>1294</v>
      </c>
      <c r="H301" s="61" t="s">
        <v>1268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1269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1303</v>
      </c>
      <c r="AN301" s="61"/>
      <c r="AO301" s="61"/>
      <c r="AP301" s="61"/>
      <c r="AQ301" s="61"/>
      <c r="AR301" s="61" t="s">
        <v>1011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1272</v>
      </c>
      <c r="BC301" s="61" t="s">
        <v>1195</v>
      </c>
      <c r="BD301" s="61" t="s">
        <v>1194</v>
      </c>
      <c r="BE301" s="61" t="s">
        <v>1034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1271</v>
      </c>
      <c r="D302" s="61" t="s">
        <v>149</v>
      </c>
      <c r="E302" s="61" t="s">
        <v>1282</v>
      </c>
      <c r="F302" s="61" t="str">
        <f>IF(ISBLANK(Table2[[#This Row],[unique_id]]), "", PROPER(SUBSTITUTE(Table2[[#This Row],[unique_id]], "_", " ")))</f>
        <v>Service Influxdb Availability</v>
      </c>
      <c r="G302" s="61" t="s">
        <v>1295</v>
      </c>
      <c r="H302" s="61" t="s">
        <v>1268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1269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1303</v>
      </c>
      <c r="AN302" s="61"/>
      <c r="AO302" s="61"/>
      <c r="AP302" s="61"/>
      <c r="AQ302" s="61"/>
      <c r="AR302" s="61" t="s">
        <v>1011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1272</v>
      </c>
      <c r="BC302" s="61" t="s">
        <v>1195</v>
      </c>
      <c r="BD302" s="61" t="s">
        <v>1194</v>
      </c>
      <c r="BE302" s="61" t="s">
        <v>1034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1271</v>
      </c>
      <c r="D303" s="61" t="s">
        <v>149</v>
      </c>
      <c r="E303" s="61" t="s">
        <v>1283</v>
      </c>
      <c r="F303" s="61" t="str">
        <f>IF(ISBLANK(Table2[[#This Row],[unique_id]]), "", PROPER(SUBSTITUTE(Table2[[#This Row],[unique_id]], "_", " ")))</f>
        <v>Service Mariadb Availability</v>
      </c>
      <c r="G303" s="61" t="s">
        <v>1296</v>
      </c>
      <c r="H303" s="61" t="s">
        <v>1268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1269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1303</v>
      </c>
      <c r="AN303" s="61"/>
      <c r="AO303" s="61"/>
      <c r="AP303" s="61"/>
      <c r="AQ303" s="61"/>
      <c r="AR303" s="61" t="s">
        <v>1011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1272</v>
      </c>
      <c r="BC303" s="61" t="s">
        <v>1195</v>
      </c>
      <c r="BD303" s="61" t="s">
        <v>1194</v>
      </c>
      <c r="BE303" s="61" t="s">
        <v>1034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1271</v>
      </c>
      <c r="D304" s="61" t="s">
        <v>149</v>
      </c>
      <c r="E304" s="61" t="s">
        <v>1284</v>
      </c>
      <c r="F304" s="61" t="str">
        <f>IF(ISBLANK(Table2[[#This Row],[unique_id]]), "", PROPER(SUBSTITUTE(Table2[[#This Row],[unique_id]], "_", " ")))</f>
        <v>Service Postgres Availability</v>
      </c>
      <c r="G304" s="61" t="s">
        <v>1297</v>
      </c>
      <c r="H304" s="61" t="s">
        <v>1268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1269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1303</v>
      </c>
      <c r="AN304" s="61"/>
      <c r="AO304" s="61"/>
      <c r="AP304" s="61"/>
      <c r="AQ304" s="61"/>
      <c r="AR304" s="61" t="s">
        <v>1011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1272</v>
      </c>
      <c r="BC304" s="61" t="s">
        <v>1195</v>
      </c>
      <c r="BD304" s="61" t="s">
        <v>1194</v>
      </c>
      <c r="BE304" s="61" t="s">
        <v>1034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1271</v>
      </c>
      <c r="D305" s="61" t="s">
        <v>149</v>
      </c>
      <c r="E305" s="61" t="s">
        <v>1285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1298</v>
      </c>
      <c r="H305" s="61" t="s">
        <v>1268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1269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1303</v>
      </c>
      <c r="AN305" s="61"/>
      <c r="AO305" s="61"/>
      <c r="AP305" s="61"/>
      <c r="AQ305" s="61"/>
      <c r="AR305" s="61" t="s">
        <v>1011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1272</v>
      </c>
      <c r="BC305" s="61" t="s">
        <v>1195</v>
      </c>
      <c r="BD305" s="61" t="s">
        <v>1194</v>
      </c>
      <c r="BE305" s="61" t="s">
        <v>1034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1271</v>
      </c>
      <c r="D306" s="61" t="s">
        <v>149</v>
      </c>
      <c r="E306" s="61" t="s">
        <v>1286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1299</v>
      </c>
      <c r="H306" s="61" t="s">
        <v>1268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1269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1303</v>
      </c>
      <c r="AN306" s="61"/>
      <c r="AO306" s="61"/>
      <c r="AP306" s="61"/>
      <c r="AQ306" s="61"/>
      <c r="AR306" s="61" t="s">
        <v>1011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1272</v>
      </c>
      <c r="BC306" s="61" t="s">
        <v>1195</v>
      </c>
      <c r="BD306" s="61" t="s">
        <v>1194</v>
      </c>
      <c r="BE306" s="61" t="s">
        <v>1034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1271</v>
      </c>
      <c r="D307" s="61" t="s">
        <v>149</v>
      </c>
      <c r="E307" s="61" t="s">
        <v>1287</v>
      </c>
      <c r="F307" s="61" t="str">
        <f>IF(ISBLANK(Table2[[#This Row],[unique_id]]), "", PROPER(SUBSTITUTE(Table2[[#This Row],[unique_id]], "_", " ")))</f>
        <v>Service Monitor Availability</v>
      </c>
      <c r="G307" s="61" t="s">
        <v>1300</v>
      </c>
      <c r="H307" s="61" t="s">
        <v>1268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1269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1303</v>
      </c>
      <c r="AN307" s="61"/>
      <c r="AO307" s="61"/>
      <c r="AP307" s="61"/>
      <c r="AQ307" s="61"/>
      <c r="AR307" s="61" t="s">
        <v>1011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1272</v>
      </c>
      <c r="BC307" s="61" t="s">
        <v>1195</v>
      </c>
      <c r="BD307" s="61" t="s">
        <v>1194</v>
      </c>
      <c r="BE307" s="61" t="s">
        <v>1034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1271</v>
      </c>
      <c r="D308" s="61" t="s">
        <v>149</v>
      </c>
      <c r="E308" s="61" t="s">
        <v>1304</v>
      </c>
      <c r="F308" s="61" t="str">
        <f>IF(ISBLANK(Table2[[#This Row],[unique_id]]), "", PROPER(SUBSTITUTE(Table2[[#This Row],[unique_id]], "_", " ")))</f>
        <v>Host Flo Availability</v>
      </c>
      <c r="G308" s="61" t="s">
        <v>1122</v>
      </c>
      <c r="H308" s="61" t="s">
        <v>1302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1269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1303</v>
      </c>
      <c r="AN308" s="61"/>
      <c r="AO308" s="61"/>
      <c r="AP308" s="61"/>
      <c r="AQ308" s="61"/>
      <c r="AR308" s="61" t="s">
        <v>1011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1272</v>
      </c>
      <c r="BC308" s="61" t="s">
        <v>1195</v>
      </c>
      <c r="BD308" s="61" t="s">
        <v>1194</v>
      </c>
      <c r="BE308" s="61" t="s">
        <v>1034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1271</v>
      </c>
      <c r="D309" s="61" t="s">
        <v>149</v>
      </c>
      <c r="E309" s="61" t="s">
        <v>1306</v>
      </c>
      <c r="F309" s="61" t="str">
        <f>IF(ISBLANK(Table2[[#This Row],[unique_id]]), "", PROPER(SUBSTITUTE(Table2[[#This Row],[unique_id]], "_", " ")))</f>
        <v>Host Meg Availability</v>
      </c>
      <c r="G309" s="61" t="s">
        <v>1328</v>
      </c>
      <c r="H309" s="61" t="s">
        <v>1302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1269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1303</v>
      </c>
      <c r="AN309" s="61"/>
      <c r="AO309" s="61"/>
      <c r="AP309" s="61"/>
      <c r="AQ309" s="61"/>
      <c r="AR309" s="61" t="s">
        <v>1011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1272</v>
      </c>
      <c r="BC309" s="61" t="s">
        <v>1195</v>
      </c>
      <c r="BD309" s="61" t="s">
        <v>1194</v>
      </c>
      <c r="BE309" s="61" t="s">
        <v>1034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1271</v>
      </c>
      <c r="D310" s="61" t="s">
        <v>149</v>
      </c>
      <c r="E310" s="61" t="s">
        <v>1305</v>
      </c>
      <c r="F310" s="61" t="str">
        <f>IF(ISBLANK(Table2[[#This Row],[unique_id]]), "", PROPER(SUBSTITUTE(Table2[[#This Row],[unique_id]], "_", " ")))</f>
        <v>Host Lia Availability</v>
      </c>
      <c r="G310" s="61" t="s">
        <v>1327</v>
      </c>
      <c r="H310" s="61" t="s">
        <v>1302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1269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1303</v>
      </c>
      <c r="AN310" s="61"/>
      <c r="AO310" s="61"/>
      <c r="AP310" s="61"/>
      <c r="AQ310" s="61"/>
      <c r="AR310" s="61" t="s">
        <v>1011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1272</v>
      </c>
      <c r="BC310" s="61" t="s">
        <v>1195</v>
      </c>
      <c r="BD310" s="61" t="s">
        <v>1194</v>
      </c>
      <c r="BE310" s="61" t="s">
        <v>1034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1302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1518</v>
      </c>
      <c r="F312" s="22" t="str">
        <f>IF(ISBLANK(Table2[[#This Row],[unique_id]]), "", PROPER(SUBSTITUTE(Table2[[#This Row],[unique_id]], "_", " ")))</f>
        <v>Google Assistant Synchronize Devices</v>
      </c>
      <c r="G312" s="18" t="s">
        <v>1267</v>
      </c>
      <c r="H312" s="18" t="s">
        <v>619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1329</v>
      </c>
      <c r="D313" s="61" t="s">
        <v>27</v>
      </c>
      <c r="E313" s="61" t="s">
        <v>1336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1330</v>
      </c>
      <c r="H313" s="61" t="s">
        <v>1332</v>
      </c>
      <c r="I313" s="61" t="s">
        <v>295</v>
      </c>
      <c r="J313" s="61"/>
      <c r="K313" s="61" t="s">
        <v>1250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1187</v>
      </c>
      <c r="D314" s="33" t="s">
        <v>27</v>
      </c>
      <c r="E314" s="33" t="s">
        <v>1188</v>
      </c>
      <c r="F314" s="35" t="str">
        <f>IF(ISBLANK(Table2[[#This Row],[unique_id]]), "", PROPER(SUBSTITUTE(Table2[[#This Row],[unique_id]], "_", " ")))</f>
        <v>Rack Top Temperature</v>
      </c>
      <c r="G314" s="33" t="s">
        <v>1190</v>
      </c>
      <c r="H314" s="33" t="s">
        <v>1332</v>
      </c>
      <c r="I314" s="33" t="s">
        <v>295</v>
      </c>
      <c r="J314" s="33"/>
      <c r="K314" s="33" t="s">
        <v>1242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1262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1214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1191</v>
      </c>
      <c r="BD314" s="33" t="s">
        <v>1187</v>
      </c>
      <c r="BE314" s="33" t="s">
        <v>1192</v>
      </c>
      <c r="BF314" s="33" t="s">
        <v>28</v>
      </c>
      <c r="BG314" s="33"/>
      <c r="BH314" s="33"/>
      <c r="BI314" s="33"/>
      <c r="BJ314" s="33"/>
      <c r="BK314" s="33" t="s">
        <v>1213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1187</v>
      </c>
      <c r="D315" s="61" t="s">
        <v>27</v>
      </c>
      <c r="E315" s="61" t="s">
        <v>1242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1190</v>
      </c>
      <c r="H315" s="61" t="s">
        <v>1332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1187</v>
      </c>
      <c r="D316" s="33" t="s">
        <v>27</v>
      </c>
      <c r="E316" s="33" t="s">
        <v>1189</v>
      </c>
      <c r="F316" s="35" t="str">
        <f>IF(ISBLANK(Table2[[#This Row],[unique_id]]), "", PROPER(SUBSTITUTE(Table2[[#This Row],[unique_id]], "_", " ")))</f>
        <v>Rack Bottom Temperature</v>
      </c>
      <c r="G316" s="33" t="s">
        <v>1196</v>
      </c>
      <c r="H316" s="33" t="s">
        <v>1332</v>
      </c>
      <c r="I316" s="33" t="s">
        <v>295</v>
      </c>
      <c r="J316" s="33"/>
      <c r="K316" s="33" t="s">
        <v>1243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1262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1214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1191</v>
      </c>
      <c r="BD316" s="33" t="s">
        <v>1187</v>
      </c>
      <c r="BE316" s="33" t="s">
        <v>1192</v>
      </c>
      <c r="BF316" s="33" t="s">
        <v>28</v>
      </c>
      <c r="BG316" s="33"/>
      <c r="BH316" s="33"/>
      <c r="BI316" s="33"/>
      <c r="BJ316" s="33"/>
      <c r="BK316" s="33" t="s">
        <v>1212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1187</v>
      </c>
      <c r="D317" s="33" t="s">
        <v>27</v>
      </c>
      <c r="E317" s="33" t="s">
        <v>1243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1196</v>
      </c>
      <c r="H317" s="33" t="s">
        <v>1332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1300</v>
      </c>
      <c r="D318" s="61" t="s">
        <v>27</v>
      </c>
      <c r="E318" s="61" t="s">
        <v>1314</v>
      </c>
      <c r="F318" s="61" t="str">
        <f>IF(ISBLANK(Table2[[#This Row],[unique_id]]), "", PROPER(SUBSTITUTE(Table2[[#This Row],[unique_id]], "_", " ")))</f>
        <v>Host Flo Temperature</v>
      </c>
      <c r="G318" s="61" t="s">
        <v>1122</v>
      </c>
      <c r="H318" s="61" t="s">
        <v>1332</v>
      </c>
      <c r="I318" s="61" t="s">
        <v>295</v>
      </c>
      <c r="J318" s="61"/>
      <c r="K318" s="61" t="s">
        <v>1325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1320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1321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1318</v>
      </c>
      <c r="BC318" s="61" t="s">
        <v>1317</v>
      </c>
      <c r="BD318" s="61" t="s">
        <v>1316</v>
      </c>
      <c r="BE318" s="61" t="s">
        <v>1034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1300</v>
      </c>
      <c r="D319" s="61" t="s">
        <v>27</v>
      </c>
      <c r="E319" s="61" t="s">
        <v>1325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1122</v>
      </c>
      <c r="H319" s="61" t="s">
        <v>1332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1300</v>
      </c>
      <c r="D320" s="61" t="s">
        <v>27</v>
      </c>
      <c r="E320" s="61" t="s">
        <v>1315</v>
      </c>
      <c r="F320" s="61" t="str">
        <f>IF(ISBLANK(Table2[[#This Row],[unique_id]]), "", PROPER(SUBSTITUTE(Table2[[#This Row],[unique_id]], "_", " ")))</f>
        <v>Host Meg Temperature</v>
      </c>
      <c r="G320" s="61" t="s">
        <v>1328</v>
      </c>
      <c r="H320" s="61" t="s">
        <v>1332</v>
      </c>
      <c r="I320" s="61" t="s">
        <v>295</v>
      </c>
      <c r="J320" s="61"/>
      <c r="K320" s="61" t="s">
        <v>1326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1214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1323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1318</v>
      </c>
      <c r="BC320" s="61" t="s">
        <v>1317</v>
      </c>
      <c r="BD320" s="61" t="s">
        <v>1316</v>
      </c>
      <c r="BE320" s="61" t="s">
        <v>1034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1300</v>
      </c>
      <c r="D321" s="61" t="s">
        <v>27</v>
      </c>
      <c r="E321" s="61" t="s">
        <v>1326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1328</v>
      </c>
      <c r="H321" s="61" t="s">
        <v>1332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1329</v>
      </c>
      <c r="D322" s="61" t="s">
        <v>27</v>
      </c>
      <c r="E322" s="61" t="s">
        <v>1338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1335</v>
      </c>
      <c r="H322" s="61" t="s">
        <v>1333</v>
      </c>
      <c r="I322" s="61" t="s">
        <v>295</v>
      </c>
      <c r="J322" s="61"/>
      <c r="K322" s="61" t="s">
        <v>1241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1329</v>
      </c>
      <c r="D323" s="61" t="s">
        <v>27</v>
      </c>
      <c r="E323" s="61" t="s">
        <v>1337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1334</v>
      </c>
      <c r="H323" s="61" t="s">
        <v>1331</v>
      </c>
      <c r="I323" s="61" t="s">
        <v>295</v>
      </c>
      <c r="J323" s="61"/>
      <c r="K323" s="61" t="s">
        <v>1247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1300</v>
      </c>
      <c r="D324" s="61" t="s">
        <v>27</v>
      </c>
      <c r="E324" s="61" t="s">
        <v>1313</v>
      </c>
      <c r="F324" s="61" t="str">
        <f>IF(ISBLANK(Table2[[#This Row],[unique_id]]), "", PROPER(SUBSTITUTE(Table2[[#This Row],[unique_id]], "_", " ")))</f>
        <v>Host Lia Temperature</v>
      </c>
      <c r="G324" s="61" t="s">
        <v>1327</v>
      </c>
      <c r="H324" s="61" t="s">
        <v>1331</v>
      </c>
      <c r="I324" s="61" t="s">
        <v>295</v>
      </c>
      <c r="J324" s="61"/>
      <c r="K324" s="61" t="s">
        <v>1324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1215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1322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1318</v>
      </c>
      <c r="BC324" s="61" t="s">
        <v>1317</v>
      </c>
      <c r="BD324" s="61" t="s">
        <v>1316</v>
      </c>
      <c r="BE324" s="61" t="s">
        <v>1034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1300</v>
      </c>
      <c r="D325" s="61" t="s">
        <v>27</v>
      </c>
      <c r="E325" s="61" t="s">
        <v>1324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1327</v>
      </c>
      <c r="H325" s="61" t="s">
        <v>1331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636</v>
      </c>
      <c r="D326" s="18" t="s">
        <v>27</v>
      </c>
      <c r="E326" s="18" t="s">
        <v>674</v>
      </c>
      <c r="F326" s="22" t="str">
        <f>IF(ISBLANK(Table2[[#This Row],[unique_id]]), "", PROPER(SUBSTITUTE(Table2[[#This Row],[unique_id]], "_", " ")))</f>
        <v>Back Door Lock Battery</v>
      </c>
      <c r="G326" s="18" t="s">
        <v>660</v>
      </c>
      <c r="H326" s="18" t="s">
        <v>1266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636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Front Door Lock Battery</v>
      </c>
      <c r="G327" s="18" t="s">
        <v>659</v>
      </c>
      <c r="H327" s="18" t="s">
        <v>1266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677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662</v>
      </c>
      <c r="H328" s="18" t="s">
        <v>1266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676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661</v>
      </c>
      <c r="H329" s="18" t="s">
        <v>1266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1266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671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669</v>
      </c>
      <c r="H331" s="61" t="s">
        <v>1266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670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1266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1347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1264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1345</v>
      </c>
      <c r="BC332" s="61" t="s">
        <v>36</v>
      </c>
      <c r="BD332" s="61" t="s">
        <v>37</v>
      </c>
      <c r="BE332" s="61" t="s">
        <v>1130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1395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1266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1036</v>
      </c>
      <c r="BC333" s="18" t="s">
        <v>1038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1383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1266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1036</v>
      </c>
      <c r="BC334" s="18" t="s">
        <v>1038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1396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1266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1036</v>
      </c>
      <c r="BC335" s="18" t="s">
        <v>1038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1397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1266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1036</v>
      </c>
      <c r="BC336" s="18" t="s">
        <v>1038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754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1266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753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1266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1266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795</v>
      </c>
      <c r="D340" s="18" t="s">
        <v>27</v>
      </c>
      <c r="E340" s="18" t="s">
        <v>847</v>
      </c>
      <c r="F340" s="22" t="str">
        <f>IF(ISBLANK(Table2[[#This Row],[unique_id]]), "", PROPER(SUBSTITUTE(Table2[[#This Row],[unique_id]], "_", " ")))</f>
        <v>All Standby</v>
      </c>
      <c r="G340" s="18" t="s">
        <v>848</v>
      </c>
      <c r="H340" s="18" t="s">
        <v>536</v>
      </c>
      <c r="I340" s="18" t="s">
        <v>295</v>
      </c>
      <c r="O340" s="19" t="s">
        <v>806</v>
      </c>
      <c r="P340" s="18"/>
      <c r="R340" s="42"/>
      <c r="T340" s="23" t="s">
        <v>846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827</v>
      </c>
      <c r="D341" s="18" t="s">
        <v>149</v>
      </c>
      <c r="E341" s="23" t="s">
        <v>1137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806</v>
      </c>
      <c r="P341" s="18" t="s">
        <v>166</v>
      </c>
      <c r="Q341" s="18" t="s">
        <v>778</v>
      </c>
      <c r="R341" s="42" t="s">
        <v>763</v>
      </c>
      <c r="S341" s="18" t="str">
        <f>Table2[[#This Row],[friendly_name]]</f>
        <v>Lounge TV</v>
      </c>
      <c r="T341" s="23" t="s">
        <v>1134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1025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1136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806</v>
      </c>
      <c r="P342" s="18" t="s">
        <v>166</v>
      </c>
      <c r="Q342" s="18" t="s">
        <v>778</v>
      </c>
      <c r="R342" s="42" t="s">
        <v>763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1025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1019</v>
      </c>
      <c r="BJ342" s="18" t="s">
        <v>1426</v>
      </c>
      <c r="BK342" s="18" t="s">
        <v>355</v>
      </c>
      <c r="BL342" s="18" t="s">
        <v>1468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827</v>
      </c>
      <c r="D343" s="18" t="s">
        <v>149</v>
      </c>
      <c r="E343" s="23" t="s">
        <v>996</v>
      </c>
      <c r="F343" s="22" t="str">
        <f>IF(ISBLANK(Table2[[#This Row],[unique_id]]), "", PROPER(SUBSTITUTE(Table2[[#This Row],[unique_id]], "_", " ")))</f>
        <v>Template Lounge Sub Plug Proxy</v>
      </c>
      <c r="G343" s="18" t="s">
        <v>810</v>
      </c>
      <c r="H343" s="18" t="s">
        <v>536</v>
      </c>
      <c r="I343" s="18" t="s">
        <v>295</v>
      </c>
      <c r="O343" s="19" t="s">
        <v>806</v>
      </c>
      <c r="P343" s="18" t="s">
        <v>166</v>
      </c>
      <c r="Q343" s="18" t="s">
        <v>778</v>
      </c>
      <c r="R343" s="42" t="s">
        <v>763</v>
      </c>
      <c r="S343" s="18" t="str">
        <f>Table2[[#This Row],[friendly_name]]</f>
        <v>Lounge Sub</v>
      </c>
      <c r="T343" s="23" t="s">
        <v>1134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1066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854</v>
      </c>
      <c r="F344" s="22" t="str">
        <f>IF(ISBLANK(Table2[[#This Row],[unique_id]]), "", PROPER(SUBSTITUTE(Table2[[#This Row],[unique_id]], "_", " ")))</f>
        <v>Lounge Sub Plug</v>
      </c>
      <c r="G344" s="18" t="s">
        <v>810</v>
      </c>
      <c r="H344" s="18" t="s">
        <v>536</v>
      </c>
      <c r="I344" s="18" t="s">
        <v>295</v>
      </c>
      <c r="M344" s="18" t="s">
        <v>261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811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1066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1019</v>
      </c>
      <c r="BJ344" s="18" t="s">
        <v>1426</v>
      </c>
      <c r="BK344" s="18" t="s">
        <v>345</v>
      </c>
      <c r="BL344" s="18" t="s">
        <v>1469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827</v>
      </c>
      <c r="D345" s="18" t="s">
        <v>149</v>
      </c>
      <c r="E345" s="23" t="s">
        <v>997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806</v>
      </c>
      <c r="P345" s="18" t="s">
        <v>166</v>
      </c>
      <c r="Q345" s="18" t="s">
        <v>778</v>
      </c>
      <c r="R345" s="18" t="s">
        <v>536</v>
      </c>
      <c r="S345" s="18" t="str">
        <f>Table2[[#This Row],[friendly_name]]</f>
        <v>Study Outlet</v>
      </c>
      <c r="T345" s="23" t="s">
        <v>1133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1064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855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806</v>
      </c>
      <c r="P346" s="18" t="s">
        <v>166</v>
      </c>
      <c r="Q346" s="18" t="s">
        <v>778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1064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1019</v>
      </c>
      <c r="BJ346" s="18" t="s">
        <v>1426</v>
      </c>
      <c r="BK346" s="18" t="s">
        <v>357</v>
      </c>
      <c r="BL346" s="18" t="s">
        <v>1470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827</v>
      </c>
      <c r="D347" s="18" t="s">
        <v>149</v>
      </c>
      <c r="E347" s="23" t="s">
        <v>998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806</v>
      </c>
      <c r="P347" s="18" t="s">
        <v>166</v>
      </c>
      <c r="Q347" s="18" t="s">
        <v>778</v>
      </c>
      <c r="R347" s="18" t="s">
        <v>536</v>
      </c>
      <c r="S347" s="18" t="str">
        <f>Table2[[#This Row],[friendly_name]]</f>
        <v>Office Outlet</v>
      </c>
      <c r="T347" s="23" t="s">
        <v>1133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1064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856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1064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1020</v>
      </c>
      <c r="BJ348" s="18" t="s">
        <v>1426</v>
      </c>
      <c r="BK348" s="18" t="s">
        <v>358</v>
      </c>
      <c r="BL348" s="18" t="s">
        <v>1471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827</v>
      </c>
      <c r="D349" s="18" t="s">
        <v>149</v>
      </c>
      <c r="E349" s="23" t="s">
        <v>999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806</v>
      </c>
      <c r="P349" s="18" t="s">
        <v>166</v>
      </c>
      <c r="Q349" s="18" t="s">
        <v>779</v>
      </c>
      <c r="R349" s="18" t="s">
        <v>789</v>
      </c>
      <c r="S349" s="18" t="str">
        <f>Table2[[#This Row],[friendly_name]]</f>
        <v>Dish Washer</v>
      </c>
      <c r="T349" s="23" t="s">
        <v>1133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857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806</v>
      </c>
      <c r="P350" s="18" t="s">
        <v>166</v>
      </c>
      <c r="Q350" s="18" t="s">
        <v>779</v>
      </c>
      <c r="R350" s="18" t="s">
        <v>789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1019</v>
      </c>
      <c r="BJ350" s="18" t="s">
        <v>1426</v>
      </c>
      <c r="BK350" s="18" t="s">
        <v>348</v>
      </c>
      <c r="BL350" s="18" t="s">
        <v>1472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827</v>
      </c>
      <c r="D351" s="18" t="s">
        <v>149</v>
      </c>
      <c r="E351" s="23" t="s">
        <v>1000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806</v>
      </c>
      <c r="P351" s="18" t="s">
        <v>166</v>
      </c>
      <c r="Q351" s="18" t="s">
        <v>779</v>
      </c>
      <c r="R351" s="18" t="s">
        <v>789</v>
      </c>
      <c r="S351" s="18" t="str">
        <f>Table2[[#This Row],[friendly_name]]</f>
        <v>Clothes Dryer</v>
      </c>
      <c r="T351" s="23" t="s">
        <v>1133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858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1019</v>
      </c>
      <c r="BJ352" s="18" t="s">
        <v>1426</v>
      </c>
      <c r="BK352" s="18" t="s">
        <v>349</v>
      </c>
      <c r="BL352" s="18" t="s">
        <v>1473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827</v>
      </c>
      <c r="D353" s="18" t="s">
        <v>149</v>
      </c>
      <c r="E353" s="23" t="s">
        <v>1001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Washing Machine</v>
      </c>
      <c r="T353" s="23" t="s">
        <v>1133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859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1019</v>
      </c>
      <c r="BJ354" s="18" t="s">
        <v>1426</v>
      </c>
      <c r="BK354" s="18" t="s">
        <v>350</v>
      </c>
      <c r="BL354" s="18" t="s">
        <v>1474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827</v>
      </c>
      <c r="D355" s="18" t="s">
        <v>149</v>
      </c>
      <c r="E355" s="23" t="s">
        <v>1002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Coffee Machine</v>
      </c>
      <c r="T355" s="23" t="s">
        <v>1133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860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1019</v>
      </c>
      <c r="BJ356" s="18" t="s">
        <v>1426</v>
      </c>
      <c r="BK356" s="18" t="s">
        <v>351</v>
      </c>
      <c r="BL356" s="18" t="s">
        <v>1475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827</v>
      </c>
      <c r="D357" s="18" t="s">
        <v>149</v>
      </c>
      <c r="E357" s="23" t="s">
        <v>1003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806</v>
      </c>
      <c r="P357" s="18" t="s">
        <v>166</v>
      </c>
      <c r="Q357" s="18" t="s">
        <v>778</v>
      </c>
      <c r="R357" s="18" t="s">
        <v>790</v>
      </c>
      <c r="S357" s="18" t="str">
        <f>Table2[[#This Row],[friendly_name]]</f>
        <v>Kitchen Fridge</v>
      </c>
      <c r="T357" s="23" t="s">
        <v>1134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1067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861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806</v>
      </c>
      <c r="P358" s="18" t="s">
        <v>166</v>
      </c>
      <c r="Q358" s="18" t="s">
        <v>778</v>
      </c>
      <c r="R358" s="18" t="s">
        <v>790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1067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1019</v>
      </c>
      <c r="BJ358" s="18" t="s">
        <v>1426</v>
      </c>
      <c r="BK358" s="18" t="s">
        <v>352</v>
      </c>
      <c r="BL358" s="18" t="s">
        <v>1476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827</v>
      </c>
      <c r="D359" s="18" t="s">
        <v>149</v>
      </c>
      <c r="E359" s="23" t="s">
        <v>1004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806</v>
      </c>
      <c r="P359" s="18" t="s">
        <v>166</v>
      </c>
      <c r="Q359" s="18" t="s">
        <v>778</v>
      </c>
      <c r="R359" s="18" t="s">
        <v>790</v>
      </c>
      <c r="S359" s="18" t="str">
        <f>Table2[[#This Row],[friendly_name]]</f>
        <v>Deck Freezer</v>
      </c>
      <c r="T359" s="23" t="s">
        <v>1134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1068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862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1068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1019</v>
      </c>
      <c r="BJ360" s="18" t="s">
        <v>1426</v>
      </c>
      <c r="BK360" s="18" t="s">
        <v>353</v>
      </c>
      <c r="BL360" s="18" t="s">
        <v>1477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827</v>
      </c>
      <c r="D361" s="18" t="s">
        <v>149</v>
      </c>
      <c r="E361" s="23" t="s">
        <v>1005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806</v>
      </c>
      <c r="P361" s="18" t="s">
        <v>166</v>
      </c>
      <c r="Q361" s="18" t="s">
        <v>778</v>
      </c>
      <c r="R361" s="18" t="s">
        <v>536</v>
      </c>
      <c r="S361" s="18" t="str">
        <f>Table2[[#This Row],[friendly_name]]</f>
        <v>Battery Charger</v>
      </c>
      <c r="T361" s="23" t="s">
        <v>1133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863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806</v>
      </c>
      <c r="P362" s="18" t="s">
        <v>166</v>
      </c>
      <c r="Q362" s="18" t="s">
        <v>778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1019</v>
      </c>
      <c r="BJ362" s="18" t="s">
        <v>1426</v>
      </c>
      <c r="BK362" s="18" t="s">
        <v>346</v>
      </c>
      <c r="BL362" s="18" t="s">
        <v>1478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827</v>
      </c>
      <c r="D363" s="18" t="s">
        <v>149</v>
      </c>
      <c r="E363" s="23" t="s">
        <v>1006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806</v>
      </c>
      <c r="P363" s="18" t="s">
        <v>166</v>
      </c>
      <c r="Q363" s="18" t="s">
        <v>778</v>
      </c>
      <c r="R363" s="18" t="s">
        <v>536</v>
      </c>
      <c r="S363" s="18" t="str">
        <f>Table2[[#This Row],[friendly_name]]</f>
        <v>Vacuum Charger</v>
      </c>
      <c r="T363" s="23" t="s">
        <v>1133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864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1020</v>
      </c>
      <c r="BJ364" s="18" t="s">
        <v>1426</v>
      </c>
      <c r="BK364" s="18" t="s">
        <v>347</v>
      </c>
      <c r="BL364" s="18" t="s">
        <v>1479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827</v>
      </c>
      <c r="D365" s="18" t="s">
        <v>149</v>
      </c>
      <c r="E365" s="23" t="s">
        <v>1138</v>
      </c>
      <c r="F365" s="22" t="str">
        <f>IF(ISBLANK(Table2[[#This Row],[unique_id]]), "", PROPER(SUBSTITUTE(Table2[[#This Row],[unique_id]], "_", " ")))</f>
        <v>Template Ada Tablet Plug Proxy</v>
      </c>
      <c r="G365" s="18" t="s">
        <v>840</v>
      </c>
      <c r="H365" s="18" t="s">
        <v>536</v>
      </c>
      <c r="I365" s="18" t="s">
        <v>295</v>
      </c>
      <c r="O365" s="19" t="s">
        <v>806</v>
      </c>
      <c r="P365" s="18" t="s">
        <v>166</v>
      </c>
      <c r="Q365" s="18" t="s">
        <v>778</v>
      </c>
      <c r="R365" s="42" t="s">
        <v>763</v>
      </c>
      <c r="S365" s="18" t="str">
        <f>Table2[[#This Row],[friendly_name]]</f>
        <v>Ada Tablet</v>
      </c>
      <c r="T365" s="23" t="s">
        <v>1133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840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1139</v>
      </c>
      <c r="F366" s="22" t="str">
        <f>IF(ISBLANK(Table2[[#This Row],[unique_id]]), "", PROPER(SUBSTITUTE(Table2[[#This Row],[unique_id]], "_", " ")))</f>
        <v>Ada Tablet Plug</v>
      </c>
      <c r="G366" s="18" t="s">
        <v>840</v>
      </c>
      <c r="H366" s="18" t="s">
        <v>536</v>
      </c>
      <c r="I366" s="18" t="s">
        <v>295</v>
      </c>
      <c r="M366" s="18" t="s">
        <v>261</v>
      </c>
      <c r="O366" s="19" t="s">
        <v>806</v>
      </c>
      <c r="P366" s="18" t="s">
        <v>166</v>
      </c>
      <c r="Q366" s="18" t="s">
        <v>778</v>
      </c>
      <c r="R366" s="42" t="s">
        <v>763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841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840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1019</v>
      </c>
      <c r="BJ366" s="18" t="s">
        <v>1426</v>
      </c>
      <c r="BK366" s="18" t="s">
        <v>818</v>
      </c>
      <c r="BL366" s="18" t="s">
        <v>1480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827</v>
      </c>
      <c r="D367" s="18" t="s">
        <v>149</v>
      </c>
      <c r="E367" s="23" t="s">
        <v>1140</v>
      </c>
      <c r="F367" s="22" t="str">
        <f>IF(ISBLANK(Table2[[#This Row],[unique_id]]), "", PROPER(SUBSTITUTE(Table2[[#This Row],[unique_id]], "_", " ")))</f>
        <v>Template Server Flo Plug Proxy</v>
      </c>
      <c r="G367" s="18" t="s">
        <v>824</v>
      </c>
      <c r="H367" s="18" t="s">
        <v>536</v>
      </c>
      <c r="I367" s="18" t="s">
        <v>295</v>
      </c>
      <c r="O367" s="19" t="s">
        <v>806</v>
      </c>
      <c r="P367" s="18"/>
      <c r="R367" s="18" t="s">
        <v>819</v>
      </c>
      <c r="S367" s="18" t="str">
        <f>Table2[[#This Row],[friendly_name]]</f>
        <v>Server Flo</v>
      </c>
      <c r="T367" s="23" t="s">
        <v>1133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1122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1141</v>
      </c>
      <c r="F368" s="22" t="str">
        <f>IF(ISBLANK(Table2[[#This Row],[unique_id]]), "", PROPER(SUBSTITUTE(Table2[[#This Row],[unique_id]], "_", " ")))</f>
        <v>Server Flo Plug</v>
      </c>
      <c r="G368" s="18" t="s">
        <v>824</v>
      </c>
      <c r="H368" s="18" t="s">
        <v>536</v>
      </c>
      <c r="I368" s="18" t="s">
        <v>295</v>
      </c>
      <c r="M368" s="18" t="s">
        <v>261</v>
      </c>
      <c r="O368" s="19" t="s">
        <v>806</v>
      </c>
      <c r="P368" s="18"/>
      <c r="R368" s="18" t="s">
        <v>819</v>
      </c>
      <c r="S368" s="18" t="str">
        <f>Table2[[#This Row],[friendly_name]]</f>
        <v>Server Flo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1122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1020</v>
      </c>
      <c r="BJ368" s="18" t="s">
        <v>1426</v>
      </c>
      <c r="BK368" s="18" t="s">
        <v>822</v>
      </c>
      <c r="BL368" s="18" t="s">
        <v>1481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827</v>
      </c>
      <c r="D369" s="18" t="s">
        <v>149</v>
      </c>
      <c r="E369" s="23" t="s">
        <v>1142</v>
      </c>
      <c r="F369" s="22" t="str">
        <f>IF(ISBLANK(Table2[[#This Row],[unique_id]]), "", PROPER(SUBSTITUTE(Table2[[#This Row],[unique_id]], "_", " ")))</f>
        <v>Template Server Meg Plug Proxy</v>
      </c>
      <c r="G369" s="21" t="s">
        <v>823</v>
      </c>
      <c r="H369" s="18" t="s">
        <v>536</v>
      </c>
      <c r="I369" s="18" t="s">
        <v>295</v>
      </c>
      <c r="O369" s="19" t="s">
        <v>806</v>
      </c>
      <c r="P369" s="18"/>
      <c r="R369" s="18" t="s">
        <v>819</v>
      </c>
      <c r="S369" s="18" t="str">
        <f>Table2[[#This Row],[friendly_name]]</f>
        <v>Server Meg</v>
      </c>
      <c r="T369" s="23" t="s">
        <v>1133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1123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1143</v>
      </c>
      <c r="F370" s="22" t="str">
        <f>IF(ISBLANK(Table2[[#This Row],[unique_id]]), "", PROPER(SUBSTITUTE(Table2[[#This Row],[unique_id]], "_", " ")))</f>
        <v>Server Meg Plug</v>
      </c>
      <c r="G370" s="21" t="s">
        <v>823</v>
      </c>
      <c r="H370" s="18" t="s">
        <v>536</v>
      </c>
      <c r="I370" s="18" t="s">
        <v>295</v>
      </c>
      <c r="M370" s="18" t="s">
        <v>261</v>
      </c>
      <c r="O370" s="19" t="s">
        <v>806</v>
      </c>
      <c r="P370" s="18"/>
      <c r="R370" s="18" t="s">
        <v>819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1123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1020</v>
      </c>
      <c r="BJ370" s="18" t="s">
        <v>1426</v>
      </c>
      <c r="BK370" s="18" t="s">
        <v>821</v>
      </c>
      <c r="BL370" s="18" t="s">
        <v>1482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827</v>
      </c>
      <c r="D371" s="28" t="s">
        <v>149</v>
      </c>
      <c r="E371" s="29" t="s">
        <v>1357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1358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806</v>
      </c>
      <c r="P371" s="33" t="s">
        <v>166</v>
      </c>
      <c r="Q371" s="33" t="s">
        <v>778</v>
      </c>
      <c r="R371" s="33" t="s">
        <v>780</v>
      </c>
      <c r="S371" s="28" t="s">
        <v>1358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1359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1356</v>
      </c>
      <c r="F372" s="30" t="str">
        <f>IF(ISBLANK(Table2[[#This Row],[unique_id]]), "", PROPER(SUBSTITUTE(Table2[[#This Row],[unique_id]], "_", " ")))</f>
        <v>Server Lia Plug</v>
      </c>
      <c r="G372" s="28" t="s">
        <v>1358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806</v>
      </c>
      <c r="P372" s="33" t="s">
        <v>166</v>
      </c>
      <c r="Q372" s="33" t="s">
        <v>778</v>
      </c>
      <c r="R372" s="33" t="s">
        <v>780</v>
      </c>
      <c r="S372" s="28" t="s">
        <v>1358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1359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1019</v>
      </c>
      <c r="BJ372" s="28" t="s">
        <v>1426</v>
      </c>
      <c r="BK372" s="28" t="s">
        <v>354</v>
      </c>
      <c r="BL372" s="28" t="s">
        <v>1483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827</v>
      </c>
      <c r="D373" s="28" t="s">
        <v>149</v>
      </c>
      <c r="E373" s="29" t="s">
        <v>950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806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1064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949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1064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1020</v>
      </c>
      <c r="BJ374" s="28" t="s">
        <v>1426</v>
      </c>
      <c r="BK374" s="28" t="s">
        <v>361</v>
      </c>
      <c r="BL374" s="28" t="s">
        <v>1484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827</v>
      </c>
      <c r="D375" s="33" t="s">
        <v>149</v>
      </c>
      <c r="E375" s="34" t="s">
        <v>1007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806</v>
      </c>
      <c r="P375" s="33" t="s">
        <v>166</v>
      </c>
      <c r="Q375" s="33" t="s">
        <v>778</v>
      </c>
      <c r="R375" s="33" t="s">
        <v>780</v>
      </c>
      <c r="S375" s="33" t="str">
        <f>Table2[[#This Row],[friendly_name]]</f>
        <v>Server Rack</v>
      </c>
      <c r="T375" s="34" t="s">
        <v>1135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1064</v>
      </c>
      <c r="BC375" s="33" t="s">
        <v>943</v>
      </c>
      <c r="BD375" s="33" t="s">
        <v>1182</v>
      </c>
      <c r="BE375" s="33" t="s">
        <v>915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711</v>
      </c>
      <c r="D376" s="33" t="s">
        <v>134</v>
      </c>
      <c r="E376" s="33" t="s">
        <v>865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806</v>
      </c>
      <c r="P376" s="33" t="s">
        <v>166</v>
      </c>
      <c r="Q376" s="33" t="s">
        <v>778</v>
      </c>
      <c r="R376" s="33" t="s">
        <v>780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1180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925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944</v>
      </c>
      <c r="AO376" s="33" t="s">
        <v>945</v>
      </c>
      <c r="AP376" s="33" t="s">
        <v>934</v>
      </c>
      <c r="AQ376" s="33" t="s">
        <v>935</v>
      </c>
      <c r="AR376" s="33" t="s">
        <v>1011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1064</v>
      </c>
      <c r="BC376" s="33" t="s">
        <v>943</v>
      </c>
      <c r="BD376" s="33" t="s">
        <v>1182</v>
      </c>
      <c r="BE376" s="33" t="s">
        <v>915</v>
      </c>
      <c r="BF376" s="33" t="s">
        <v>28</v>
      </c>
      <c r="BG376" s="33"/>
      <c r="BH376" s="33"/>
      <c r="BI376" s="33"/>
      <c r="BJ376" s="33" t="s">
        <v>1426</v>
      </c>
      <c r="BK376" s="33" t="s">
        <v>942</v>
      </c>
      <c r="BL376" s="33" t="s">
        <v>1485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711</v>
      </c>
      <c r="D377" s="33" t="s">
        <v>27</v>
      </c>
      <c r="E377" s="33" t="s">
        <v>1008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926</v>
      </c>
      <c r="AE377" s="33"/>
      <c r="AF377" s="33">
        <v>10</v>
      </c>
      <c r="AG377" s="36" t="s">
        <v>34</v>
      </c>
      <c r="AH377" s="36" t="s">
        <v>925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944</v>
      </c>
      <c r="AO377" s="33" t="s">
        <v>945</v>
      </c>
      <c r="AP377" s="33" t="s">
        <v>934</v>
      </c>
      <c r="AQ377" s="33" t="s">
        <v>935</v>
      </c>
      <c r="AR377" s="33" t="s">
        <v>1176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1064</v>
      </c>
      <c r="BC377" s="33" t="s">
        <v>943</v>
      </c>
      <c r="BD377" s="33" t="s">
        <v>1182</v>
      </c>
      <c r="BE377" s="33" t="s">
        <v>915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711</v>
      </c>
      <c r="D378" s="33" t="s">
        <v>27</v>
      </c>
      <c r="E378" s="33" t="s">
        <v>1009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927</v>
      </c>
      <c r="AE378" s="33"/>
      <c r="AF378" s="33">
        <v>10</v>
      </c>
      <c r="AG378" s="36" t="s">
        <v>34</v>
      </c>
      <c r="AH378" s="36" t="s">
        <v>925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944</v>
      </c>
      <c r="AO378" s="33" t="s">
        <v>945</v>
      </c>
      <c r="AP378" s="33" t="s">
        <v>934</v>
      </c>
      <c r="AQ378" s="33" t="s">
        <v>935</v>
      </c>
      <c r="AR378" s="33" t="s">
        <v>1177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1064</v>
      </c>
      <c r="BC378" s="33" t="s">
        <v>943</v>
      </c>
      <c r="BD378" s="33" t="s">
        <v>1182</v>
      </c>
      <c r="BE378" s="33" t="s">
        <v>915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827</v>
      </c>
      <c r="D379" s="28" t="s">
        <v>149</v>
      </c>
      <c r="E379" s="29" t="s">
        <v>1022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806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1023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806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1019</v>
      </c>
      <c r="BJ380" s="28" t="s">
        <v>1426</v>
      </c>
      <c r="BK380" s="28" t="s">
        <v>359</v>
      </c>
      <c r="BL380" s="28" t="s">
        <v>1486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827</v>
      </c>
      <c r="D381" s="33" t="s">
        <v>149</v>
      </c>
      <c r="E381" s="34" t="s">
        <v>1166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806</v>
      </c>
      <c r="P381" s="33" t="s">
        <v>166</v>
      </c>
      <c r="Q381" s="33" t="s">
        <v>778</v>
      </c>
      <c r="R381" s="33" t="s">
        <v>780</v>
      </c>
      <c r="S381" s="33" t="str">
        <f>Table2[[#This Row],[friendly_name]]</f>
        <v>Network Switch</v>
      </c>
      <c r="T381" s="34" t="s">
        <v>1135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943</v>
      </c>
      <c r="BD381" s="33" t="s">
        <v>1182</v>
      </c>
      <c r="BE381" s="33" t="s">
        <v>915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711</v>
      </c>
      <c r="D382" s="33" t="s">
        <v>134</v>
      </c>
      <c r="E382" s="33" t="s">
        <v>1167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806</v>
      </c>
      <c r="P382" s="33" t="s">
        <v>166</v>
      </c>
      <c r="Q382" s="33" t="s">
        <v>778</v>
      </c>
      <c r="R382" s="33" t="s">
        <v>780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1180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925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944</v>
      </c>
      <c r="AO382" s="33" t="s">
        <v>945</v>
      </c>
      <c r="AP382" s="33" t="s">
        <v>934</v>
      </c>
      <c r="AQ382" s="33" t="s">
        <v>935</v>
      </c>
      <c r="AR382" s="33" t="s">
        <v>1011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943</v>
      </c>
      <c r="BD382" s="33" t="s">
        <v>1182</v>
      </c>
      <c r="BE382" s="33" t="s">
        <v>915</v>
      </c>
      <c r="BF382" s="33" t="s">
        <v>411</v>
      </c>
      <c r="BG382" s="33"/>
      <c r="BH382" s="33"/>
      <c r="BI382" s="33"/>
      <c r="BJ382" s="33" t="s">
        <v>1426</v>
      </c>
      <c r="BK382" s="53" t="s">
        <v>1024</v>
      </c>
      <c r="BL382" s="33" t="s">
        <v>1487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711</v>
      </c>
      <c r="D383" s="33" t="s">
        <v>27</v>
      </c>
      <c r="E383" s="33" t="s">
        <v>1168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926</v>
      </c>
      <c r="AE383" s="33"/>
      <c r="AF383" s="33">
        <v>10</v>
      </c>
      <c r="AG383" s="36" t="s">
        <v>34</v>
      </c>
      <c r="AH383" s="36" t="s">
        <v>925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944</v>
      </c>
      <c r="AO383" s="33" t="s">
        <v>945</v>
      </c>
      <c r="AP383" s="33" t="s">
        <v>934</v>
      </c>
      <c r="AQ383" s="33" t="s">
        <v>935</v>
      </c>
      <c r="AR383" s="33" t="s">
        <v>1176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943</v>
      </c>
      <c r="BD383" s="33" t="s">
        <v>1182</v>
      </c>
      <c r="BE383" s="33" t="s">
        <v>915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711</v>
      </c>
      <c r="D384" s="33" t="s">
        <v>27</v>
      </c>
      <c r="E384" s="33" t="s">
        <v>1169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927</v>
      </c>
      <c r="AE384" s="33"/>
      <c r="AF384" s="33">
        <v>10</v>
      </c>
      <c r="AG384" s="36" t="s">
        <v>34</v>
      </c>
      <c r="AH384" s="36" t="s">
        <v>925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944</v>
      </c>
      <c r="AO384" s="33" t="s">
        <v>945</v>
      </c>
      <c r="AP384" s="33" t="s">
        <v>934</v>
      </c>
      <c r="AQ384" s="33" t="s">
        <v>935</v>
      </c>
      <c r="AR384" s="33" t="s">
        <v>1177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943</v>
      </c>
      <c r="BD384" s="33" t="s">
        <v>1182</v>
      </c>
      <c r="BE384" s="33" t="s">
        <v>915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827</v>
      </c>
      <c r="D385" s="18" t="s">
        <v>149</v>
      </c>
      <c r="E385" s="23" t="s">
        <v>1010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806</v>
      </c>
      <c r="P385" s="18"/>
      <c r="R385" s="18" t="s">
        <v>820</v>
      </c>
      <c r="S385" s="18" t="str">
        <f>Table2[[#This Row],[friendly_name]]</f>
        <v>Internet Modem</v>
      </c>
      <c r="T385" s="23" t="s">
        <v>1133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1069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866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806</v>
      </c>
      <c r="P386" s="18"/>
      <c r="R386" s="18" t="s">
        <v>820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1069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1019</v>
      </c>
      <c r="BJ386" s="18" t="s">
        <v>1426</v>
      </c>
      <c r="BK386" s="18" t="s">
        <v>360</v>
      </c>
      <c r="BL386" s="18" t="s">
        <v>1488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129</v>
      </c>
      <c r="E387" s="33" t="s">
        <v>916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806</v>
      </c>
      <c r="P387" s="33"/>
      <c r="Q387" s="33"/>
      <c r="R387" s="33"/>
      <c r="S387" s="33"/>
      <c r="T387" s="34" t="s">
        <v>1012</v>
      </c>
      <c r="U387" s="33"/>
      <c r="V387" s="36"/>
      <c r="W387" s="36"/>
      <c r="X387" s="36"/>
      <c r="Y387" s="36"/>
      <c r="Z387" s="36"/>
      <c r="AA387" s="36" t="s">
        <v>1181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925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944</v>
      </c>
      <c r="AO387" s="33" t="s">
        <v>945</v>
      </c>
      <c r="AP387" s="33" t="s">
        <v>934</v>
      </c>
      <c r="AQ387" s="33" t="s">
        <v>935</v>
      </c>
      <c r="AR387" s="33" t="s">
        <v>1011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785</v>
      </c>
      <c r="BD387" s="33" t="s">
        <v>1182</v>
      </c>
      <c r="BE387" s="33" t="s">
        <v>915</v>
      </c>
      <c r="BF387" s="33" t="s">
        <v>28</v>
      </c>
      <c r="BG387" s="33"/>
      <c r="BH387" s="33"/>
      <c r="BI387" s="33"/>
      <c r="BJ387" s="33" t="s">
        <v>1426</v>
      </c>
      <c r="BK387" s="33" t="s">
        <v>600</v>
      </c>
      <c r="BL387" s="33" t="s">
        <v>1489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625</v>
      </c>
      <c r="F388" s="22" t="str">
        <f>IF(ISBLANK(Table2[[#This Row],[unique_id]]), "", PROPER(SUBSTITUTE(Table2[[#This Row],[unique_id]], "_", " ")))</f>
        <v>Deck Fans Outlet</v>
      </c>
      <c r="G388" s="18" t="s">
        <v>628</v>
      </c>
      <c r="H388" s="18" t="s">
        <v>536</v>
      </c>
      <c r="I388" s="18" t="s">
        <v>295</v>
      </c>
      <c r="M388" s="18" t="s">
        <v>261</v>
      </c>
      <c r="O388" s="19" t="s">
        <v>806</v>
      </c>
      <c r="P388" s="18" t="s">
        <v>166</v>
      </c>
      <c r="Q388" s="18" t="s">
        <v>778</v>
      </c>
      <c r="R388" s="18" t="s">
        <v>780</v>
      </c>
      <c r="S388" s="18" t="s">
        <v>838</v>
      </c>
      <c r="T388" s="23" t="s">
        <v>837</v>
      </c>
      <c r="U388" s="18"/>
      <c r="V388" s="19"/>
      <c r="W388" s="19" t="s">
        <v>499</v>
      </c>
      <c r="X388" s="19"/>
      <c r="Y388" s="26" t="s">
        <v>775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1059</v>
      </c>
      <c r="BC388" s="23" t="s">
        <v>630</v>
      </c>
      <c r="BD388" s="18" t="s">
        <v>383</v>
      </c>
      <c r="BE388" s="23" t="s">
        <v>631</v>
      </c>
      <c r="BF388" s="18" t="s">
        <v>363</v>
      </c>
      <c r="BK388" s="18" t="s">
        <v>632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Kitchen Fan Outlet</v>
      </c>
      <c r="G389" s="18" t="s">
        <v>627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 t="s">
        <v>166</v>
      </c>
      <c r="Q389" s="18" t="s">
        <v>778</v>
      </c>
      <c r="R389" s="18" t="s">
        <v>780</v>
      </c>
      <c r="S389" s="18" t="s">
        <v>838</v>
      </c>
      <c r="T389" s="23" t="s">
        <v>837</v>
      </c>
      <c r="U389" s="18"/>
      <c r="V389" s="19"/>
      <c r="W389" s="19" t="s">
        <v>499</v>
      </c>
      <c r="X389" s="19"/>
      <c r="Y389" s="26" t="s">
        <v>775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1060</v>
      </c>
      <c r="BC389" s="23" t="s">
        <v>630</v>
      </c>
      <c r="BD389" s="18" t="s">
        <v>383</v>
      </c>
      <c r="BE389" s="23" t="s">
        <v>631</v>
      </c>
      <c r="BF389" s="18" t="s">
        <v>208</v>
      </c>
      <c r="BK389" s="18" t="s">
        <v>633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624</v>
      </c>
      <c r="F390" s="22" t="str">
        <f>IF(ISBLANK(Table2[[#This Row],[unique_id]]), "", PROPER(SUBSTITUTE(Table2[[#This Row],[unique_id]], "_", " ")))</f>
        <v>Edwin Wardrobe Outlet</v>
      </c>
      <c r="G390" s="18" t="s">
        <v>634</v>
      </c>
      <c r="H390" s="18" t="s">
        <v>536</v>
      </c>
      <c r="I390" s="18" t="s">
        <v>295</v>
      </c>
      <c r="M390" s="18" t="s">
        <v>261</v>
      </c>
      <c r="O390" s="19" t="s">
        <v>806</v>
      </c>
      <c r="P390" s="18" t="s">
        <v>166</v>
      </c>
      <c r="Q390" s="18" t="s">
        <v>778</v>
      </c>
      <c r="R390" s="18" t="s">
        <v>780</v>
      </c>
      <c r="S390" s="18" t="s">
        <v>838</v>
      </c>
      <c r="T390" s="23" t="s">
        <v>837</v>
      </c>
      <c r="U390" s="18"/>
      <c r="V390" s="19"/>
      <c r="W390" s="19" t="s">
        <v>499</v>
      </c>
      <c r="X390" s="19"/>
      <c r="Y390" s="26" t="s">
        <v>775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1061</v>
      </c>
      <c r="BC390" s="23" t="s">
        <v>630</v>
      </c>
      <c r="BD390" s="18" t="s">
        <v>383</v>
      </c>
      <c r="BE390" s="23" t="s">
        <v>631</v>
      </c>
      <c r="BF390" s="18" t="s">
        <v>127</v>
      </c>
      <c r="BK390" s="18" t="s">
        <v>629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833</v>
      </c>
      <c r="F391" s="22" t="str">
        <f>IF(ISBLANK(Table2[[#This Row],[unique_id]]), "", PROPER(SUBSTITUTE(Table2[[#This Row],[unique_id]], "_", " ")))</f>
        <v>Garden Repeater Linkquality</v>
      </c>
      <c r="G391" s="18" t="s">
        <v>715</v>
      </c>
      <c r="H391" s="18" t="s">
        <v>536</v>
      </c>
      <c r="I391" s="18" t="s">
        <v>295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838</v>
      </c>
      <c r="T391" s="23" t="s">
        <v>836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1033</v>
      </c>
      <c r="BC391" s="21" t="s">
        <v>713</v>
      </c>
      <c r="BD391" s="18" t="s">
        <v>460</v>
      </c>
      <c r="BE391" s="18" t="s">
        <v>712</v>
      </c>
      <c r="BF391" s="18" t="s">
        <v>586</v>
      </c>
      <c r="BK391" s="18" t="s">
        <v>714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834</v>
      </c>
      <c r="F392" s="22" t="str">
        <f>IF(ISBLANK(Table2[[#This Row],[unique_id]]), "", PROPER(SUBSTITUTE(Table2[[#This Row],[unique_id]], "_", " ")))</f>
        <v>Landing Repeater Linkquality</v>
      </c>
      <c r="G392" s="18" t="s">
        <v>717</v>
      </c>
      <c r="H392" s="18" t="s">
        <v>536</v>
      </c>
      <c r="I392" s="18" t="s">
        <v>295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838</v>
      </c>
      <c r="T392" s="23" t="s">
        <v>836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1033</v>
      </c>
      <c r="BC392" s="21" t="s">
        <v>713</v>
      </c>
      <c r="BD392" s="18" t="s">
        <v>460</v>
      </c>
      <c r="BE392" s="18" t="s">
        <v>712</v>
      </c>
      <c r="BF392" s="18" t="s">
        <v>569</v>
      </c>
      <c r="BK392" s="18" t="s">
        <v>719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835</v>
      </c>
      <c r="F393" s="22" t="str">
        <f>IF(ISBLANK(Table2[[#This Row],[unique_id]]), "", PROPER(SUBSTITUTE(Table2[[#This Row],[unique_id]], "_", " ")))</f>
        <v>Driveway Repeater Linkquality</v>
      </c>
      <c r="G393" s="18" t="s">
        <v>716</v>
      </c>
      <c r="H393" s="18" t="s">
        <v>536</v>
      </c>
      <c r="I393" s="18" t="s">
        <v>295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838</v>
      </c>
      <c r="T393" s="23" t="s">
        <v>836</v>
      </c>
      <c r="U393" s="18"/>
      <c r="V393" s="19"/>
      <c r="W393" s="19" t="s">
        <v>499</v>
      </c>
      <c r="X393" s="19"/>
      <c r="Y393" s="26" t="s">
        <v>775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1033</v>
      </c>
      <c r="BC393" s="21" t="s">
        <v>713</v>
      </c>
      <c r="BD393" s="18" t="s">
        <v>460</v>
      </c>
      <c r="BE393" s="18" t="s">
        <v>712</v>
      </c>
      <c r="BF393" s="18" t="s">
        <v>718</v>
      </c>
      <c r="BK393" s="18" t="s">
        <v>720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914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808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703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703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703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898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883</v>
      </c>
      <c r="H400" s="18" t="s">
        <v>554</v>
      </c>
      <c r="I400" s="18" t="s">
        <v>295</v>
      </c>
      <c r="J400" s="18" t="s">
        <v>899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900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892</v>
      </c>
      <c r="H405" s="18" t="s">
        <v>554</v>
      </c>
      <c r="I405" s="18" t="s">
        <v>295</v>
      </c>
      <c r="J405" s="18" t="s">
        <v>902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901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893</v>
      </c>
      <c r="H406" s="18" t="s">
        <v>554</v>
      </c>
      <c r="I406" s="18" t="s">
        <v>295</v>
      </c>
      <c r="J406" s="18" t="s">
        <v>903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904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760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905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889</v>
      </c>
      <c r="H413" s="18" t="s">
        <v>554</v>
      </c>
      <c r="I413" s="18" t="s">
        <v>295</v>
      </c>
      <c r="J413" s="18" t="s">
        <v>899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906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872</v>
      </c>
      <c r="H415" s="18" t="s">
        <v>554</v>
      </c>
      <c r="I415" s="18" t="s">
        <v>295</v>
      </c>
      <c r="J415" s="18" t="s">
        <v>899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763</v>
      </c>
      <c r="I417" s="18" t="s">
        <v>144</v>
      </c>
      <c r="M417" s="18" t="s">
        <v>136</v>
      </c>
      <c r="N417" s="18" t="s">
        <v>274</v>
      </c>
      <c r="O417" s="19" t="s">
        <v>806</v>
      </c>
      <c r="P417" s="18" t="s">
        <v>166</v>
      </c>
      <c r="Q417" s="18" t="s">
        <v>778</v>
      </c>
      <c r="R417" s="42" t="s">
        <v>763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1100</v>
      </c>
      <c r="BF417" s="18" t="s">
        <v>130</v>
      </c>
      <c r="BJ417" s="18" t="s">
        <v>1425</v>
      </c>
      <c r="BK417" s="24" t="s">
        <v>429</v>
      </c>
      <c r="BL417" s="21" t="s">
        <v>1435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763</v>
      </c>
      <c r="I418" s="18" t="s">
        <v>144</v>
      </c>
      <c r="M418" s="18" t="s">
        <v>136</v>
      </c>
      <c r="N418" s="18" t="s">
        <v>274</v>
      </c>
      <c r="O418" s="19" t="s">
        <v>806</v>
      </c>
      <c r="P418" s="18" t="s">
        <v>166</v>
      </c>
      <c r="Q418" s="18" t="s">
        <v>778</v>
      </c>
      <c r="R418" s="42" t="s">
        <v>763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1100</v>
      </c>
      <c r="BF418" s="18" t="s">
        <v>127</v>
      </c>
      <c r="BJ418" s="18" t="s">
        <v>1425</v>
      </c>
      <c r="BK418" s="24" t="s">
        <v>428</v>
      </c>
      <c r="BL418" s="21" t="s">
        <v>1436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763</v>
      </c>
      <c r="I419" s="18" t="s">
        <v>144</v>
      </c>
      <c r="M419" s="18" t="s">
        <v>136</v>
      </c>
      <c r="N419" s="18" t="s">
        <v>274</v>
      </c>
      <c r="O419" s="19" t="s">
        <v>806</v>
      </c>
      <c r="P419" s="18" t="s">
        <v>166</v>
      </c>
      <c r="Q419" s="18" t="s">
        <v>778</v>
      </c>
      <c r="R419" s="42" t="s">
        <v>763</v>
      </c>
      <c r="S419" s="18" t="str">
        <f>_xlfn.CONCAT( Table2[[#This Row],[friendly_name]], " Devices")</f>
        <v>Parents Home Devices</v>
      </c>
      <c r="T419" s="23" t="s">
        <v>788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1094</v>
      </c>
      <c r="BD419" s="18" t="s">
        <v>238</v>
      </c>
      <c r="BE419" s="18" t="s">
        <v>1101</v>
      </c>
      <c r="BF419" s="18" t="s">
        <v>194</v>
      </c>
      <c r="BJ419" s="18" t="s">
        <v>1425</v>
      </c>
      <c r="BK419" s="24" t="s">
        <v>651</v>
      </c>
      <c r="BL419" s="21" t="s">
        <v>1437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Kitchen Home Devices</v>
      </c>
      <c r="T420" s="23" t="s">
        <v>788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1094</v>
      </c>
      <c r="BD420" s="18" t="s">
        <v>238</v>
      </c>
      <c r="BE420" s="18" t="s">
        <v>1101</v>
      </c>
      <c r="BF420" s="18" t="s">
        <v>208</v>
      </c>
      <c r="BJ420" s="18" t="s">
        <v>1425</v>
      </c>
      <c r="BK420" s="24" t="s">
        <v>748</v>
      </c>
      <c r="BL420" s="21" t="s">
        <v>1438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620</v>
      </c>
      <c r="F421" s="22" t="str">
        <f>IF(ISBLANK(Table2[[#This Row],[unique_id]]), "", PROPER(SUBSTITUTE(Table2[[#This Row],[unique_id]], "_", " ")))</f>
        <v>Office Home</v>
      </c>
      <c r="G421" s="18" t="s">
        <v>621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1100</v>
      </c>
      <c r="BF421" s="18" t="s">
        <v>215</v>
      </c>
      <c r="BJ421" s="18" t="s">
        <v>1425</v>
      </c>
      <c r="BK421" s="24" t="s">
        <v>426</v>
      </c>
      <c r="BL421" s="21" t="s">
        <v>1439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654</v>
      </c>
      <c r="F422" s="22" t="str">
        <f>IF(ISBLANK(Table2[[#This Row],[unique_id]]), "", PROPER(SUBSTITUTE(Table2[[#This Row],[unique_id]], "_", " ")))</f>
        <v>Lounge Home</v>
      </c>
      <c r="G422" s="18" t="s">
        <v>655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1100</v>
      </c>
      <c r="BF422" s="18" t="s">
        <v>196</v>
      </c>
      <c r="BJ422" s="18" t="s">
        <v>1425</v>
      </c>
      <c r="BK422" s="24" t="s">
        <v>427</v>
      </c>
      <c r="BL422" s="21" t="s">
        <v>1440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839</v>
      </c>
      <c r="F423" s="22" t="str">
        <f>IF(ISBLANK(Table2[[#This Row],[unique_id]]), "", PROPER(SUBSTITUTE(Table2[[#This Row],[unique_id]], "_", " ")))</f>
        <v>Ada Tablet</v>
      </c>
      <c r="G423" s="18" t="s">
        <v>840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840</v>
      </c>
      <c r="BC423" s="18" t="s">
        <v>1102</v>
      </c>
      <c r="BD423" s="18" t="s">
        <v>238</v>
      </c>
      <c r="BE423" s="18" t="s">
        <v>842</v>
      </c>
      <c r="BF423" s="18" t="s">
        <v>196</v>
      </c>
      <c r="BJ423" s="18" t="s">
        <v>1425</v>
      </c>
      <c r="BK423" s="24" t="s">
        <v>1367</v>
      </c>
      <c r="BL423" s="21" t="s">
        <v>1441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763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1025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1425</v>
      </c>
      <c r="BK425" s="24" t="s">
        <v>591</v>
      </c>
      <c r="BL425" s="21" t="s">
        <v>1442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1025</v>
      </c>
      <c r="BC426" s="18" t="s">
        <v>1095</v>
      </c>
      <c r="BD426" s="18" t="s">
        <v>268</v>
      </c>
      <c r="BE426" s="18" t="s">
        <v>405</v>
      </c>
      <c r="BF426" s="18" t="s">
        <v>194</v>
      </c>
      <c r="BJ426" s="18" t="s">
        <v>1425</v>
      </c>
      <c r="BK426" s="24" t="s">
        <v>407</v>
      </c>
      <c r="BL426" s="21" t="s">
        <v>1443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843</v>
      </c>
      <c r="F427" s="22" t="str">
        <f>IF(ISBLANK(Table2[[#This Row],[unique_id]]), "", PROPER(SUBSTITUTE(Table2[[#This Row],[unique_id]], "_", " ")))</f>
        <v>Edwin Tablet</v>
      </c>
      <c r="G427" s="18" t="s">
        <v>844</v>
      </c>
      <c r="H427" s="18" t="s">
        <v>763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844</v>
      </c>
      <c r="BC427" s="18" t="s">
        <v>1102</v>
      </c>
      <c r="BD427" s="18" t="s">
        <v>238</v>
      </c>
      <c r="BE427" s="18" t="s">
        <v>842</v>
      </c>
      <c r="BF427" s="18" t="s">
        <v>208</v>
      </c>
      <c r="BJ427" s="18" t="s">
        <v>1425</v>
      </c>
      <c r="BK427" s="24" t="s">
        <v>1368</v>
      </c>
      <c r="BL427" s="21" t="s">
        <v>1444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701</v>
      </c>
      <c r="F428" s="22" t="str">
        <f>IF(ISBLANK(Table2[[#This Row],[unique_id]]), "", PROPER(SUBSTITUTE(Table2[[#This Row],[unique_id]], "_", " ")))</f>
        <v>Office Tv</v>
      </c>
      <c r="G428" s="18" t="s">
        <v>702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1025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1425</v>
      </c>
      <c r="BK428" s="24" t="s">
        <v>430</v>
      </c>
      <c r="BL428" s="21" t="s">
        <v>1445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763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752</v>
      </c>
      <c r="F430" s="22" t="str">
        <f>IF(ISBLANK(Table2[[#This Row],[unique_id]]), "", PROPER(SUBSTITUTE(Table2[[#This Row],[unique_id]], "_", " ")))</f>
        <v>Lounge Arc</v>
      </c>
      <c r="G430" s="18" t="s">
        <v>755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 t="s">
        <v>806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1098</v>
      </c>
      <c r="BD430" s="18" t="s">
        <v>183</v>
      </c>
      <c r="BE430" s="18">
        <v>15.4</v>
      </c>
      <c r="BF430" s="18" t="s">
        <v>196</v>
      </c>
      <c r="BJ430" s="18" t="s">
        <v>1425</v>
      </c>
      <c r="BK430" s="18" t="s">
        <v>595</v>
      </c>
      <c r="BL430" s="21" t="s">
        <v>1446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827</v>
      </c>
      <c r="D431" s="18" t="s">
        <v>149</v>
      </c>
      <c r="E431" s="18" t="s">
        <v>829</v>
      </c>
      <c r="F431" s="22" t="str">
        <f>IF(ISBLANK(Table2[[#This Row],[unique_id]]), "", PROPER(SUBSTITUTE(Table2[[#This Row],[unique_id]], "_", " ")))</f>
        <v>Template Kitchen Move Proxy</v>
      </c>
      <c r="G431" s="18" t="s">
        <v>756</v>
      </c>
      <c r="H431" s="18" t="s">
        <v>763</v>
      </c>
      <c r="I431" s="18" t="s">
        <v>144</v>
      </c>
      <c r="O431" s="19" t="s">
        <v>806</v>
      </c>
      <c r="P431" s="18" t="s">
        <v>166</v>
      </c>
      <c r="Q431" s="18" t="s">
        <v>778</v>
      </c>
      <c r="R431" s="42" t="s">
        <v>763</v>
      </c>
      <c r="S431" s="18" t="str">
        <f>_xlfn.CONCAT( Table2[[#This Row],[friendly_name]], " Devices")</f>
        <v>Kitchen Move Devices</v>
      </c>
      <c r="T431" s="23" t="s">
        <v>832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1096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751</v>
      </c>
      <c r="F432" s="22" t="str">
        <f>IF(ISBLANK(Table2[[#This Row],[unique_id]]), "", PROPER(SUBSTITUTE(Table2[[#This Row],[unique_id]], "_", " ")))</f>
        <v>Kitchen Move</v>
      </c>
      <c r="G432" s="18" t="s">
        <v>756</v>
      </c>
      <c r="H432" s="18" t="s">
        <v>763</v>
      </c>
      <c r="I432" s="18" t="s">
        <v>144</v>
      </c>
      <c r="M432" s="18" t="s">
        <v>136</v>
      </c>
      <c r="N432" s="18" t="s">
        <v>274</v>
      </c>
      <c r="O432" s="19" t="s">
        <v>806</v>
      </c>
      <c r="P432" s="18" t="s">
        <v>166</v>
      </c>
      <c r="Q432" s="18" t="s">
        <v>778</v>
      </c>
      <c r="R432" s="42" t="s">
        <v>763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1096</v>
      </c>
      <c r="BD432" s="18" t="s">
        <v>183</v>
      </c>
      <c r="BE432" s="18">
        <v>15.4</v>
      </c>
      <c r="BF432" s="18" t="s">
        <v>208</v>
      </c>
      <c r="BJ432" s="18" t="s">
        <v>1425</v>
      </c>
      <c r="BK432" s="18" t="s">
        <v>374</v>
      </c>
      <c r="BL432" s="21" t="s">
        <v>1447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750</v>
      </c>
      <c r="F433" s="22" t="str">
        <f>IF(ISBLANK(Table2[[#This Row],[unique_id]]), "", PROPER(SUBSTITUTE(Table2[[#This Row],[unique_id]], "_", " ")))</f>
        <v>Kitchen Five</v>
      </c>
      <c r="G433" s="18" t="s">
        <v>757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 t="s">
        <v>166</v>
      </c>
      <c r="Q433" s="18" t="s">
        <v>778</v>
      </c>
      <c r="R433" s="42" t="s">
        <v>763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831</v>
      </c>
      <c r="BC433" s="18" t="s">
        <v>1097</v>
      </c>
      <c r="BD433" s="18" t="s">
        <v>183</v>
      </c>
      <c r="BE433" s="18">
        <v>15.4</v>
      </c>
      <c r="BF433" s="18" t="s">
        <v>208</v>
      </c>
      <c r="BJ433" s="18" t="s">
        <v>1425</v>
      </c>
      <c r="BK433" s="23" t="s">
        <v>373</v>
      </c>
      <c r="BL433" s="21" t="s">
        <v>1448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827</v>
      </c>
      <c r="D434" s="18" t="s">
        <v>149</v>
      </c>
      <c r="E434" s="18" t="s">
        <v>830</v>
      </c>
      <c r="F434" s="22" t="str">
        <f>IF(ISBLANK(Table2[[#This Row],[unique_id]]), "", PROPER(SUBSTITUTE(Table2[[#This Row],[unique_id]], "_", " ")))</f>
        <v>Template Parents Move Proxy</v>
      </c>
      <c r="G434" s="18" t="s">
        <v>758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Parents Move Devices</v>
      </c>
      <c r="T434" s="23" t="s">
        <v>832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1096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749</v>
      </c>
      <c r="F435" s="22" t="str">
        <f>IF(ISBLANK(Table2[[#This Row],[unique_id]]), "", PROPER(SUBSTITUTE(Table2[[#This Row],[unique_id]], "_", " ")))</f>
        <v>Parents Move</v>
      </c>
      <c r="G435" s="18" t="s">
        <v>758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1096</v>
      </c>
      <c r="BD435" s="18" t="s">
        <v>183</v>
      </c>
      <c r="BE435" s="18">
        <v>15.4</v>
      </c>
      <c r="BF435" s="18" t="s">
        <v>194</v>
      </c>
      <c r="BJ435" s="18" t="s">
        <v>1425</v>
      </c>
      <c r="BK435" s="18" t="s">
        <v>372</v>
      </c>
      <c r="BL435" s="21" t="s">
        <v>1449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1510</v>
      </c>
      <c r="F436" s="22" t="str">
        <f>IF(ISBLANK(Table2[[#This Row],[unique_id]]), "", PROPER(SUBSTITUTE(Table2[[#This Row],[unique_id]], "_", " ")))</f>
        <v>Parents Homepod</v>
      </c>
      <c r="G436" s="18" t="s">
        <v>1511</v>
      </c>
      <c r="H436" s="18" t="s">
        <v>763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1512</v>
      </c>
      <c r="BC436" s="18" t="s">
        <v>1099</v>
      </c>
      <c r="BD436" s="18" t="s">
        <v>268</v>
      </c>
      <c r="BE436" s="18" t="s">
        <v>405</v>
      </c>
      <c r="BF436" s="18" t="s">
        <v>194</v>
      </c>
      <c r="BJ436" s="18" t="s">
        <v>1425</v>
      </c>
      <c r="BK436" s="24" t="s">
        <v>408</v>
      </c>
      <c r="BL436" s="21" t="s">
        <v>1450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667</v>
      </c>
      <c r="F437" s="22" t="str">
        <f>IF(ISBLANK(Table2[[#This Row],[unique_id]]), "", PROPER(SUBSTITUTE(Table2[[#This Row],[unique_id]], "_", " ")))</f>
        <v>Back Door Lock Security</v>
      </c>
      <c r="G437" s="18" t="s">
        <v>663</v>
      </c>
      <c r="H437" s="18" t="s">
        <v>645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678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680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645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636</v>
      </c>
      <c r="D439" s="18" t="s">
        <v>639</v>
      </c>
      <c r="E439" s="18" t="s">
        <v>640</v>
      </c>
      <c r="F439" s="22" t="str">
        <f>IF(ISBLANK(Table2[[#This Row],[unique_id]]), "", PROPER(SUBSTITUTE(Table2[[#This Row],[unique_id]], "_", " ")))</f>
        <v>Back Door Lock</v>
      </c>
      <c r="G439" s="18" t="s">
        <v>682</v>
      </c>
      <c r="H439" s="18" t="s">
        <v>645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774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1080</v>
      </c>
      <c r="BC439" s="18" t="s">
        <v>637</v>
      </c>
      <c r="BD439" s="18" t="s">
        <v>636</v>
      </c>
      <c r="BE439" s="18" t="s">
        <v>638</v>
      </c>
      <c r="BF439" s="18" t="s">
        <v>645</v>
      </c>
      <c r="BK439" s="18" t="s">
        <v>635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673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681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774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1093</v>
      </c>
      <c r="BC440" s="23" t="s">
        <v>656</v>
      </c>
      <c r="BD440" s="18" t="s">
        <v>1182</v>
      </c>
      <c r="BE440" s="18" t="s">
        <v>638</v>
      </c>
      <c r="BF440" s="18" t="s">
        <v>645</v>
      </c>
      <c r="BK440" s="18" t="s">
        <v>658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645</v>
      </c>
      <c r="H441" s="18" t="s">
        <v>653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668</v>
      </c>
      <c r="F442" s="22" t="str">
        <f>IF(ISBLANK(Table2[[#This Row],[unique_id]]), "", PROPER(SUBSTITUTE(Table2[[#This Row],[unique_id]], "_", " ")))</f>
        <v>Front Door Lock Security</v>
      </c>
      <c r="G442" s="18" t="s">
        <v>663</v>
      </c>
      <c r="H442" s="18" t="s">
        <v>644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678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679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644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636</v>
      </c>
      <c r="D444" s="18" t="s">
        <v>639</v>
      </c>
      <c r="E444" s="18" t="s">
        <v>641</v>
      </c>
      <c r="F444" s="22" t="str">
        <f>IF(ISBLANK(Table2[[#This Row],[unique_id]]), "", PROPER(SUBSTITUTE(Table2[[#This Row],[unique_id]], "_", " ")))</f>
        <v>Front Door Lock</v>
      </c>
      <c r="G444" s="18" t="s">
        <v>682</v>
      </c>
      <c r="H444" s="18" t="s">
        <v>644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774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1080</v>
      </c>
      <c r="BC444" s="18" t="s">
        <v>637</v>
      </c>
      <c r="BD444" s="18" t="s">
        <v>636</v>
      </c>
      <c r="BE444" s="18" t="s">
        <v>638</v>
      </c>
      <c r="BF444" s="18" t="s">
        <v>644</v>
      </c>
      <c r="BK444" s="18" t="s">
        <v>642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672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681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774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1093</v>
      </c>
      <c r="BC445" s="23" t="s">
        <v>656</v>
      </c>
      <c r="BD445" s="18" t="s">
        <v>1182</v>
      </c>
      <c r="BE445" s="18" t="s">
        <v>638</v>
      </c>
      <c r="BF445" s="18" t="s">
        <v>644</v>
      </c>
      <c r="BK445" s="18" t="s">
        <v>657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644</v>
      </c>
      <c r="H446" s="18" t="s">
        <v>652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647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643</v>
      </c>
      <c r="H448" s="18" t="s">
        <v>647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649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1426</v>
      </c>
      <c r="BK449" s="18" t="s">
        <v>390</v>
      </c>
      <c r="BL449" s="18" t="s">
        <v>1490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649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643</v>
      </c>
      <c r="H451" s="18" t="s">
        <v>646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648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1426</v>
      </c>
      <c r="BK452" s="18" t="s">
        <v>391</v>
      </c>
      <c r="BL452" s="18" t="s">
        <v>1491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648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650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650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650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1075</v>
      </c>
      <c r="BA460" s="18" t="str">
        <f>IF(ISBLANK(Table2[[#This Row],[device_model]]), "", Table2[[#This Row],[device_suggested_area]])</f>
        <v>Rack</v>
      </c>
      <c r="BB460" s="18" t="s">
        <v>1126</v>
      </c>
      <c r="BC460" s="18" t="s">
        <v>1074</v>
      </c>
      <c r="BD460" s="18" t="s">
        <v>237</v>
      </c>
      <c r="BE460" s="18" t="s">
        <v>410</v>
      </c>
      <c r="BF460" s="18" t="s">
        <v>28</v>
      </c>
      <c r="BJ460" s="18" t="s">
        <v>1419</v>
      </c>
      <c r="BK460" s="18" t="s">
        <v>413</v>
      </c>
      <c r="BL460" s="18" t="s">
        <v>1420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1076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1070</v>
      </c>
      <c r="BD461" s="18" t="s">
        <v>237</v>
      </c>
      <c r="BE461" s="18" t="s">
        <v>622</v>
      </c>
      <c r="BF461" s="18" t="s">
        <v>28</v>
      </c>
      <c r="BJ461" s="18" t="s">
        <v>1419</v>
      </c>
      <c r="BK461" s="18" t="s">
        <v>623</v>
      </c>
      <c r="BL461" s="18" t="s">
        <v>1421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1076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1071</v>
      </c>
      <c r="BD462" s="18" t="s">
        <v>237</v>
      </c>
      <c r="BE462" s="18" t="s">
        <v>1132</v>
      </c>
      <c r="BF462" s="18" t="s">
        <v>411</v>
      </c>
      <c r="BJ462" s="18" t="s">
        <v>1419</v>
      </c>
      <c r="BK462" s="18" t="s">
        <v>414</v>
      </c>
      <c r="BL462" s="18" t="s">
        <v>1422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1077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1072</v>
      </c>
      <c r="BD463" s="18" t="s">
        <v>237</v>
      </c>
      <c r="BE463" s="18" t="s">
        <v>1131</v>
      </c>
      <c r="BF463" s="18" t="s">
        <v>363</v>
      </c>
      <c r="BJ463" s="18" t="s">
        <v>1419</v>
      </c>
      <c r="BK463" s="18" t="s">
        <v>415</v>
      </c>
      <c r="BL463" s="18" t="s">
        <v>1423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1077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1073</v>
      </c>
      <c r="BD464" s="18" t="s">
        <v>237</v>
      </c>
      <c r="BE464" s="18" t="s">
        <v>1131</v>
      </c>
      <c r="BF464" s="18" t="s">
        <v>412</v>
      </c>
      <c r="BJ464" s="18" t="s">
        <v>1419</v>
      </c>
      <c r="BK464" s="18" t="s">
        <v>416</v>
      </c>
      <c r="BL464" s="18" t="s">
        <v>1424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1075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1425</v>
      </c>
      <c r="BK465" s="89" t="s">
        <v>442</v>
      </c>
      <c r="BL465" s="84" t="s">
        <v>1451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 t="shared" ref="AJ466:AJ489" si="0">IF(ISBLANK(AI466),  "", _xlfn.CONCAT("haas/entity/sensor/", LOWER(C466), "/", E466, "/config"))</f>
        <v/>
      </c>
      <c r="AK466" s="84" t="str">
        <f t="shared" ref="AK466:AK489" si="1"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1117</v>
      </c>
      <c r="BA466" s="84" t="str">
        <f>IF(ISBLANK(Table2[[#This Row],[device_model]]), "", Table2[[#This Row],[device_suggested_area]])</f>
        <v>Rack</v>
      </c>
      <c r="BB466" s="84" t="s">
        <v>1400</v>
      </c>
      <c r="BC466" s="84" t="s">
        <v>1088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1416</v>
      </c>
      <c r="BL466" s="84" t="s">
        <v>1399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 t="shared" si="0"/>
        <v/>
      </c>
      <c r="AK467" s="84" t="str">
        <f t="shared" si="1"/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1117</v>
      </c>
      <c r="BA467" s="84" t="str">
        <f>IF(ISBLANK(Table2[[#This Row],[device_model]]), "", Table2[[#This Row],[device_suggested_area]])</f>
        <v>Rack</v>
      </c>
      <c r="BB467" s="84" t="s">
        <v>1400</v>
      </c>
      <c r="BC467" s="84" t="s">
        <v>1088</v>
      </c>
      <c r="BD467" s="84" t="s">
        <v>268</v>
      </c>
      <c r="BE467" s="84">
        <v>12.1</v>
      </c>
      <c r="BF467" s="84" t="s">
        <v>28</v>
      </c>
      <c r="BJ467" s="84" t="s">
        <v>1425</v>
      </c>
      <c r="BK467" s="91" t="s">
        <v>1493</v>
      </c>
      <c r="BL467" s="84" t="s">
        <v>1427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 t="shared" si="0"/>
        <v/>
      </c>
      <c r="AK468" s="84" t="str">
        <f t="shared" si="1"/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1117</v>
      </c>
      <c r="BA468" s="84" t="str">
        <f>IF(ISBLANK(Table2[[#This Row],[device_model]]), "", Table2[[#This Row],[device_suggested_area]])</f>
        <v>Rack</v>
      </c>
      <c r="BB468" s="84" t="s">
        <v>1400</v>
      </c>
      <c r="BC468" s="84" t="s">
        <v>1088</v>
      </c>
      <c r="BD468" s="84" t="s">
        <v>268</v>
      </c>
      <c r="BE468" s="84">
        <v>12.1</v>
      </c>
      <c r="BF468" s="84" t="s">
        <v>28</v>
      </c>
      <c r="BJ468" s="84" t="s">
        <v>1426</v>
      </c>
      <c r="BK468" s="89" t="s">
        <v>1417</v>
      </c>
      <c r="BL468" s="84" t="s">
        <v>1398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 t="shared" si="0"/>
        <v/>
      </c>
      <c r="AK469" s="84" t="str">
        <f t="shared" si="1"/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1117</v>
      </c>
      <c r="BA469" s="84" t="str">
        <f>IF(ISBLANK(Table2[[#This Row],[device_model]]), "", Table2[[#This Row],[device_suggested_area]])</f>
        <v>Rack</v>
      </c>
      <c r="BB469" s="84" t="s">
        <v>1401</v>
      </c>
      <c r="BC469" s="84" t="s">
        <v>1088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1416</v>
      </c>
      <c r="BL469" s="84" t="s">
        <v>1402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 t="shared" si="0"/>
        <v/>
      </c>
      <c r="AK470" s="84" t="str">
        <f t="shared" si="1"/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1117</v>
      </c>
      <c r="BA470" s="84" t="str">
        <f>IF(ISBLANK(Table2[[#This Row],[device_model]]), "", Table2[[#This Row],[device_suggested_area]])</f>
        <v>Rack</v>
      </c>
      <c r="BB470" s="84" t="s">
        <v>1401</v>
      </c>
      <c r="BC470" s="84" t="s">
        <v>1088</v>
      </c>
      <c r="BD470" s="84" t="s">
        <v>268</v>
      </c>
      <c r="BE470" s="84">
        <v>12.1</v>
      </c>
      <c r="BF470" s="84" t="s">
        <v>28</v>
      </c>
      <c r="BJ470" s="84" t="s">
        <v>1425</v>
      </c>
      <c r="BK470" s="91" t="s">
        <v>1493</v>
      </c>
      <c r="BL470" s="84" t="s">
        <v>1428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 t="shared" si="0"/>
        <v/>
      </c>
      <c r="AK471" s="84" t="str">
        <f t="shared" si="1"/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1117</v>
      </c>
      <c r="BA471" s="84" t="str">
        <f>IF(ISBLANK(Table2[[#This Row],[device_model]]), "", Table2[[#This Row],[device_suggested_area]])</f>
        <v>Rack</v>
      </c>
      <c r="BB471" s="84" t="s">
        <v>1401</v>
      </c>
      <c r="BC471" s="84" t="s">
        <v>1088</v>
      </c>
      <c r="BD471" s="84" t="s">
        <v>268</v>
      </c>
      <c r="BE471" s="84">
        <v>12.1</v>
      </c>
      <c r="BF471" s="84" t="s">
        <v>28</v>
      </c>
      <c r="BJ471" s="84" t="s">
        <v>1426</v>
      </c>
      <c r="BK471" s="89" t="s">
        <v>1417</v>
      </c>
      <c r="BL471" s="84" t="s">
        <v>1403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 t="shared" si="0"/>
        <v/>
      </c>
      <c r="AK472" s="84" t="str">
        <f t="shared" si="1"/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1116</v>
      </c>
      <c r="BA472" s="84" t="str">
        <f>IF(ISBLANK(Table2[[#This Row],[device_model]]), "", Table2[[#This Row],[device_suggested_area]])</f>
        <v>Rack</v>
      </c>
      <c r="BB472" s="84" t="s">
        <v>1082</v>
      </c>
      <c r="BC472" s="84" t="s">
        <v>1081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1404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 t="shared" si="0"/>
        <v/>
      </c>
      <c r="AK473" s="84" t="str">
        <f t="shared" si="1"/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1116</v>
      </c>
      <c r="BA473" s="84" t="str">
        <f>IF(ISBLANK(Table2[[#This Row],[device_model]]), "", Table2[[#This Row],[device_suggested_area]])</f>
        <v>Rack</v>
      </c>
      <c r="BB473" s="84" t="s">
        <v>1082</v>
      </c>
      <c r="BC473" s="84" t="s">
        <v>1081</v>
      </c>
      <c r="BD473" s="84" t="s">
        <v>268</v>
      </c>
      <c r="BE473" s="84">
        <v>12.1</v>
      </c>
      <c r="BF473" s="84" t="s">
        <v>28</v>
      </c>
      <c r="BJ473" s="84" t="s">
        <v>1425</v>
      </c>
      <c r="BK473" s="84" t="s">
        <v>1494</v>
      </c>
      <c r="BL473" s="84" t="s">
        <v>1429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 t="shared" si="0"/>
        <v/>
      </c>
      <c r="AK474" s="84" t="str">
        <f t="shared" si="1"/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1116</v>
      </c>
      <c r="BA474" s="84" t="str">
        <f>IF(ISBLANK(Table2[[#This Row],[device_model]]), "", Table2[[#This Row],[device_suggested_area]])</f>
        <v>Rack</v>
      </c>
      <c r="BB474" s="84" t="s">
        <v>1082</v>
      </c>
      <c r="BC474" s="84" t="s">
        <v>1081</v>
      </c>
      <c r="BD474" s="84" t="s">
        <v>268</v>
      </c>
      <c r="BE474" s="84">
        <v>12.1</v>
      </c>
      <c r="BF474" s="84" t="s">
        <v>28</v>
      </c>
      <c r="BJ474" s="84" t="s">
        <v>1426</v>
      </c>
      <c r="BK474" s="84" t="s">
        <v>1494</v>
      </c>
      <c r="BL474" s="84" t="s">
        <v>1405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 t="shared" si="0"/>
        <v/>
      </c>
      <c r="AK475" s="84" t="str">
        <f t="shared" si="1"/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1117</v>
      </c>
      <c r="BA475" s="84" t="str">
        <f>IF(ISBLANK(Table2[[#This Row],[device_model]]), "", Table2[[#This Row],[device_suggested_area]])</f>
        <v>Rack</v>
      </c>
      <c r="BB475" s="84" t="s">
        <v>1084</v>
      </c>
      <c r="BC475" s="84" t="s">
        <v>1083</v>
      </c>
      <c r="BD475" s="84" t="s">
        <v>268</v>
      </c>
      <c r="BE475" s="84">
        <v>12.1</v>
      </c>
      <c r="BF475" s="84" t="s">
        <v>28</v>
      </c>
      <c r="BJ475" s="84" t="s">
        <v>409</v>
      </c>
      <c r="BK475" s="84" t="s">
        <v>385</v>
      </c>
      <c r="BL475" s="84" t="s">
        <v>1406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 t="shared" si="0"/>
        <v/>
      </c>
      <c r="AK476" s="84" t="str">
        <f t="shared" si="1"/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1117</v>
      </c>
      <c r="BA476" s="84" t="str">
        <f>IF(ISBLANK(Table2[[#This Row],[device_model]]), "", Table2[[#This Row],[device_suggested_area]])</f>
        <v>Rack</v>
      </c>
      <c r="BB476" s="84" t="s">
        <v>1084</v>
      </c>
      <c r="BC476" s="84" t="s">
        <v>1083</v>
      </c>
      <c r="BD476" s="84" t="s">
        <v>268</v>
      </c>
      <c r="BE476" s="84">
        <v>12.1</v>
      </c>
      <c r="BF476" s="84" t="s">
        <v>28</v>
      </c>
      <c r="BJ476" s="84" t="s">
        <v>1425</v>
      </c>
      <c r="BK476" s="84" t="s">
        <v>1495</v>
      </c>
      <c r="BL476" s="84" t="s">
        <v>1430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 t="shared" si="0"/>
        <v/>
      </c>
      <c r="AK477" s="84" t="str">
        <f t="shared" si="1"/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1117</v>
      </c>
      <c r="BA477" s="84" t="str">
        <f>IF(ISBLANK(Table2[[#This Row],[device_model]]), "", Table2[[#This Row],[device_suggested_area]])</f>
        <v>Rack</v>
      </c>
      <c r="BB477" s="84" t="s">
        <v>1084</v>
      </c>
      <c r="BC477" s="84" t="s">
        <v>1083</v>
      </c>
      <c r="BD477" s="84" t="s">
        <v>268</v>
      </c>
      <c r="BE477" s="84">
        <v>12.1</v>
      </c>
      <c r="BF477" s="84" t="s">
        <v>28</v>
      </c>
      <c r="BJ477" s="84" t="s">
        <v>1426</v>
      </c>
      <c r="BK477" s="84" t="s">
        <v>1497</v>
      </c>
      <c r="BL477" s="84" t="s">
        <v>1407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 t="shared" si="0"/>
        <v/>
      </c>
      <c r="AK478" s="84" t="str">
        <f t="shared" si="1"/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1117</v>
      </c>
      <c r="BA478" s="84" t="str">
        <f>IF(ISBLANK(Table2[[#This Row],[device_model]]), "", Table2[[#This Row],[device_suggested_area]])</f>
        <v>Rack</v>
      </c>
      <c r="BB478" s="84" t="s">
        <v>1086</v>
      </c>
      <c r="BC478" s="84" t="s">
        <v>1085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1408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 t="shared" si="0"/>
        <v/>
      </c>
      <c r="AK479" s="84" t="str">
        <f t="shared" si="1"/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1117</v>
      </c>
      <c r="BA479" s="84" t="str">
        <f>IF(ISBLANK(Table2[[#This Row],[device_model]]), "", Table2[[#This Row],[device_suggested_area]])</f>
        <v>Rack</v>
      </c>
      <c r="BB479" s="84" t="s">
        <v>1086</v>
      </c>
      <c r="BC479" s="84" t="s">
        <v>1085</v>
      </c>
      <c r="BD479" s="84" t="s">
        <v>268</v>
      </c>
      <c r="BE479" s="84">
        <v>12.1</v>
      </c>
      <c r="BF479" s="84" t="s">
        <v>28</v>
      </c>
      <c r="BJ479" s="84" t="s">
        <v>1425</v>
      </c>
      <c r="BK479" s="84" t="s">
        <v>1496</v>
      </c>
      <c r="BL479" s="84" t="s">
        <v>1431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 t="shared" si="0"/>
        <v/>
      </c>
      <c r="AK480" s="84" t="str">
        <f t="shared" si="1"/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1117</v>
      </c>
      <c r="BA480" s="84" t="str">
        <f>IF(ISBLANK(Table2[[#This Row],[device_model]]), "", Table2[[#This Row],[device_suggested_area]])</f>
        <v>Rack</v>
      </c>
      <c r="BB480" s="84" t="s">
        <v>1086</v>
      </c>
      <c r="BC480" s="84" t="s">
        <v>1085</v>
      </c>
      <c r="BD480" s="84" t="s">
        <v>268</v>
      </c>
      <c r="BE480" s="84">
        <v>12.1</v>
      </c>
      <c r="BF480" s="84" t="s">
        <v>28</v>
      </c>
      <c r="BJ480" s="84" t="s">
        <v>1426</v>
      </c>
      <c r="BK480" s="84" t="s">
        <v>1498</v>
      </c>
      <c r="BL480" s="84" t="s">
        <v>1409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 t="shared" si="0"/>
        <v/>
      </c>
      <c r="AK481" s="84" t="str">
        <f t="shared" si="1"/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1117</v>
      </c>
      <c r="BA481" s="84" t="str">
        <f>IF(ISBLANK(Table2[[#This Row],[device_model]]), "", Table2[[#This Row],[device_suggested_area]])</f>
        <v>Rack</v>
      </c>
      <c r="BB481" s="84" t="s">
        <v>1090</v>
      </c>
      <c r="BC481" s="84" t="s">
        <v>1087</v>
      </c>
      <c r="BD481" s="84" t="s">
        <v>268</v>
      </c>
      <c r="BE481" s="84">
        <v>12.1</v>
      </c>
      <c r="BF481" s="84" t="s">
        <v>28</v>
      </c>
      <c r="BJ481" s="84" t="s">
        <v>409</v>
      </c>
      <c r="BK481" s="84" t="s">
        <v>598</v>
      </c>
      <c r="BL481" s="84" t="s">
        <v>1410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 t="shared" si="0"/>
        <v/>
      </c>
      <c r="AK482" s="84" t="str">
        <f t="shared" si="1"/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1117</v>
      </c>
      <c r="BA482" s="84" t="str">
        <f>IF(ISBLANK(Table2[[#This Row],[device_model]]), "", Table2[[#This Row],[device_suggested_area]])</f>
        <v>Rack</v>
      </c>
      <c r="BB482" s="84" t="s">
        <v>1090</v>
      </c>
      <c r="BC482" s="84" t="s">
        <v>1087</v>
      </c>
      <c r="BD482" s="84" t="s">
        <v>268</v>
      </c>
      <c r="BE482" s="84">
        <v>12.1</v>
      </c>
      <c r="BF482" s="84" t="s">
        <v>28</v>
      </c>
      <c r="BJ482" s="84" t="s">
        <v>1425</v>
      </c>
      <c r="BK482" s="84" t="s">
        <v>1499</v>
      </c>
      <c r="BL482" s="84" t="s">
        <v>1432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 t="shared" si="0"/>
        <v/>
      </c>
      <c r="AK483" s="84" t="str">
        <f t="shared" si="1"/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1117</v>
      </c>
      <c r="BA483" s="84" t="str">
        <f>IF(ISBLANK(Table2[[#This Row],[device_model]]), "", Table2[[#This Row],[device_suggested_area]])</f>
        <v>Rack</v>
      </c>
      <c r="BB483" s="84" t="s">
        <v>1090</v>
      </c>
      <c r="BC483" s="84" t="s">
        <v>1087</v>
      </c>
      <c r="BD483" s="84" t="s">
        <v>268</v>
      </c>
      <c r="BE483" s="84">
        <v>12.1</v>
      </c>
      <c r="BF483" s="84" t="s">
        <v>28</v>
      </c>
      <c r="BJ483" s="84" t="s">
        <v>1426</v>
      </c>
      <c r="BK483" s="84" t="s">
        <v>1500</v>
      </c>
      <c r="BL483" s="84" t="s">
        <v>1411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 t="shared" si="0"/>
        <v/>
      </c>
      <c r="AK484" s="84" t="str">
        <f t="shared" si="1"/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1117</v>
      </c>
      <c r="BA484" s="84" t="str">
        <f>IF(ISBLANK(Table2[[#This Row],[device_model]]), "", Table2[[#This Row],[device_suggested_area]])</f>
        <v>Rack</v>
      </c>
      <c r="BB484" s="84" t="s">
        <v>1089</v>
      </c>
      <c r="BC484" s="84" t="s">
        <v>1088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1412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 t="shared" si="0"/>
        <v/>
      </c>
      <c r="AK485" s="84" t="str">
        <f t="shared" si="1"/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1117</v>
      </c>
      <c r="BA485" s="84" t="str">
        <f>IF(ISBLANK(Table2[[#This Row],[device_model]]), "", Table2[[#This Row],[device_suggested_area]])</f>
        <v>Rack</v>
      </c>
      <c r="BB485" s="84" t="s">
        <v>1089</v>
      </c>
      <c r="BC485" s="84" t="s">
        <v>1088</v>
      </c>
      <c r="BD485" s="84" t="s">
        <v>268</v>
      </c>
      <c r="BE485" s="84">
        <v>12.1</v>
      </c>
      <c r="BF485" s="84" t="s">
        <v>28</v>
      </c>
      <c r="BJ485" s="84" t="s">
        <v>1425</v>
      </c>
      <c r="BK485" s="84" t="s">
        <v>1501</v>
      </c>
      <c r="BL485" s="84" t="s">
        <v>1433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 t="shared" si="0"/>
        <v/>
      </c>
      <c r="AK486" s="84" t="str">
        <f t="shared" si="1"/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1117</v>
      </c>
      <c r="BA486" s="84" t="str">
        <f>IF(ISBLANK(Table2[[#This Row],[device_model]]), "", Table2[[#This Row],[device_suggested_area]])</f>
        <v>Rack</v>
      </c>
      <c r="BB486" s="84" t="s">
        <v>1089</v>
      </c>
      <c r="BC486" s="84" t="s">
        <v>1088</v>
      </c>
      <c r="BD486" s="84" t="s">
        <v>268</v>
      </c>
      <c r="BE486" s="84">
        <v>12.1</v>
      </c>
      <c r="BF486" s="84" t="s">
        <v>28</v>
      </c>
      <c r="BJ486" s="84" t="s">
        <v>1426</v>
      </c>
      <c r="BK486" s="84" t="s">
        <v>1502</v>
      </c>
      <c r="BL486" s="84" t="s">
        <v>1413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 t="shared" si="0"/>
        <v/>
      </c>
      <c r="AK487" s="84" t="str">
        <f t="shared" si="1"/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1118</v>
      </c>
      <c r="BA487" s="84" t="str">
        <f>IF(ISBLANK(Table2[[#This Row],[device_model]]), "", Table2[[#This Row],[device_suggested_area]])</f>
        <v>Wardrobe</v>
      </c>
      <c r="BB487" s="84" t="s">
        <v>1092</v>
      </c>
      <c r="BC487" s="84" t="s">
        <v>1091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1414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 t="shared" si="0"/>
        <v/>
      </c>
      <c r="AK488" s="84" t="str">
        <f t="shared" si="1"/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1118</v>
      </c>
      <c r="BA488" s="84" t="str">
        <f>IF(ISBLANK(Table2[[#This Row],[device_model]]), "", Table2[[#This Row],[device_suggested_area]])</f>
        <v>Wardrobe</v>
      </c>
      <c r="BB488" s="84" t="s">
        <v>1092</v>
      </c>
      <c r="BC488" s="84" t="s">
        <v>1091</v>
      </c>
      <c r="BD488" s="84" t="s">
        <v>564</v>
      </c>
      <c r="BE488" s="84">
        <v>12.1</v>
      </c>
      <c r="BF488" s="84" t="s">
        <v>505</v>
      </c>
      <c r="BJ488" s="84" t="s">
        <v>1425</v>
      </c>
      <c r="BK488" s="84" t="s">
        <v>1503</v>
      </c>
      <c r="BL488" s="84" t="s">
        <v>1434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 t="shared" si="0"/>
        <v/>
      </c>
      <c r="AK489" s="84" t="str">
        <f t="shared" si="1"/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1118</v>
      </c>
      <c r="BA489" s="84" t="str">
        <f>IF(ISBLANK(Table2[[#This Row],[device_model]]), "", Table2[[#This Row],[device_suggested_area]])</f>
        <v>Wardrobe</v>
      </c>
      <c r="BB489" s="84" t="s">
        <v>1092</v>
      </c>
      <c r="BC489" s="84" t="s">
        <v>1091</v>
      </c>
      <c r="BD489" s="84" t="s">
        <v>564</v>
      </c>
      <c r="BE489" s="84">
        <v>12.1</v>
      </c>
      <c r="BF489" s="84" t="s">
        <v>505</v>
      </c>
      <c r="BJ489" s="84" t="s">
        <v>1426</v>
      </c>
      <c r="BK489" s="89" t="s">
        <v>1418</v>
      </c>
      <c r="BL489" s="84" t="s">
        <v>1415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794</v>
      </c>
      <c r="BF490" s="18" t="s">
        <v>28</v>
      </c>
      <c r="BJ490" s="18" t="s">
        <v>1426</v>
      </c>
      <c r="BK490" s="18" t="s">
        <v>386</v>
      </c>
      <c r="BL490" s="18" t="s">
        <v>1492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774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1079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1124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1125</v>
      </c>
      <c r="BD492" s="18" t="s">
        <v>268</v>
      </c>
      <c r="BE492" s="19" t="s">
        <v>1508</v>
      </c>
      <c r="BF492" s="18" t="s">
        <v>166</v>
      </c>
      <c r="BJ492" s="18" t="s">
        <v>1425</v>
      </c>
      <c r="BK492" s="18" t="s">
        <v>1504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1505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1506</v>
      </c>
      <c r="BD493" s="18" t="s">
        <v>268</v>
      </c>
      <c r="BE493" s="19" t="s">
        <v>1507</v>
      </c>
      <c r="BF493" s="18" t="s">
        <v>166</v>
      </c>
      <c r="BJ493" s="18" t="s">
        <v>1425</v>
      </c>
      <c r="BK493" s="18" t="s">
        <v>1509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2024-02-06T03:57:40Z</dcterms:modified>
</cp:coreProperties>
</file>