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FB4468DC-A6D5-F346-930C-34DAC08572E4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10" i="1" l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W430" i="1"/>
  <c r="AV430" i="1" s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Y415" i="1"/>
  <c r="AW414" i="1"/>
  <c r="AV414" i="1" s="1"/>
  <c r="AY414" i="1"/>
  <c r="AZ406" i="1"/>
  <c r="AW406" i="1" s="1"/>
  <c r="AV406" i="1" s="1"/>
  <c r="AY406" i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V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V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V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V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V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W419" i="1"/>
  <c r="AV419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AY6" i="1"/>
  <c r="AW6" i="1" s="1"/>
  <c r="AV6" i="1" s="1"/>
  <c r="AY7" i="1"/>
  <c r="AW7" i="1" s="1"/>
  <c r="AV7" i="1" s="1"/>
  <c r="AY8" i="1"/>
  <c r="AW8" i="1" s="1"/>
  <c r="AV8" i="1" s="1"/>
  <c r="AY9" i="1"/>
  <c r="AW9" i="1" s="1"/>
  <c r="AV9" i="1" s="1"/>
  <c r="AY10" i="1"/>
  <c r="AW10" i="1" s="1"/>
  <c r="AV10" i="1" s="1"/>
  <c r="AY11" i="1"/>
  <c r="AW11" i="1" s="1"/>
  <c r="AV11" i="1" s="1"/>
  <c r="AY12" i="1"/>
  <c r="AW12" i="1" s="1"/>
  <c r="AV12" i="1" s="1"/>
  <c r="AY13" i="1"/>
  <c r="AW13" i="1" s="1"/>
  <c r="AV13" i="1" s="1"/>
  <c r="AY14" i="1"/>
  <c r="AW14" i="1" s="1"/>
  <c r="AV14" i="1" s="1"/>
  <c r="AY15" i="1"/>
  <c r="AW15" i="1" s="1"/>
  <c r="AV15" i="1" s="1"/>
  <c r="AY16" i="1"/>
  <c r="AW16" i="1" s="1"/>
  <c r="AV16" i="1" s="1"/>
  <c r="AY17" i="1"/>
  <c r="AW17" i="1" s="1"/>
  <c r="AV17" i="1" s="1"/>
  <c r="AY18" i="1"/>
  <c r="AW18" i="1" s="1"/>
  <c r="AV18" i="1" s="1"/>
  <c r="AY19" i="1"/>
  <c r="AW19" i="1" s="1"/>
  <c r="AV19" i="1" s="1"/>
  <c r="AY20" i="1"/>
  <c r="AW20" i="1" s="1"/>
  <c r="AV20" i="1" s="1"/>
  <c r="AY21" i="1"/>
  <c r="AW21" i="1" s="1"/>
  <c r="AV21" i="1" s="1"/>
  <c r="AY22" i="1"/>
  <c r="AW22" i="1" s="1"/>
  <c r="AV22" i="1" s="1"/>
  <c r="AY23" i="1"/>
  <c r="AW23" i="1" s="1"/>
  <c r="AV23" i="1" s="1"/>
  <c r="AY24" i="1"/>
  <c r="AW24" i="1" s="1"/>
  <c r="AV24" i="1" s="1"/>
  <c r="AY25" i="1"/>
  <c r="AW25" i="1" s="1"/>
  <c r="AV25" i="1" s="1"/>
  <c r="AY39" i="1"/>
  <c r="AW39" i="1" s="1"/>
  <c r="AV39" i="1" s="1"/>
  <c r="AY40" i="1"/>
  <c r="AW40" i="1" s="1"/>
  <c r="AV40" i="1" s="1"/>
  <c r="AY41" i="1"/>
  <c r="AW41" i="1" s="1"/>
  <c r="AV41" i="1" s="1"/>
  <c r="AY42" i="1"/>
  <c r="AW42" i="1" s="1"/>
  <c r="AV42" i="1" s="1"/>
  <c r="AY43" i="1"/>
  <c r="AW43" i="1" s="1"/>
  <c r="AV43" i="1" s="1"/>
  <c r="AY44" i="1"/>
  <c r="AW44" i="1" s="1"/>
  <c r="AV44" i="1" s="1"/>
  <c r="AY45" i="1"/>
  <c r="AW45" i="1" s="1"/>
  <c r="AV45" i="1" s="1"/>
  <c r="AY46" i="1"/>
  <c r="AW46" i="1" s="1"/>
  <c r="AV46" i="1" s="1"/>
  <c r="AY47" i="1"/>
  <c r="AW47" i="1" s="1"/>
  <c r="AV47" i="1" s="1"/>
  <c r="AY48" i="1"/>
  <c r="AW48" i="1" s="1"/>
  <c r="AV48" i="1" s="1"/>
  <c r="AY51" i="1"/>
  <c r="AW51" i="1" s="1"/>
  <c r="AV51" i="1" s="1"/>
  <c r="AY52" i="1"/>
  <c r="AW52" i="1" s="1"/>
  <c r="AV52" i="1" s="1"/>
  <c r="AY53" i="1"/>
  <c r="AW53" i="1" s="1"/>
  <c r="AV53" i="1" s="1"/>
  <c r="AY54" i="1"/>
  <c r="AW54" i="1" s="1"/>
  <c r="AV54" i="1" s="1"/>
  <c r="AY55" i="1"/>
  <c r="AW55" i="1" s="1"/>
  <c r="AV55" i="1" s="1"/>
  <c r="AY56" i="1"/>
  <c r="AW56" i="1" s="1"/>
  <c r="AV56" i="1" s="1"/>
  <c r="AY57" i="1"/>
  <c r="AW57" i="1" s="1"/>
  <c r="AV57" i="1" s="1"/>
  <c r="AY58" i="1"/>
  <c r="AW58" i="1" s="1"/>
  <c r="AV58" i="1" s="1"/>
  <c r="AY59" i="1"/>
  <c r="AW59" i="1" s="1"/>
  <c r="AV59" i="1" s="1"/>
  <c r="AY61" i="1"/>
  <c r="AW61" i="1" s="1"/>
  <c r="AV61" i="1" s="1"/>
  <c r="AY62" i="1"/>
  <c r="AW62" i="1" s="1"/>
  <c r="AV62" i="1" s="1"/>
  <c r="AY63" i="1"/>
  <c r="AW63" i="1" s="1"/>
  <c r="AV63" i="1" s="1"/>
  <c r="AY64" i="1"/>
  <c r="AW64" i="1" s="1"/>
  <c r="AV64" i="1" s="1"/>
  <c r="AY65" i="1"/>
  <c r="AW65" i="1" s="1"/>
  <c r="AV65" i="1" s="1"/>
  <c r="AY66" i="1"/>
  <c r="AW66" i="1" s="1"/>
  <c r="AV66" i="1" s="1"/>
  <c r="AY287" i="1"/>
  <c r="AW287" i="1" s="1"/>
  <c r="AV287" i="1" s="1"/>
  <c r="AY288" i="1"/>
  <c r="AW288" i="1" s="1"/>
  <c r="AV288" i="1" s="1"/>
  <c r="AY289" i="1"/>
  <c r="AW289" i="1" s="1"/>
  <c r="AV289" i="1" s="1"/>
  <c r="AY290" i="1"/>
  <c r="AW290" i="1" s="1"/>
  <c r="AV290" i="1" s="1"/>
  <c r="AY419" i="1"/>
  <c r="AY113" i="1"/>
  <c r="AY114" i="1"/>
  <c r="AY115" i="1"/>
  <c r="AY116" i="1"/>
  <c r="AY118" i="1"/>
  <c r="AY119" i="1"/>
  <c r="AY120" i="1"/>
  <c r="AY121" i="1"/>
  <c r="AY122" i="1"/>
  <c r="AY123" i="1"/>
  <c r="AY124" i="1"/>
  <c r="AY128" i="1"/>
  <c r="AY129" i="1"/>
  <c r="AY130" i="1"/>
  <c r="AY131" i="1"/>
  <c r="AY132" i="1"/>
  <c r="AY133" i="1"/>
  <c r="AY134" i="1"/>
  <c r="AY135" i="1"/>
  <c r="AY136" i="1"/>
  <c r="AY137" i="1"/>
  <c r="AY138" i="1"/>
  <c r="AY140" i="1"/>
  <c r="AY141" i="1"/>
  <c r="AY142" i="1"/>
  <c r="AY143" i="1"/>
  <c r="AY144" i="1"/>
  <c r="AY145" i="1"/>
  <c r="AY150" i="1"/>
  <c r="AY151" i="1"/>
  <c r="AY152" i="1"/>
  <c r="AY153" i="1"/>
  <c r="AY154" i="1"/>
  <c r="AY155" i="1"/>
  <c r="AY156" i="1"/>
  <c r="AY160" i="1"/>
  <c r="AY161" i="1"/>
  <c r="AY162" i="1"/>
  <c r="AY163" i="1"/>
  <c r="AY164" i="1"/>
  <c r="AY165" i="1"/>
  <c r="AY166" i="1"/>
  <c r="AY167" i="1"/>
  <c r="AY171" i="1"/>
  <c r="AY172" i="1"/>
  <c r="AY177" i="1"/>
  <c r="AY178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340" i="1"/>
  <c r="AY341" i="1"/>
  <c r="AY342" i="1"/>
  <c r="AY98" i="1"/>
  <c r="AW98" i="1" s="1"/>
  <c r="AV98" i="1" s="1"/>
  <c r="AY99" i="1"/>
  <c r="AW99" i="1" s="1"/>
  <c r="AV99" i="1" s="1"/>
  <c r="AY100" i="1"/>
  <c r="AW100" i="1" s="1"/>
  <c r="AV100" i="1" s="1"/>
  <c r="AY107" i="1"/>
  <c r="AW107" i="1" s="1"/>
  <c r="AV107" i="1" s="1"/>
  <c r="AY109" i="1"/>
  <c r="AW109" i="1" s="1"/>
  <c r="AV109" i="1" s="1"/>
  <c r="AY110" i="1"/>
  <c r="AW110" i="1" s="1"/>
  <c r="AV110" i="1" s="1"/>
  <c r="AY103" i="1"/>
  <c r="AW103" i="1" s="1"/>
  <c r="AV103" i="1" s="1"/>
  <c r="AY104" i="1"/>
  <c r="AW104" i="1" s="1"/>
  <c r="AV104" i="1" s="1"/>
  <c r="AY105" i="1"/>
  <c r="AW105" i="1" s="1"/>
  <c r="AV105" i="1" s="1"/>
  <c r="AY106" i="1"/>
  <c r="AW106" i="1" s="1"/>
  <c r="AV106" i="1" s="1"/>
  <c r="AY159" i="1"/>
  <c r="AW159" i="1" s="1"/>
  <c r="AV159" i="1" s="1"/>
  <c r="AY181" i="1"/>
  <c r="AW181" i="1" s="1"/>
  <c r="AV181" i="1" s="1"/>
  <c r="AY182" i="1"/>
  <c r="AW182" i="1" s="1"/>
  <c r="AV182" i="1" s="1"/>
  <c r="AY183" i="1"/>
  <c r="AW183" i="1" s="1"/>
  <c r="AV183" i="1" s="1"/>
  <c r="AY184" i="1"/>
  <c r="AW184" i="1" s="1"/>
  <c r="AV184" i="1" s="1"/>
  <c r="AY187" i="1"/>
  <c r="AW187" i="1" s="1"/>
  <c r="AV187" i="1" s="1"/>
  <c r="AY188" i="1"/>
  <c r="AW188" i="1" s="1"/>
  <c r="AV188" i="1" s="1"/>
  <c r="AY189" i="1"/>
  <c r="AW189" i="1" s="1"/>
  <c r="AV189" i="1" s="1"/>
  <c r="AY206" i="1"/>
  <c r="AW206" i="1" s="1"/>
  <c r="AV206" i="1" s="1"/>
  <c r="AY207" i="1"/>
  <c r="AW207" i="1" s="1"/>
  <c r="AV207" i="1" s="1"/>
  <c r="AY208" i="1"/>
  <c r="AW208" i="1" s="1"/>
  <c r="AV208" i="1" s="1"/>
  <c r="AY209" i="1"/>
  <c r="AW209" i="1" s="1"/>
  <c r="AV209" i="1" s="1"/>
  <c r="AY210" i="1"/>
  <c r="AW210" i="1" s="1"/>
  <c r="AV210" i="1" s="1"/>
  <c r="AY211" i="1"/>
  <c r="AW211" i="1" s="1"/>
  <c r="AV211" i="1" s="1"/>
  <c r="AY212" i="1"/>
  <c r="AW212" i="1" s="1"/>
  <c r="AV212" i="1" s="1"/>
  <c r="AY213" i="1"/>
  <c r="AW213" i="1" s="1"/>
  <c r="AV213" i="1" s="1"/>
  <c r="AY327" i="1"/>
  <c r="AW327" i="1" s="1"/>
  <c r="AV327" i="1" s="1"/>
  <c r="AY328" i="1"/>
  <c r="AW328" i="1" s="1"/>
  <c r="AV328" i="1" s="1"/>
  <c r="AY329" i="1"/>
  <c r="AW329" i="1" s="1"/>
  <c r="AV329" i="1" s="1"/>
  <c r="AY330" i="1"/>
  <c r="AW330" i="1" s="1"/>
  <c r="AV330" i="1" s="1"/>
  <c r="AY333" i="1"/>
  <c r="AW333" i="1" s="1"/>
  <c r="AV333" i="1" s="1"/>
  <c r="AY334" i="1"/>
  <c r="AW334" i="1" s="1"/>
  <c r="AV334" i="1" s="1"/>
  <c r="AY335" i="1"/>
  <c r="AW335" i="1" s="1"/>
  <c r="AV335" i="1" s="1"/>
  <c r="AY336" i="1"/>
  <c r="AW336" i="1" s="1"/>
  <c r="AV336" i="1" s="1"/>
  <c r="AY339" i="1"/>
  <c r="AW339" i="1" s="1"/>
  <c r="AV339" i="1" s="1"/>
  <c r="AY394" i="1"/>
  <c r="AY399" i="1"/>
  <c r="AY384" i="1"/>
  <c r="AW384" i="1" s="1"/>
  <c r="AV384" i="1" s="1"/>
  <c r="AY385" i="1"/>
  <c r="AW385" i="1" s="1"/>
  <c r="AV385" i="1" s="1"/>
  <c r="AY386" i="1"/>
  <c r="AW386" i="1" s="1"/>
  <c r="AV386" i="1" s="1"/>
  <c r="AY387" i="1"/>
  <c r="AW387" i="1" s="1"/>
  <c r="AV387" i="1" s="1"/>
  <c r="AY388" i="1"/>
  <c r="AW388" i="1" s="1"/>
  <c r="AV388" i="1" s="1"/>
  <c r="AY389" i="1"/>
  <c r="AW389" i="1" s="1"/>
  <c r="AV389" i="1" s="1"/>
  <c r="AY101" i="1"/>
  <c r="AW101" i="1" s="1"/>
  <c r="AV101" i="1" s="1"/>
  <c r="AY102" i="1"/>
  <c r="AW102" i="1" s="1"/>
  <c r="AV102" i="1" s="1"/>
  <c r="AY157" i="1"/>
  <c r="AW157" i="1" s="1"/>
  <c r="AV157" i="1" s="1"/>
  <c r="AY158" i="1"/>
  <c r="AW158" i="1" s="1"/>
  <c r="AV158" i="1" s="1"/>
  <c r="AY179" i="1"/>
  <c r="AW179" i="1" s="1"/>
  <c r="AV179" i="1" s="1"/>
  <c r="AY180" i="1"/>
  <c r="AW180" i="1" s="1"/>
  <c r="AV180" i="1" s="1"/>
  <c r="AY185" i="1"/>
  <c r="AW185" i="1" s="1"/>
  <c r="AV185" i="1" s="1"/>
  <c r="AY186" i="1"/>
  <c r="AW186" i="1" s="1"/>
  <c r="AV186" i="1" s="1"/>
  <c r="AY204" i="1"/>
  <c r="AW204" i="1" s="1"/>
  <c r="AV204" i="1" s="1"/>
  <c r="AY205" i="1"/>
  <c r="AW205" i="1" s="1"/>
  <c r="AV205" i="1" s="1"/>
  <c r="AY295" i="1"/>
  <c r="AW295" i="1" s="1"/>
  <c r="AV295" i="1" s="1"/>
  <c r="AY296" i="1"/>
  <c r="AW296" i="1" s="1"/>
  <c r="AV296" i="1" s="1"/>
  <c r="AY297" i="1"/>
  <c r="AW297" i="1" s="1"/>
  <c r="AV297" i="1" s="1"/>
  <c r="AY298" i="1"/>
  <c r="AW298" i="1" s="1"/>
  <c r="AV298" i="1" s="1"/>
  <c r="AY299" i="1"/>
  <c r="AW299" i="1" s="1"/>
  <c r="AV299" i="1" s="1"/>
  <c r="AY300" i="1"/>
  <c r="AW300" i="1" s="1"/>
  <c r="AV300" i="1" s="1"/>
  <c r="AY301" i="1"/>
  <c r="AW301" i="1" s="1"/>
  <c r="AV301" i="1" s="1"/>
  <c r="AY302" i="1"/>
  <c r="AW302" i="1" s="1"/>
  <c r="AV302" i="1" s="1"/>
  <c r="AY303" i="1"/>
  <c r="AW303" i="1" s="1"/>
  <c r="AV303" i="1" s="1"/>
  <c r="AY304" i="1"/>
  <c r="AW304" i="1" s="1"/>
  <c r="AV304" i="1" s="1"/>
  <c r="AY305" i="1"/>
  <c r="AW305" i="1" s="1"/>
  <c r="AV305" i="1" s="1"/>
  <c r="AY306" i="1"/>
  <c r="AW306" i="1" s="1"/>
  <c r="AV306" i="1" s="1"/>
  <c r="AY307" i="1"/>
  <c r="AW307" i="1" s="1"/>
  <c r="AV307" i="1" s="1"/>
  <c r="AY308" i="1"/>
  <c r="AW308" i="1" s="1"/>
  <c r="AV308" i="1" s="1"/>
  <c r="AY309" i="1"/>
  <c r="AW309" i="1" s="1"/>
  <c r="AV309" i="1" s="1"/>
  <c r="AY310" i="1"/>
  <c r="AW310" i="1" s="1"/>
  <c r="AV310" i="1" s="1"/>
  <c r="AY311" i="1"/>
  <c r="AW311" i="1" s="1"/>
  <c r="AV311" i="1" s="1"/>
  <c r="AY312" i="1"/>
  <c r="AW312" i="1" s="1"/>
  <c r="AV312" i="1" s="1"/>
  <c r="AY313" i="1"/>
  <c r="AW313" i="1" s="1"/>
  <c r="AV313" i="1" s="1"/>
  <c r="AY314" i="1"/>
  <c r="AW314" i="1" s="1"/>
  <c r="AV314" i="1" s="1"/>
  <c r="AY315" i="1"/>
  <c r="AW315" i="1" s="1"/>
  <c r="AV315" i="1" s="1"/>
  <c r="AY316" i="1"/>
  <c r="AW316" i="1" s="1"/>
  <c r="AV316" i="1" s="1"/>
  <c r="AY317" i="1"/>
  <c r="AW317" i="1" s="1"/>
  <c r="AV317" i="1" s="1"/>
  <c r="AY318" i="1"/>
  <c r="AW318" i="1" s="1"/>
  <c r="AV318" i="1" s="1"/>
  <c r="AY319" i="1"/>
  <c r="AW319" i="1" s="1"/>
  <c r="AV319" i="1" s="1"/>
  <c r="AY320" i="1"/>
  <c r="AW320" i="1" s="1"/>
  <c r="AV320" i="1" s="1"/>
  <c r="AY321" i="1"/>
  <c r="AW321" i="1" s="1"/>
  <c r="AV321" i="1" s="1"/>
  <c r="AY322" i="1"/>
  <c r="AW322" i="1" s="1"/>
  <c r="AV322" i="1" s="1"/>
  <c r="AY323" i="1"/>
  <c r="AW323" i="1" s="1"/>
  <c r="AV323" i="1" s="1"/>
  <c r="AY324" i="1"/>
  <c r="AW324" i="1" s="1"/>
  <c r="AV324" i="1" s="1"/>
  <c r="AY325" i="1"/>
  <c r="AW325" i="1" s="1"/>
  <c r="AV325" i="1" s="1"/>
  <c r="AY326" i="1"/>
  <c r="AW326" i="1" s="1"/>
  <c r="AV326" i="1" s="1"/>
  <c r="AY331" i="1"/>
  <c r="AW331" i="1" s="1"/>
  <c r="AV331" i="1" s="1"/>
  <c r="AY332" i="1"/>
  <c r="AW332" i="1" s="1"/>
  <c r="AV332" i="1" s="1"/>
  <c r="AY337" i="1"/>
  <c r="AW337" i="1" s="1"/>
  <c r="AV337" i="1" s="1"/>
  <c r="AY338" i="1"/>
  <c r="AW338" i="1" s="1"/>
  <c r="AV338" i="1" s="1"/>
  <c r="AY403" i="1"/>
  <c r="AY416" i="1"/>
  <c r="AY417" i="1"/>
  <c r="AY418" i="1"/>
  <c r="AY264" i="1"/>
  <c r="AW264" i="1" s="1"/>
  <c r="AV264" i="1" s="1"/>
  <c r="AY429" i="1"/>
  <c r="AY393" i="1"/>
  <c r="AY398" i="1"/>
  <c r="AY34" i="1"/>
  <c r="AY35" i="1"/>
  <c r="AY36" i="1"/>
  <c r="AY37" i="1"/>
  <c r="AY50" i="1"/>
  <c r="AY60" i="1"/>
  <c r="AY80" i="1"/>
  <c r="AY83" i="1"/>
  <c r="AY85" i="1"/>
  <c r="AY89" i="1"/>
  <c r="AY90" i="1"/>
  <c r="AY91" i="1"/>
  <c r="AY92" i="1"/>
  <c r="AY93" i="1"/>
  <c r="AY94" i="1"/>
  <c r="AY95" i="1"/>
  <c r="AY96" i="1"/>
  <c r="AY97" i="1"/>
  <c r="AY108" i="1"/>
  <c r="AY111" i="1"/>
  <c r="AY112" i="1"/>
  <c r="AY117" i="1"/>
  <c r="AY139" i="1"/>
  <c r="AY203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70" i="1"/>
  <c r="AY271" i="1"/>
  <c r="AY272" i="1"/>
  <c r="AY273" i="1"/>
  <c r="AY274" i="1"/>
  <c r="AY275" i="1"/>
  <c r="AY276" i="1"/>
  <c r="AY278" i="1"/>
  <c r="AY279" i="1"/>
  <c r="AY280" i="1"/>
  <c r="AY281" i="1"/>
  <c r="AY282" i="1"/>
  <c r="AY283" i="1"/>
  <c r="AY284" i="1"/>
  <c r="AY285" i="1"/>
  <c r="AY291" i="1"/>
  <c r="AY292" i="1"/>
  <c r="AY293" i="1"/>
  <c r="AY294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8" i="1"/>
  <c r="AY383" i="1"/>
  <c r="AY391" i="1"/>
  <c r="AY392" i="1"/>
  <c r="AY395" i="1"/>
  <c r="AY396" i="1"/>
  <c r="AY397" i="1"/>
  <c r="AY400" i="1"/>
  <c r="AY401" i="1"/>
  <c r="AY402" i="1"/>
  <c r="AY404" i="1"/>
  <c r="AY405" i="1"/>
  <c r="AY407" i="1"/>
  <c r="AY408" i="1"/>
  <c r="AY409" i="1"/>
  <c r="AY410" i="1"/>
  <c r="AY411" i="1"/>
  <c r="AY412" i="1"/>
  <c r="AY413" i="1"/>
  <c r="AY430" i="1"/>
  <c r="AW269" i="1"/>
  <c r="AV269" i="1" s="1"/>
  <c r="AW268" i="1"/>
  <c r="AV268" i="1" s="1"/>
  <c r="AW267" i="1"/>
  <c r="AV267" i="1" s="1"/>
  <c r="AW266" i="1"/>
  <c r="AV266" i="1" s="1"/>
  <c r="AW265" i="1"/>
  <c r="AV265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AW428" i="1"/>
  <c r="AV428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K194" i="1" l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<sst xmlns="http://schemas.openxmlformats.org/spreadsheetml/2006/main" count="6712" uniqueCount="1363">
  <si>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</si>
  <si>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</si>
  <si>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</si>
  <si>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</si>
  <si>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</si>
  <si>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</si>
  <si>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</si>
  <si>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</si>
  <si>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</si>
  <si>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</si>
  <si>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</si>
  <si>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</si>
  <si>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</si>
  <si>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</si>
  <si>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</si>
  <si>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</si>
  <si>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</si>
  <si>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</si>
  <si>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</si>
  <si>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</si>
  <si>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</si>
  <si>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</si>
  <si>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</si>
  <si>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</si>
  <si>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</si>
  <si>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</si>
  <si>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</si>
  <si>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</si>
  <si>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</si>
  <si>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</si>
  <si>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</si>
  <si>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</si>
  <si>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</si>
  <si>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</si>
  <si>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</si>
  <si>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</si>
  <si>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</si>
  <si>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</si>
  <si>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</si>
  <si>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</si>
  <si>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</si>
  <si>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</si>
  <si>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</si>
  <si>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</si>
  <si>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</si>
  <si>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</si>
  <si>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</si>
  <si>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</si>
  <si>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</si>
  <si>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</si>
  <si>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</si>
  <si>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</si>
  <si>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</si>
  <si>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</si>
  <si>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</si>
  <si>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</si>
  <si>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</si>
  <si>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</si>
  <si>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</si>
  <si>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</si>
  <si>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</si>
  <si>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</si>
  <si>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</si>
  <si>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</si>
  <si>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</si>
  <si>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</si>
  <si>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</si>
  <si>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</si>
  <si>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</si>
  <si>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</si>
  <si>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</si>
  <si>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</si>
  <si>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</si>
  <si>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</si>
  <si>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</si>
  <si>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</si>
  <si>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</si>
  <si>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</si>
  <si>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</si>
  <si>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</si>
  <si>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</si>
  <si>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</si>
  <si>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</si>
  <si>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</si>
  <si>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</si>
  <si>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</si>
  <si>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</si>
  <si>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</si>
  <si>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</si>
  <si>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</si>
  <si>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</si>
  <si>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</si>
  <si>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</si>
  <si>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</si>
  <si>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</si>
  <si>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</si>
  <si>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</si>
  <si>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</si>
  <si>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</si>
  <si>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</si>
  <si>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</si>
  <si>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</si>
  <si>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</si>
  <si>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</si>
  <si>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</si>
  <si>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</si>
  <si>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</si>
  <si>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</si>
  <si>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</si>
  <si>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</si>
  <si>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</si>
  <si>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</si>
  <si>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</si>
  <si>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</si>
  <si>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</si>
  <si>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</si>
  <si>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</si>
  <si>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</si>
  <si>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</si>
  <si>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</si>
  <si>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</si>
  <si>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</si>
  <si>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</si>
  <si>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</si>
  <si>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</si>
  <si>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</si>
  <si>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</si>
  <si>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</si>
  <si>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</si>
  <si>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</si>
  <si>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</si>
  <si>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</si>
  <si>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</si>
  <si>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</si>
  <si>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</si>
  <si>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</si>
  <si>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</si>
  <si>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</si>
  <si>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</si>
  <si>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</si>
  <si>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</si>
  <si>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</si>
  <si>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</si>
  <si>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</si>
  <si>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</si>
  <si>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</si>
  <si>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</si>
  <si>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</si>
  <si>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</si>
  <si>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</si>
  <si>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</si>
  <si>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</si>
  <si>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</si>
  <si>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</si>
  <si>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</si>
  <si>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</si>
  <si>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</si>
  <si>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</si>
  <si>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</si>
  <si>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</si>
  <si>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</si>
  <si>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</si>
  <si>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</si>
  <si>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</si>
  <si>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</si>
  <si>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</si>
  <si>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</si>
  <si>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</si>
  <si>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</si>
  <si>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</si>
  <si>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</si>
  <si>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</si>
  <si>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</si>
  <si>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</si>
  <si>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</si>
  <si>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</si>
  <si>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</si>
  <si>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</si>
  <si>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</si>
  <si>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</si>
  <si>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</si>
  <si>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</si>
  <si>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</si>
  <si>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</si>
  <si>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</si>
  <si>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</si>
  <si>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</si>
  <si>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</si>
  <si>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</si>
  <si>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</si>
  <si>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</si>
  <si>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</si>
  <si>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</si>
  <si>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</si>
  <si>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</si>
  <si>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</si>
  <si>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</si>
  <si>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</si>
  <si>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</si>
  <si>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</si>
  <si>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</si>
  <si>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</si>
  <si>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</si>
  <si>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</si>
  <si>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</si>
  <si>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</si>
  <si>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</si>
  <si>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</si>
  <si>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</si>
  <si>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</si>
  <si>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</si>
  <si>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</si>
  <si>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</si>
  <si>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</si>
  <si>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</si>
  <si>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</si>
  <si>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</si>
  <si>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</si>
  <si>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</si>
  <si>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</si>
  <si>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</si>
  <si>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</si>
  <si>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</si>
  <si>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</si>
  <si>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</si>
  <si>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</si>
  <si>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</si>
  <si>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</si>
  <si>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</si>
  <si>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</si>
  <si>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</si>
  <si>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</si>
  <si>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</si>
  <si>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</si>
  <si>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</si>
  <si>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</si>
  <si>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</si>
  <si>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</si>
  <si>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</si>
  <si>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</si>
  <si>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</si>
  <si>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</si>
  <si>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</si>
  <si>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</si>
  <si>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</si>
  <si>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</si>
  <si>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</si>
  <si>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</si>
  <si>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</si>
  <si>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</si>
  <si>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</si>
  <si>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</si>
  <si>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</si>
  <si>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</si>
  <si>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</si>
  <si>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</si>
  <si>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</si>
  <si>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</si>
  <si>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</si>
  <si>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</si>
  <si>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</si>
  <si>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</si>
  <si>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</si>
  <si>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</si>
  <si>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</si>
  <si>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</si>
  <si>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</si>
  <si>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</si>
  <si>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</si>
  <si>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</si>
  <si>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</si>
  <si>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</si>
  <si>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</si>
  <si>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</si>
  <si>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</si>
  <si>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</si>
  <si>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</si>
  <si>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</si>
  <si>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</si>
  <si>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</si>
  <si>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</si>
  <si>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</si>
  <si>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</si>
  <si>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</si>
  <si>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</si>
  <si>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</si>
  <si>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</si>
  <si>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</si>
  <si>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</si>
  <si>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</si>
  <si>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</si>
  <si>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</si>
  <si>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</si>
  <si>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</si>
  <si>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</si>
  <si>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</si>
  <si>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</si>
  <si>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</si>
  <si>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</si>
  <si>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</si>
  <si>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</si>
  <si>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</si>
  <si>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</si>
  <si>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</si>
  <si>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</si>
  <si>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</si>
  <si>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</si>
  <si>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</si>
  <si>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</si>
  <si>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</si>
  <si>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</si>
  <si>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</si>
  <si>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</si>
  <si>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</si>
  <si>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</si>
  <si>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</si>
  <si>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</si>
  <si>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</si>
  <si>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</si>
  <si>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</si>
  <si>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</si>
  <si>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</si>
  <si>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</si>
  <si>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</si>
  <si>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</si>
  <si>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</si>
  <si>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</si>
  <si>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</si>
  <si>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</si>
  <si>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</si>
  <si>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</si>
  <si>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</si>
  <si>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</si>
  <si>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</si>
  <si>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</si>
  <si>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</si>
  <si>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</si>
  <si>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</si>
  <si>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</si>
  <si>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</si>
  <si>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</si>
  <si>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</si>
  <si>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</si>
  <si>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</si>
  <si>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</si>
  <si>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</si>
  <si>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</si>
  <si>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</si>
  <si>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</si>
  <si>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</si>
  <si>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</si>
  <si>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</si>
  <si>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</si>
  <si>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</si>
  <si>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</si>
  <si>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</si>
  <si>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</si>
  <si>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</si>
  <si>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</si>
  <si>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</si>
  <si>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</si>
  <si>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</si>
  <si>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</si>
  <si>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</si>
  <si>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</si>
  <si>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</si>
  <si>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</si>
  <si>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</si>
  <si>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</si>
  <si>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</si>
  <si>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</si>
  <si>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</si>
  <si>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</si>
  <si>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</si>
  <si>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</si>
  <si>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</si>
  <si>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</si>
  <si>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</si>
  <si>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</si>
  <si>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</si>
  <si>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</si>
  <si>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</si>
  <si>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</si>
  <si>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</si>
  <si>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</si>
  <si>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</si>
  <si>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</si>
  <si>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</si>
  <si>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</si>
  <si>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</si>
  <si>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</si>
  <si>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</si>
  <si>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</si>
  <si>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</si>
  <si>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</si>
  <si>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</si>
  <si>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</si>
  <si>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</si>
  <si>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</si>
  <si>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</si>
  <si>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</si>
  <si>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</si>
  <si>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</si>
  <si>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</si>
  <si>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</si>
  <si>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</si>
  <si>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</si>
  <si>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</si>
  <si>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</si>
  <si>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</si>
  <si>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</si>
  <si>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</si>
  <si>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</si>
  <si>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</si>
  <si>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</si>
  <si>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</si>
  <si>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</si>
  <si>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</si>
  <si>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</si>
  <si>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</si>
  <si>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</si>
  <si>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</si>
  <si>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</si>
  <si>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</si>
  <si>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</si>
  <si>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</si>
  <si>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</si>
  <si>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</si>
  <si>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</si>
  <si>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</si>
  <si>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</si>
  <si>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</si>
  <si>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</si>
  <si>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</si>
  <si>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</si>
  <si>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</si>
  <si>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</si>
  <si>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</si>
  <si>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</si>
  <si>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</si>
  <si>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</si>
  <si>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</si>
  <si>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</si>
  <si>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</si>
  <si>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</si>
  <si>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</si>
  <si>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</si>
  <si>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</si>
  <si>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</si>
  <si>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</si>
  <si>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</si>
  <si>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</si>
  <si>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</si>
  <si>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</si>
  <si>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</si>
  <si>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</si>
  <si>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</si>
  <si>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</si>
  <si>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</si>
  <si>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</si>
  <si>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</si>
  <si>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</si>
  <si>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</si>
  <si>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</si>
  <si>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</si>
  <si>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</si>
  <si>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</si>
  <si>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</si>
  <si>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</si>
  <si>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</si>
  <si>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</si>
  <si>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</si>
  <si>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</si>
  <si>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</si>
  <si>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</si>
  <si>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</si>
  <si>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</si>
  <si>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</si>
  <si>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</si>
  <si>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</si>
  <si>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</si>
  <si>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</si>
  <si>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</si>
  <si>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</si>
  <si>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</si>
  <si>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</si>
  <si>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</si>
  <si>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</si>
  <si>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</si>
  <si>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</si>
  <si>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</si>
  <si>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</si>
  <si>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</si>
  <si>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</si>
  <si>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</si>
  <si>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</si>
  <si>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</si>
  <si>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</si>
  <si>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</si>
  <si>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</si>
  <si>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</si>
  <si>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</si>
  <si>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</si>
  <si>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</si>
  <si>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</si>
  <si>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</si>
  <si>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</si>
  <si>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</si>
  <si>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</si>
  <si>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</si>
  <si>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</si>
  <si>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</si>
  <si>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</si>
  <si>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</si>
  <si>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</si>
  <si>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</si>
  <si>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</si>
  <si>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</si>
  <si>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</si>
  <si>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</si>
  <si>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</si>
  <si>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</si>
  <si>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</si>
  <si>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</si>
  <si>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</si>
  <si>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</si>
  <si>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</si>
  <si>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</si>
  <si>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</si>
  <si>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</si>
  <si>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</si>
  <si>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</si>
  <si>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</si>
  <si>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</si>
  <si>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</si>
  <si>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</si>
  <si>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</si>
  <si>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</si>
  <si>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</si>
  <si>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</si>
  <si>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</si>
  <si>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</si>
  <si>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</si>
  <si>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</si>
  <si>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</si>
  <si>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</si>
  <si>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</si>
  <si>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</si>
  <si>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</si>
  <si>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</si>
  <si>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</si>
  <si>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</si>
  <si>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</si>
  <si>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</si>
  <si>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</si>
  <si>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</si>
  <si>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</si>
  <si>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</si>
  <si>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</si>
  <si>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</si>
  <si>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</si>
  <si>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</si>
  <si>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</si>
  <si>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</si>
  <si>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</si>
  <si>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</si>
  <si>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</si>
  <si>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</si>
  <si>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</si>
  <si>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</si>
  <si>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</si>
  <si>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</si>
  <si>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</si>
  <si>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</si>
  <si>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</si>
  <si>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</si>
  <si>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</si>
  <si>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</si>
  <si>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</si>
  <si>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</si>
  <si>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</si>
  <si>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</si>
  <si>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</si>
  <si>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</si>
  <si>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</si>
  <si>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</si>
  <si>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</si>
  <si>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</si>
  <si>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</si>
  <si>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</si>
  <si>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</si>
  <si>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</si>
  <si>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</si>
  <si>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</si>
  <si>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</si>
  <si>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</si>
  <si>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</si>
  <si>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</si>
  <si>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</si>
  <si>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</si>
  <si>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</si>
  <si>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</si>
  <si>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</si>
  <si>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</si>
  <si>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</si>
  <si>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</si>
  <si>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</si>
  <si>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</si>
  <si>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</si>
  <si>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</si>
  <si>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</si>
  <si>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</si>
  <si>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</si>
  <si>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</si>
  <si>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</si>
  <si>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</si>
  <si>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</si>
  <si>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</si>
  <si>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</si>
  <si>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</si>
  <si>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</si>
  <si>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</si>
  <si>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</si>
  <si>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</si>
  <si>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</si>
  <si>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</si>
  <si>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</si>
  <si>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</si>
  <si>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</si>
  <si>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</si>
  <si>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</si>
  <si>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</si>
  <si>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</si>
  <si>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</si>
  <si>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</si>
  <si>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</si>
  <si>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</si>
  <si>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</si>
  <si>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</si>
  <si>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</si>
  <si>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</si>
  <si>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</si>
  <si>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</si>
  <si>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</si>
  <si>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</si>
  <si>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</si>
  <si>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</si>
  <si>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</si>
  <si>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</si>
  <si>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</si>
  <si>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</si>
  <si>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</si>
  <si>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</si>
  <si>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</si>
  <si>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</si>
  <si>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</si>
  <si>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</si>
  <si>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</si>
  <si>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</si>
  <si>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</si>
  <si>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</si>
  <si>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</si>
  <si>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</si>
  <si>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</si>
  <si>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</si>
  <si>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</si>
  <si>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</si>
  <si>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</si>
  <si>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</si>
  <si>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</si>
  <si>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</si>
  <si>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</si>
  <si>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</si>
  <si>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</si>
  <si>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</si>
  <si>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</si>
  <si>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</si>
  <si>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</si>
  <si>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</si>
  <si>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</si>
  <si>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</si>
  <si>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</si>
  <si>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</si>
  <si>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</si>
  <si>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</si>
  <si>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</si>
  <si>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</si>
  <si>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</si>
  <si>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</si>
  <si>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</si>
  <si>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</si>
  <si>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</si>
  <si>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</si>
  <si>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</si>
  <si>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</si>
  <si>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</si>
  <si>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</si>
  <si>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</si>
  <si>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</si>
  <si>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</si>
  <si>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</si>
  <si>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</si>
  <si>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</si>
  <si>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</si>
  <si>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</si>
  <si>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</si>
  <si>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</si>
  <si>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</si>
  <si>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</si>
  <si>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</si>
  <si>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</si>
  <si>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</si>
  <si>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</si>
  <si>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</si>
  <si>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</si>
  <si>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</si>
  <si>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</si>
  <si>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</si>
  <si>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</si>
  <si>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</si>
  <si>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</si>
  <si>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</si>
  <si>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</si>
  <si>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</si>
  <si>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</si>
  <si>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</si>
  <si>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</si>
  <si>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</si>
  <si>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</si>
  <si>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</si>
  <si>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</si>
  <si>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</si>
  <si>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</si>
  <si>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</si>
  <si>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</si>
  <si>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</si>
  <si>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</si>
  <si>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</si>
  <si>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</si>
  <si>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</si>
  <si>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</si>
  <si>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</si>
  <si>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</si>
  <si>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</si>
  <si>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</si>
  <si>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</si>
  <si>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</si>
  <si>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</si>
  <si>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</si>
  <si>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</si>
  <si>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</si>
  <si>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</si>
  <si>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</si>
  <si>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</si>
  <si>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</si>
  <si>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</si>
  <si>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</si>
  <si>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</si>
  <si>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</si>
  <si>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</si>
  <si>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</si>
  <si>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</si>
  <si>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</si>
  <si>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</si>
  <si>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</si>
  <si>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</si>
  <si>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</si>
  <si>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</si>
  <si>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</si>
  <si>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</si>
  <si>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</si>
  <si>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</si>
  <si>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</si>
  <si>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</si>
  <si>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</si>
  <si>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</si>
  <si>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</si>
  <si>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</si>
  <si>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</si>
  <si>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</si>
  <si>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</si>
  <si>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</si>
  <si>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</si>
  <si>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</si>
  <si>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</si>
  <si>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</si>
  <si>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</si>
  <si>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</si>
  <si>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</si>
  <si>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</si>
  <si>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</si>
  <si>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</si>
  <si>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</si>
  <si>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</si>
  <si>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</si>
  <si>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</si>
  <si>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</si>
  <si>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</si>
  <si>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</si>
  <si>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</si>
  <si>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</si>
  <si>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</si>
  <si>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</si>
  <si>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</si>
  <si>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</si>
  <si>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</si>
  <si>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</si>
  <si>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</si>
  <si>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</si>
  <si>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</si>
  <si>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</si>
  <si>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</si>
  <si>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</si>
  <si>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</si>
  <si>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</si>
  <si>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</si>
  <si>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</si>
  <si>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</si>
  <si>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</si>
  <si>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</si>
  <si>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</si>
  <si>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</si>
  <si>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</si>
  <si>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</si>
  <si>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</si>
  <si>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</si>
  <si>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</si>
  <si>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</si>
  <si>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</si>
  <si>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</si>
  <si>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</si>
  <si>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</si>
  <si>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</si>
  <si>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</si>
  <si>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</si>
  <si>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</si>
  <si>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</si>
  <si>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</si>
  <si>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</si>
  <si>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</si>
  <si>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</si>
  <si>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</si>
  <si>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</si>
  <si>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</si>
  <si>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</si>
  <si>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</si>
  <si>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</si>
  <si>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</si>
  <si>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</si>
  <si>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</si>
  <si>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</si>
  <si>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</si>
  <si>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</si>
  <si>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</si>
  <si>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</si>
  <si>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</si>
  <si>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</si>
  <si>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</si>
  <si>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</si>
  <si>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</si>
  <si>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</si>
  <si>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</si>
  <si>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</si>
  <si>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</si>
  <si>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</si>
  <si>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</si>
  <si>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</si>
  <si>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</si>
  <si>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</si>
  <si>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</si>
  <si>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</si>
  <si>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</si>
  <si>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</si>
  <si>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</si>
  <si>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</si>
  <si>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</si>
  <si>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</si>
  <si>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</si>
  <si>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</si>
  <si>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</si>
  <si>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</si>
  <si>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</si>
  <si>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</si>
  <si>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</si>
  <si>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</si>
  <si>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</si>
  <si>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</si>
  <si>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</si>
  <si>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</si>
  <si>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</si>
  <si>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</si>
  <si>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</si>
  <si>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</si>
  <si>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</si>
  <si>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</si>
  <si>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</si>
  <si>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</si>
  <si>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</si>
  <si>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</si>
  <si>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</si>
  <si>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</si>
  <si>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</si>
  <si>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</si>
  <si>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</si>
  <si>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</si>
  <si>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</si>
  <si>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</si>
  <si>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</si>
  <si>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</si>
  <si>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</si>
  <si>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</si>
  <si>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</si>
  <si>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</si>
  <si>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</si>
  <si>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</si>
  <si>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</si>
  <si>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</si>
  <si>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</si>
  <si>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</si>
  <si>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</si>
  <si>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</si>
  <si>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</si>
  <si>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</si>
  <si>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</si>
  <si>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</si>
  <si>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</si>
  <si>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</si>
  <si>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</si>
  <si>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</si>
  <si>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</si>
  <si>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</si>
  <si>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</si>
  <si>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</si>
  <si>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</si>
  <si>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</si>
  <si>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</si>
  <si>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</si>
  <si>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</si>
  <si>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</si>
  <si>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</si>
  <si>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</si>
  <si>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</si>
  <si>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</si>
  <si>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</si>
  <si>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</si>
  <si>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</si>
  <si>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</si>
  <si>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</si>
  <si>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</si>
  <si>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</si>
  <si>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</si>
  <si>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</si>
  <si>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</si>
  <si>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</si>
  <si>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</si>
  <si>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</si>
  <si>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</si>
  <si>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</si>
  <si>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</si>
  <si>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</si>
  <si>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</si>
  <si>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</si>
  <si>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</si>
  <si>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</si>
  <si>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</si>
  <si>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</si>
  <si>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</si>
  <si>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</si>
  <si>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</si>
  <si>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</si>
  <si>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</si>
  <si>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</si>
  <si>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</si>
  <si>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</si>
  <si>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</si>
  <si>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</si>
  <si>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</si>
  <si>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</si>
  <si>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</si>
  <si>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</si>
  <si>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</si>
  <si>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</si>
  <si>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</si>
  <si>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</si>
  <si>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</si>
  <si>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</si>
  <si>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</si>
  <si>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</si>
  <si>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</si>
  <si>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</si>
  <si>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</si>
  <si>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</si>
  <si>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</si>
  <si>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</si>
  <si>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</si>
  <si>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</si>
  <si>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</si>
  <si>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</si>
  <si>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</si>
  <si>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</si>
  <si>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</si>
  <si>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</si>
  <si>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</si>
  <si>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</si>
  <si>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</si>
  <si>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</si>
  <si>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</si>
  <si>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</si>
  <si>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</si>
  <si>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</si>
  <si>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</si>
  <si>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</si>
  <si>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</si>
  <si>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</si>
  <si>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</si>
  <si>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</si>
  <si>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</si>
  <si>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</si>
  <si>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</si>
  <si>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</si>
  <si>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</si>
  <si>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</si>
  <si>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</si>
  <si>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</si>
  <si>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</si>
  <si>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</si>
  <si>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</si>
  <si>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</si>
  <si>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</si>
  <si>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</si>
  <si>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</si>
  <si>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</si>
  <si>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</si>
  <si>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</si>
  <si>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</si>
  <si>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</si>
  <si>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</si>
  <si>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</si>
  <si>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</si>
  <si>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</si>
  <si>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</si>
  <si>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</si>
  <si>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</si>
  <si>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</si>
  <si>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</si>
  <si>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</si>
  <si>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</si>
  <si>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</si>
  <si>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</si>
  <si>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</si>
  <si>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</si>
  <si>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</si>
  <si>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</si>
  <si>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</si>
  <si>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</si>
  <si>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</si>
  <si>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</si>
  <si>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</si>
  <si>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</si>
  <si>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</si>
  <si>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</si>
  <si>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</si>
  <si>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</si>
  <si>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</si>
  <si>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</si>
  <si>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</si>
  <si>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</si>
  <si>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</si>
  <si>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</si>
  <si>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</si>
  <si>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</si>
  <si>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</si>
  <si>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</si>
  <si>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</si>
  <si>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</si>
  <si>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</si>
  <si>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</si>
  <si>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</si>
  <si>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</si>
  <si>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</si>
  <si>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</si>
  <si>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</si>
  <si>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</si>
  <si>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</si>
  <si>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</si>
  <si>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</si>
  <si>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</si>
  <si>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</si>
  <si>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</si>
  <si>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</si>
  <si>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</si>
  <si>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</si>
  <si>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</si>
  <si>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</si>
  <si>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</si>
  <si>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</si>
  <si>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</si>
  <si>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</si>
  <si>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</si>
  <si>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</si>
  <si>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</si>
  <si>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</si>
  <si>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</si>
  <si>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</si>
  <si>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</si>
  <si>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</si>
  <si>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</si>
  <si>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</si>
  <si>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</si>
  <si>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</si>
  <si>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</si>
  <si>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</si>
  <si>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</si>
  <si>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</si>
  <si>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</si>
  <si>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</si>
  <si>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</si>
  <si>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</si>
  <si>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</si>
  <si>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</si>
  <si>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</si>
  <si>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</si>
  <si>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</si>
  <si>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</si>
  <si>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</si>
  <si>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</si>
  <si>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</si>
  <si>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</si>
  <si>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</si>
  <si>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</si>
  <si>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</si>
  <si>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</si>
  <si>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</si>
  <si>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</si>
  <si>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</si>
  <si>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</si>
  <si>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</si>
  <si>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</si>
  <si>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</si>
  <si>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</si>
  <si>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</si>
  <si>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</si>
  <si>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</si>
  <si>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</si>
  <si>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</si>
  <si>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</si>
  <si>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</si>
  <si>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</si>
  <si>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</si>
  <si>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</si>
  <si>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</si>
  <si>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</si>
  <si>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</si>
  <si>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</si>
  <si>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</si>
  <si>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</si>
  <si>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</si>
  <si>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</si>
  <si>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</si>
  <si>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</si>
  <si>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</si>
  <si>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</si>
  <si>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</si>
  <si>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</si>
  <si>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</si>
  <si>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</si>
  <si>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</si>
  <si>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</si>
  <si>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</si>
  <si>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</si>
  <si>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</si>
  <si>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</si>
  <si>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</si>
  <si>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</si>
  <si>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</si>
  <si>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</si>
  <si>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</si>
  <si>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</si>
  <si>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</si>
  <si>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</si>
  <si>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</si>
  <si>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</si>
  <si>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</si>
  <si>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</si>
  <si>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</si>
  <si>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</si>
  <si>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</si>
  <si>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</si>
  <si>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</si>
  <si>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</si>
  <si>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</si>
  <si>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</si>
  <si>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</si>
  <si>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</si>
  <si>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</si>
  <si>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</si>
  <si>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</si>
  <si>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</si>
  <si>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</si>
  <si>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</si>
  <si>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</si>
  <si>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</si>
  <si>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</si>
  <si>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</si>
  <si>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</si>
  <si>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</si>
  <si>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</si>
  <si>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</si>
  <si>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</si>
  <si>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</si>
  <si>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</si>
  <si>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</si>
  <si>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</si>
  <si>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</si>
  <si>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</si>
  <si>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</si>
  <si>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</si>
  <si>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</si>
  <si>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</si>
  <si>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</si>
  <si>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</si>
  <si>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</si>
  <si>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</si>
  <si>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</si>
  <si>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</si>
  <si>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</si>
  <si>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</si>
  <si>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</si>
  <si>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</si>
  <si>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</si>
  <si>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</si>
  <si>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</si>
  <si>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</si>
  <si>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</si>
  <si>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</si>
  <si>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</si>
  <si>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</si>
  <si>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</si>
  <si>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</si>
  <si>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</si>
  <si>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</si>
  <si>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</si>
  <si>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</si>
  <si>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</si>
  <si>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</si>
  <si>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</si>
  <si>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</si>
  <si>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</si>
  <si>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</si>
  <si>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</si>
  <si>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</si>
  <si>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</si>
  <si>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</si>
  <si>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</si>
  <si>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</si>
  <si>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</si>
  <si>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</si>
  <si>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</si>
  <si>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</si>
  <si>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</si>
  <si>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</si>
  <si>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</si>
  <si>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</si>
  <si>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</si>
  <si>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</si>
  <si>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</si>
  <si>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</si>
  <si>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</si>
  <si>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</si>
  <si>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</si>
  <si>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</si>
  <si>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</si>
  <si>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</si>
  <si>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</si>
  <si>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</si>
  <si>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</si>
  <si>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</si>
  <si>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</si>
  <si>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{ "PowerOnState":0, "PowerRetain":"ON", "StatusRetain":"ON", "TelePeriod":10, "PowerDelta1":25, "PowerDelta2":0, "PowerDelta3":0, "PowerLow":0, "PowerHigh":0, "VoltageLow":0, "VoltageHigh":0, "CurrentLow":0, "CurrentHigh":0 }</t>
  </si>
  <si>
    <t>{ "PowerOnState":0, "PowerRetain":"ON", "StatusRetain":"ON" }</t>
  </si>
  <si>
    <t>{ "PowerOnState":1, "PowerRetain":"ON", "StatusRetain":"ON", "TelePeriod":10, "PowerDelta1":25, "PowerDelta2":0, "PowerDelta3":0, "PowerLow":0, "PowerHigh":0, "VoltageLow":0, "VoltageHigh":0, "CurrentLow":0, "CurrentHigh":0 }</t>
  </si>
  <si>
    <t>{ "PowerOnState":1, "PowerRetain":"ON", "StatusRetain":"ON" }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</si>
  <si>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</si>
  <si>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</si>
  <si>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</si>
  <si>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</si>
  <si>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</si>
  <si>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</si>
  <si>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{ "PowerOnState":0, "PowerRetain":"ON", "StatusRetain":"ON", "TelePeriod":10 }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</si>
  <si>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</si>
  <si>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</si>
  <si>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</si>
  <si>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</si>
  <si>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</si>
  <si>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</si>
  <si>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</si>
  <si>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</si>
  <si>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</si>
  <si>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THR316D</t>
  </si>
  <si>
    <t>{{ value_json["SI7021"]["Temperature"] }}</t>
  </si>
  <si>
    <t>{{ value_json["SI7021"]["Humidity"] }}</t>
  </si>
  <si>
    <t>{{ value_json["DS18B20"]["Temperature"] }}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</si>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</sst>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>
    <filterColumn colId="2">
      <filters>
        <filter val="Tasmota"/>
      </filters>
    </filterColumn>
  </autoFilter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0"/>
    <tableColumn id="31" xr3:uid="{0D8A1BBE-51B4-E147-A44E-9683CA8C518F}" name="grafana_display_type" dataDxfId="1"/>
    <tableColumn id="14" xr3:uid="{78BFD416-14E2-1346-ABA3-7482F2EF964B}" name="compensation_curve" dataDxfId="42"/>
    <tableColumn id="42" xr3:uid="{89DBF06F-3894-034F-A260-C4F7288ABF85}" name="zigbee_type" dataDxfId="41"/>
    <tableColumn id="43" xr3:uid="{E7D1DC27-417A-B44D-9C67-253D3AEEAC31}" name="zigbee_group" dataDxfId="40"/>
    <tableColumn id="41" xr3:uid="{C2AC9DC2-579C-114D-BD33-47F922A7ECD8}" name="zigbee_config" dataDxfId="39"/>
    <tableColumn id="38" xr3:uid="{26490464-B58E-B747-AFA6-696984DB49F8}" name="zigbee_device_config" dataDxfId="38"/>
    <tableColumn id="53" xr3:uid="{97C0AC03-0E68-C04D-AAB1-394239DA0E93}" name="tasmota_device_config" dataDxfId="37"/>
    <tableColumn id="8" xr3:uid="{00000000-0010-0000-0000-000008000000}" name="state_class" dataDxfId="36"/>
    <tableColumn id="9" xr3:uid="{00000000-0010-0000-0000-000009000000}" name="unit_of_measurement" dataDxfId="35"/>
    <tableColumn id="10" xr3:uid="{00000000-0010-0000-0000-00000A000000}" name="device_class" dataDxfId="34"/>
    <tableColumn id="11" xr3:uid="{00000000-0010-0000-0000-00000B000000}" name="icon" dataDxfId="33"/>
    <tableColumn id="12" xr3:uid="{00000000-0010-0000-0000-00000C000000}" name="sample_period" dataDxfId="32"/>
    <tableColumn id="15" xr3:uid="{00000000-0010-0000-0000-00000F000000}" name="force_update" dataDxfId="31"/>
    <tableColumn id="55" xr3:uid="{A7039A10-DEBB-A944-8FAD-A77F3CF1F429}" name="optimistic" dataDxfId="30"/>
    <tableColumn id="16" xr3:uid="{00000000-0010-0000-0000-000010000000}" name="unique_id_device" dataDxfId="29"/>
    <tableColumn id="17" xr3:uid="{00000000-0010-0000-0000-000011000000}" name="discovery_topic" dataDxfId="28">
      <calculatedColumnFormula>IF(ISBLANK(AI4),  "", _xlfn.CONCAT("haas/entity/sensor/", LOWER(C4), "/", E4, "/config"))</calculatedColumnFormula>
    </tableColumn>
    <tableColumn id="18" xr3:uid="{00000000-0010-0000-0000-000012000000}" name="state_topic" dataDxfId="27">
      <calculatedColumnFormula>IF(ISBLANK(AI4),  "", _xlfn.CONCAT(LOWER(C4), "/", E4))</calculatedColumnFormula>
    </tableColumn>
    <tableColumn id="54" xr3:uid="{07C1F1CD-523C-4A44-98AC-1E70912971C8}" name="command_topic" dataDxfId="26"/>
    <tableColumn id="56" xr3:uid="{256F7B55-FAA5-B74F-8FD2-07EB07120BFC}" name="availability_topic" dataDxfId="25"/>
    <tableColumn id="60" xr3:uid="{879A506D-709C-0C47-A5F6-FF87CE7E643D}" name="payload_on" dataDxfId="24"/>
    <tableColumn id="59" xr3:uid="{5292E359-6C9C-B546-A29E-DEF850DCCA28}" name="payload_off" dataDxfId="23"/>
    <tableColumn id="58" xr3:uid="{DE814105-6A0E-9345-AA8B-97FD58CC76ED}" name="payload_available" dataDxfId="22"/>
    <tableColumn id="57" xr3:uid="{9E11398C-2422-0E41-8975-F1A8C86DE2C4}" name="payload_not_available" dataDxfId="21"/>
    <tableColumn id="19" xr3:uid="{00000000-0010-0000-0000-000013000000}" name="value_template" dataDxfId="20"/>
    <tableColumn id="20" xr3:uid="{00000000-0010-0000-0000-000014000000}" name="qos" dataDxfId="19"/>
    <tableColumn id="37" xr3:uid="{64D4DD58-B502-4345-9167-C0EACC9E86EC}" name="device_configuration_url" dataDxfId="18"/>
    <tableColumn id="64" xr3:uid="{24CCFA05-A4F8-534D-91C0-D3447DCE67C4}" name="device_proxy_type" dataDxfId="6"/>
    <tableColumn id="21" xr3:uid="{00000000-0010-0000-0000-000015000000}" name="device_identifiers" dataDxfId="8"/>
    <tableColumn id="23" xr3:uid="{00000000-0010-0000-0000-000017000000}" name="device_name" dataDxfId="17"/>
    <tableColumn id="70" xr3:uid="{86BF12BE-6611-5F4A-B51A-958EF054030A}" name="_device_name_prefix_custom" dataDxfId="3"/>
    <tableColumn id="69" xr3:uid="{E9085A4B-1F83-9F48-9959-5208B03EB691}" name="_device_name_prefix_default" dataDxfId="2">
      <calculatedColumnFormula>_xlfn.CONCAT(Table2[[#This Row],[device_manufacturer]], " ", Table2[[#This Row],[device_suggested_area]])</calculatedColumnFormula>
    </tableColumn>
    <tableColumn id="68" xr3:uid="{367C2781-0CFC-E449-AB25-A709A2ED12F2}" name="_device_name_suffix" dataDxfId="4"/>
    <tableColumn id="24" xr3:uid="{00000000-0010-0000-0000-000018000000}" name="device_model" dataDxfId="16"/>
    <tableColumn id="25" xr3:uid="{00000000-0010-0000-0000-000019000000}" name="device_manufacturer" dataDxfId="15"/>
    <tableColumn id="65" xr3:uid="{8685B72E-27AD-BF42-B42B-86B1468C2061}" name="device_sw_version" dataDxfId="5"/>
    <tableColumn id="26" xr3:uid="{00000000-0010-0000-0000-00001A000000}" name="device_suggested_area" dataDxfId="10"/>
    <tableColumn id="40" xr3:uid="{344437C2-0BDB-7546-8FAB-6C4F23E06045}" name="device_suggested_area_override" dataDxfId="9"/>
    <tableColumn id="63" xr3:uid="{45112545-FC08-BC40-A551-0454D8CE3BD0}" name="custom_config" dataDxfId="7"/>
    <tableColumn id="36" xr3:uid="{9BE9D8F1-8323-CD41-9A9F-7BB21381C895}" name="connection_vlan" dataDxfId="14"/>
    <tableColumn id="35" xr3:uid="{083AE619-8F32-3D45-8483-3D0D4C3918AF}" name="connection_mac" dataDxfId="13"/>
    <tableColumn id="34" xr3:uid="{BBD927E3-6295-6C4D-8EC3-6DFFCC064F3B}" name="connection_ip" dataDxfId="12"/>
    <tableColumn id="33" xr3:uid="{02BC701A-79AC-534B-9960-6F231D2962E3}" name="device_connections" dataDxfId="1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topLeftCell="A183" zoomScale="120" zoomScaleNormal="120" workbookViewId="0">
      <selection activeCell="E211" sqref="E211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00.33203125" style="22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customWidth="1"/>
    <col min="39" max="39" width="46.1640625" style="2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8.33203125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1097</v>
      </c>
      <c r="AN2" s="10" t="s">
        <v>1106</v>
      </c>
      <c r="AO2" s="10" t="s">
        <v>1107</v>
      </c>
      <c r="AP2" s="10" t="s">
        <v>1102</v>
      </c>
      <c r="AQ2" s="10" t="s">
        <v>1103</v>
      </c>
      <c r="AR2" s="9" t="s">
        <v>164</v>
      </c>
      <c r="AS2" s="10" t="s">
        <v>615</v>
      </c>
      <c r="AT2" s="12" t="s">
        <v>170</v>
      </c>
      <c r="AU2" s="12" t="s">
        <v>1199</v>
      </c>
      <c r="AV2" s="10" t="s">
        <v>370</v>
      </c>
      <c r="AW2" s="10" t="s">
        <v>166</v>
      </c>
      <c r="AX2" s="10" t="s">
        <v>1316</v>
      </c>
      <c r="AY2" s="10" t="s">
        <v>1317</v>
      </c>
      <c r="AZ2" s="10" t="s">
        <v>1318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1096</v>
      </c>
      <c r="AN3" s="54" t="s">
        <v>1104</v>
      </c>
      <c r="AO3" s="54" t="s">
        <v>1105</v>
      </c>
      <c r="AP3" s="54" t="s">
        <v>1098</v>
      </c>
      <c r="AQ3" s="54" t="s">
        <v>1099</v>
      </c>
      <c r="AR3" s="54" t="s">
        <v>16</v>
      </c>
      <c r="AS3" s="54" t="s">
        <v>17</v>
      </c>
      <c r="AT3" s="55" t="s">
        <v>24</v>
      </c>
      <c r="AU3" s="55" t="s">
        <v>1198</v>
      </c>
      <c r="AV3" s="54" t="s">
        <v>20</v>
      </c>
      <c r="AW3" s="54" t="s">
        <v>18</v>
      </c>
      <c r="AX3" s="54" t="s">
        <v>1307</v>
      </c>
      <c r="AY3" s="54" t="s">
        <v>1308</v>
      </c>
      <c r="AZ3" s="54" t="s">
        <v>1309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LOWER(SUBSTITUTE(SUBSTITUTE(Table2[[#This Row],[device_name]], " ", "-"), "_", "-"))</f>
        <v>davis-roof-weather-station</v>
      </c>
      <c r="AW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X4" s="21"/>
      <c r="AY4" s="21" t="str">
        <f>_xlfn.CONCAT(Table2[[#This Row],[device_manufacturer]], " ", Table2[[#This Row],[device_suggested_area]])</f>
        <v>Davis Roof</v>
      </c>
      <c r="AZ4" s="21" t="s">
        <v>500</v>
      </c>
      <c r="BA4" s="21" t="s">
        <v>36</v>
      </c>
      <c r="BB4" s="21" t="s">
        <v>37</v>
      </c>
      <c r="BC4" s="21" t="s">
        <v>1319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LOWER(SUBSTITUTE(SUBSTITUTE(Table2[[#This Row],[device_name]], " ", "-"), "_", "-"))</f>
        <v>davis-roof-weather-station</v>
      </c>
      <c r="AW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5" s="21" t="str">
        <f>_xlfn.CONCAT(Table2[[#This Row],[device_manufacturer]], " ", Table2[[#This Row],[device_suggested_area]])</f>
        <v>Davis Roof</v>
      </c>
      <c r="AZ5" s="21" t="s">
        <v>500</v>
      </c>
      <c r="BA5" s="21" t="s">
        <v>36</v>
      </c>
      <c r="BB5" s="21" t="s">
        <v>37</v>
      </c>
      <c r="BC5" s="21" t="s">
        <v>1319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LOWER(SUBSTITUTE(SUBSTITUTE(Table2[[#This Row],[device_name]], " ", "-"), "_", "-"))</f>
        <v>netatmo-ada-base-module</v>
      </c>
      <c r="AW6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" s="21" t="str">
        <f>_xlfn.CONCAT(Table2[[#This Row],[device_manufacturer]], " ", Table2[[#This Row],[device_suggested_area]])</f>
        <v>Netatmo Ada</v>
      </c>
      <c r="AZ6" s="21" t="s">
        <v>1210</v>
      </c>
      <c r="BA6" s="21" t="s">
        <v>1208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LOWER(SUBSTITUTE(SUBSTITUTE(Table2[[#This Row],[device_name]], " ", "-"), "_", "-"))</f>
        <v>netatmo-ada-base-module</v>
      </c>
      <c r="AW7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7" s="21" t="str">
        <f>_xlfn.CONCAT(Table2[[#This Row],[device_manufacturer]], " ", Table2[[#This Row],[device_suggested_area]])</f>
        <v>Netatmo Ada</v>
      </c>
      <c r="AZ7" s="21" t="s">
        <v>1210</v>
      </c>
      <c r="BA7" s="21" t="s">
        <v>1208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LOWER(SUBSTITUTE(SUBSTITUTE(Table2[[#This Row],[device_name]], " ", "-"), "_", "-"))</f>
        <v>netatmo-edwin-base-module</v>
      </c>
      <c r="AW8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8" s="21" t="str">
        <f>_xlfn.CONCAT(Table2[[#This Row],[device_manufacturer]], " ", Table2[[#This Row],[device_suggested_area]])</f>
        <v>Netatmo Edwin</v>
      </c>
      <c r="AZ8" s="21" t="s">
        <v>1210</v>
      </c>
      <c r="BA8" s="21" t="s">
        <v>1208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LOWER(SUBSTITUTE(SUBSTITUTE(Table2[[#This Row],[device_name]], " ", "-"), "_", "-"))</f>
        <v>netatmo-edwin-base-module</v>
      </c>
      <c r="AW9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9" s="21" t="str">
        <f>_xlfn.CONCAT(Table2[[#This Row],[device_manufacturer]], " ", Table2[[#This Row],[device_suggested_area]])</f>
        <v>Netatmo Edwin</v>
      </c>
      <c r="AZ9" s="21" t="s">
        <v>1210</v>
      </c>
      <c r="BA9" s="21" t="s">
        <v>1208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LOWER(SUBSTITUTE(SUBSTITUTE(Table2[[#This Row],[device_name]], " ", "-"), "_", "-"))</f>
        <v>netatmo-lounge-module</v>
      </c>
      <c r="AW10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0" s="21" t="str">
        <f>_xlfn.CONCAT(Table2[[#This Row],[device_manufacturer]], " ", Table2[[#This Row],[device_suggested_area]])</f>
        <v>Netatmo Lounge</v>
      </c>
      <c r="AZ10" s="21" t="s">
        <v>1209</v>
      </c>
      <c r="BA10" s="21" t="s">
        <v>1211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LOWER(SUBSTITUTE(SUBSTITUTE(Table2[[#This Row],[device_name]], " ", "-"), "_", "-"))</f>
        <v>netatmo-lounge-module</v>
      </c>
      <c r="AW1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11" s="21" t="str">
        <f>_xlfn.CONCAT(Table2[[#This Row],[device_manufacturer]], " ", Table2[[#This Row],[device_suggested_area]])</f>
        <v>Netatmo Lounge</v>
      </c>
      <c r="AZ11" s="21" t="s">
        <v>1209</v>
      </c>
      <c r="BA11" s="21" t="s">
        <v>1211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LOWER(SUBSTITUTE(SUBSTITUTE(Table2[[#This Row],[device_name]], " ", "-"), "_", "-"))</f>
        <v>netatmo-parents-base-module</v>
      </c>
      <c r="AW1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2" s="21" t="str">
        <f>_xlfn.CONCAT(Table2[[#This Row],[device_manufacturer]], " ", Table2[[#This Row],[device_suggested_area]])</f>
        <v>Netatmo Parents</v>
      </c>
      <c r="AZ12" s="21" t="s">
        <v>1210</v>
      </c>
      <c r="BA12" s="21" t="s">
        <v>1208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LOWER(SUBSTITUTE(SUBSTITUTE(Table2[[#This Row],[device_name]], " ", "-"), "_", "-"))</f>
        <v>netatmo-parents-base-module</v>
      </c>
      <c r="AW1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13" s="21" t="str">
        <f>_xlfn.CONCAT(Table2[[#This Row],[device_manufacturer]], " ", Table2[[#This Row],[device_suggested_area]])</f>
        <v>Netatmo Parents</v>
      </c>
      <c r="AZ13" s="21" t="s">
        <v>1210</v>
      </c>
      <c r="BA13" s="21" t="s">
        <v>1208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LOWER(SUBSTITUTE(SUBSTITUTE(Table2[[#This Row],[device_name]], " ", "-"), "_", "-"))</f>
        <v>netatmo-office-base-module</v>
      </c>
      <c r="AW1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4" s="21" t="str">
        <f>_xlfn.CONCAT(Table2[[#This Row],[device_manufacturer]], " ", Table2[[#This Row],[device_suggested_area]])</f>
        <v>Netatmo Office</v>
      </c>
      <c r="AZ14" s="21" t="s">
        <v>1210</v>
      </c>
      <c r="BA14" s="21" t="s">
        <v>1211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LOWER(SUBSTITUTE(SUBSTITUTE(Table2[[#This Row],[device_name]], " ", "-"), "_", "-"))</f>
        <v>netatmo-office-base-module</v>
      </c>
      <c r="AW15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Base Module</v>
      </c>
      <c r="AY15" s="21" t="str">
        <f>_xlfn.CONCAT(Table2[[#This Row],[device_manufacturer]], " ", Table2[[#This Row],[device_suggested_area]])</f>
        <v>Netatmo Office</v>
      </c>
      <c r="AZ15" s="21" t="s">
        <v>1210</v>
      </c>
      <c r="BA15" s="21" t="s">
        <v>1211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LOWER(SUBSTITUTE(SUBSTITUTE(Table2[[#This Row],[device_name]], " ", "-"), "_", "-"))</f>
        <v>netatmo-kitchen-base-module</v>
      </c>
      <c r="AW1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6" s="21" t="str">
        <f>_xlfn.CONCAT(Table2[[#This Row],[device_manufacturer]], " ", Table2[[#This Row],[device_suggested_area]])</f>
        <v>Netatmo Kitchen</v>
      </c>
      <c r="AZ16" s="21" t="s">
        <v>1210</v>
      </c>
      <c r="BA16" s="21" t="s">
        <v>1211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LOWER(SUBSTITUTE(SUBSTITUTE(Table2[[#This Row],[device_name]], " ", "-"), "_", "-"))</f>
        <v>netatmo-kitchen-base-module</v>
      </c>
      <c r="AW17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Base Module</v>
      </c>
      <c r="AY17" s="21" t="str">
        <f>_xlfn.CONCAT(Table2[[#This Row],[device_manufacturer]], " ", Table2[[#This Row],[device_suggested_area]])</f>
        <v>Netatmo Kitchen</v>
      </c>
      <c r="AZ17" s="21" t="s">
        <v>1210</v>
      </c>
      <c r="BA17" s="21" t="s">
        <v>1211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LOWER(SUBSTITUTE(SUBSTITUTE(Table2[[#This Row],[device_name]], " ", "-"), "_", "-"))</f>
        <v>netatmo-pantry-module</v>
      </c>
      <c r="AW18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8" s="21" t="str">
        <f>_xlfn.CONCAT(Table2[[#This Row],[device_manufacturer]], " ", Table2[[#This Row],[device_suggested_area]])</f>
        <v>Netatmo Pantry</v>
      </c>
      <c r="AZ18" s="21" t="s">
        <v>1209</v>
      </c>
      <c r="BA18" s="21" t="s">
        <v>1211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LOWER(SUBSTITUTE(SUBSTITUTE(Table2[[#This Row],[device_name]], " ", "-"), "_", "-"))</f>
        <v>netatmo-pantry-module</v>
      </c>
      <c r="AW19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19" s="21" t="str">
        <f>_xlfn.CONCAT(Table2[[#This Row],[device_manufacturer]], " ", Table2[[#This Row],[device_suggested_area]])</f>
        <v>Netatmo Pantry</v>
      </c>
      <c r="AZ19" s="21" t="s">
        <v>1209</v>
      </c>
      <c r="BA19" s="21" t="s">
        <v>1211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LOWER(SUBSTITUTE(SUBSTITUTE(Table2[[#This Row],[device_name]], " ", "-"), "_", "-"))</f>
        <v>netatmo-dining-module</v>
      </c>
      <c r="AW20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0" s="21" t="str">
        <f>_xlfn.CONCAT(Table2[[#This Row],[device_manufacturer]], " ", Table2[[#This Row],[device_suggested_area]])</f>
        <v>Netatmo Dining</v>
      </c>
      <c r="AZ20" s="21" t="s">
        <v>1209</v>
      </c>
      <c r="BA20" s="21" t="s">
        <v>1211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LOWER(SUBSTITUTE(SUBSTITUTE(Table2[[#This Row],[device_name]], " ", "-"), "_", "-"))</f>
        <v>netatmo-dining-module</v>
      </c>
      <c r="AW21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1" s="21" t="str">
        <f>_xlfn.CONCAT(Table2[[#This Row],[device_manufacturer]], " ", Table2[[#This Row],[device_suggested_area]])</f>
        <v>Netatmo Dining</v>
      </c>
      <c r="AZ21" s="21" t="s">
        <v>1209</v>
      </c>
      <c r="BA21" s="21" t="s">
        <v>1211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LOWER(SUBSTITUTE(SUBSTITUTE(Table2[[#This Row],[device_name]], " ", "-"), "_", "-"))</f>
        <v>netatmo-laundry-base-module</v>
      </c>
      <c r="AW22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2" s="21" t="str">
        <f>_xlfn.CONCAT(Table2[[#This Row],[device_manufacturer]], " ", Table2[[#This Row],[device_suggested_area]])</f>
        <v>Netatmo Laundry</v>
      </c>
      <c r="AZ22" s="21" t="s">
        <v>1210</v>
      </c>
      <c r="BA22" s="21" t="s">
        <v>1208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LOWER(SUBSTITUTE(SUBSTITUTE(Table2[[#This Row],[device_name]], " ", "-"), "_", "-"))</f>
        <v>netatmo-laundry-base-module</v>
      </c>
      <c r="AW23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23" s="21" t="str">
        <f>_xlfn.CONCAT(Table2[[#This Row],[device_manufacturer]], " ", Table2[[#This Row],[device_suggested_area]])</f>
        <v>Netatmo Laundry</v>
      </c>
      <c r="AZ23" s="21" t="s">
        <v>1210</v>
      </c>
      <c r="BA23" s="21" t="s">
        <v>1208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LOWER(SUBSTITUTE(SUBSTITUTE(Table2[[#This Row],[device_name]], " ", "-"), "_", "-"))</f>
        <v>netatmo-basement-module</v>
      </c>
      <c r="AW24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4" s="21" t="str">
        <f>_xlfn.CONCAT(Table2[[#This Row],[device_manufacturer]], " ", Table2[[#This Row],[device_suggested_area]])</f>
        <v>Netatmo Basement</v>
      </c>
      <c r="AZ24" s="21" t="s">
        <v>1209</v>
      </c>
      <c r="BA24" s="21" t="s">
        <v>1211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LOWER(SUBSTITUTE(SUBSTITUTE(Table2[[#This Row],[device_name]], " ", "-"), "_", "-"))</f>
        <v>netatmo-basement-module</v>
      </c>
      <c r="AW25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5" s="21" t="str">
        <f>_xlfn.CONCAT(Table2[[#This Row],[device_manufacturer]], " ", Table2[[#This Row],[device_suggested_area]])</f>
        <v>Netatmo Basement</v>
      </c>
      <c r="AZ25" s="21" t="s">
        <v>1209</v>
      </c>
      <c r="BA25" s="21" t="s">
        <v>1211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hidden="1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LOWER(SUBSTITUTE(SUBSTITUTE(Table2[[#This Row],[device_name]], " ", "-"), "_", "-"))</f>
        <v>davis-rack-weather-station</v>
      </c>
      <c r="AW2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6" s="21" t="str">
        <f>_xlfn.CONCAT(Table2[[#This Row],[device_manufacturer]], " ", Table2[[#This Row],[device_suggested_area]])</f>
        <v>Davis Rack</v>
      </c>
      <c r="AZ26" s="21" t="s">
        <v>500</v>
      </c>
      <c r="BA26" s="21" t="s">
        <v>36</v>
      </c>
      <c r="BB26" s="21" t="s">
        <v>37</v>
      </c>
      <c r="BC26" s="21" t="s">
        <v>1319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hidden="1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LOWER(SUBSTITUTE(SUBSTITUTE(Table2[[#This Row],[device_name]], " ", "-"), "_", "-"))</f>
        <v>davis-rack-weather-station</v>
      </c>
      <c r="AW2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" s="21" t="str">
        <f>_xlfn.CONCAT(Table2[[#This Row],[device_manufacturer]], " ", Table2[[#This Row],[device_suggested_area]])</f>
        <v>Davis Rack</v>
      </c>
      <c r="AZ27" s="21" t="s">
        <v>500</v>
      </c>
      <c r="BA27" s="21" t="s">
        <v>36</v>
      </c>
      <c r="BB27" s="21" t="s">
        <v>37</v>
      </c>
      <c r="BC27" s="21" t="s">
        <v>1319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LOWER(SUBSTITUTE(SUBSTITUTE(Table2[[#This Row],[device_name]], " ", "-"), "_", "-"))</f>
        <v>davis-roof-weather-station</v>
      </c>
      <c r="AW2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8" s="21" t="str">
        <f>_xlfn.CONCAT(Table2[[#This Row],[device_manufacturer]], " ", Table2[[#This Row],[device_suggested_area]])</f>
        <v>Davis Roof</v>
      </c>
      <c r="AZ28" s="21" t="s">
        <v>500</v>
      </c>
      <c r="BA28" s="21" t="s">
        <v>36</v>
      </c>
      <c r="BB28" s="21" t="s">
        <v>37</v>
      </c>
      <c r="BC28" s="21" t="s">
        <v>1319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LOWER(SUBSTITUTE(SUBSTITUTE(Table2[[#This Row],[device_name]], " ", "-"), "_", "-"))</f>
        <v>davis-roof-weather-station</v>
      </c>
      <c r="AW2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29" s="21" t="str">
        <f>_xlfn.CONCAT(Table2[[#This Row],[device_manufacturer]], " ", Table2[[#This Row],[device_suggested_area]])</f>
        <v>Davis Roof</v>
      </c>
      <c r="AZ29" s="21" t="s">
        <v>500</v>
      </c>
      <c r="BA29" s="21" t="s">
        <v>36</v>
      </c>
      <c r="BB29" s="21" t="s">
        <v>37</v>
      </c>
      <c r="BC29" s="21" t="s">
        <v>1319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LOWER(SUBSTITUTE(SUBSTITUTE(Table2[[#This Row],[device_name]], " ", "-"), "_", "-"))</f>
        <v>davis-roof-weather-station</v>
      </c>
      <c r="AW3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0" s="21" t="str">
        <f>_xlfn.CONCAT(Table2[[#This Row],[device_manufacturer]], " ", Table2[[#This Row],[device_suggested_area]])</f>
        <v>Davis Roof</v>
      </c>
      <c r="AZ30" s="21" t="s">
        <v>500</v>
      </c>
      <c r="BA30" s="21" t="s">
        <v>36</v>
      </c>
      <c r="BB30" s="21" t="s">
        <v>37</v>
      </c>
      <c r="BC30" s="21" t="s">
        <v>1319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LOWER(SUBSTITUTE(SUBSTITUTE(Table2[[#This Row],[device_name]], " ", "-"), "_", "-"))</f>
        <v>davis-roof-weather-station</v>
      </c>
      <c r="AW3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1" s="21" t="str">
        <f>_xlfn.CONCAT(Table2[[#This Row],[device_manufacturer]], " ", Table2[[#This Row],[device_suggested_area]])</f>
        <v>Davis Roof</v>
      </c>
      <c r="AZ31" s="21" t="s">
        <v>500</v>
      </c>
      <c r="BA31" s="21" t="s">
        <v>36</v>
      </c>
      <c r="BB31" s="21" t="s">
        <v>37</v>
      </c>
      <c r="BC31" s="21" t="s">
        <v>1319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LOWER(SUBSTITUTE(SUBSTITUTE(Table2[[#This Row],[device_name]], " ", "-"), "_", "-"))</f>
        <v>davis-rack-weather-station</v>
      </c>
      <c r="AW32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32" s="21" t="str">
        <f>_xlfn.CONCAT(Table2[[#This Row],[device_manufacturer]], " ", Table2[[#This Row],[device_suggested_area]])</f>
        <v>Davis Rack</v>
      </c>
      <c r="AZ32" s="21" t="s">
        <v>500</v>
      </c>
      <c r="BA32" s="21" t="s">
        <v>36</v>
      </c>
      <c r="BB32" s="21" t="s">
        <v>37</v>
      </c>
      <c r="BC32" s="21" t="s">
        <v>1319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LOWER(SUBSTITUTE(SUBSTITUTE(Table2[[#This Row],[device_name]], " ", "-"), "_", "-"))</f>
        <v>davis-roof-weather-station</v>
      </c>
      <c r="AW3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3" s="21" t="str">
        <f>_xlfn.CONCAT(Table2[[#This Row],[device_manufacturer]], " ", Table2[[#This Row],[device_suggested_area]])</f>
        <v>Davis Roof</v>
      </c>
      <c r="AZ33" s="21" t="s">
        <v>500</v>
      </c>
      <c r="BA33" s="21" t="s">
        <v>36</v>
      </c>
      <c r="BB33" s="21" t="s">
        <v>37</v>
      </c>
      <c r="BC33" s="21" t="s">
        <v>1319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/>
      <c r="AY34" s="21" t="str">
        <f>_xlfn.CONCAT(Table2[[#This Row],[device_manufacturer]], " ", Table2[[#This Row],[device_suggested_area]])</f>
        <v xml:space="preserve"> </v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/>
      <c r="AY35" s="21" t="str">
        <f>_xlfn.CONCAT(Table2[[#This Row],[device_manufacturer]], " ", Table2[[#This Row],[device_suggested_area]])</f>
        <v xml:space="preserve"> </v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/>
      <c r="AY36" s="21" t="str">
        <f>_xlfn.CONCAT(Table2[[#This Row],[device_manufacturer]], " ", Table2[[#This Row],[device_suggested_area]])</f>
        <v xml:space="preserve"> </v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/>
      <c r="AY37" s="21" t="str">
        <f>_xlfn.CONCAT(Table2[[#This Row],[device_manufacturer]], " ", Table2[[#This Row],[device_suggested_area]])</f>
        <v xml:space="preserve"> </v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LOWER(SUBSTITUTE(SUBSTITUTE(Table2[[#This Row],[device_name]], " ", "-"), "_", "-"))</f>
        <v>davis-roof-weather-station</v>
      </c>
      <c r="AW3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38" s="21" t="str">
        <f>_xlfn.CONCAT(Table2[[#This Row],[device_manufacturer]], " ", Table2[[#This Row],[device_suggested_area]])</f>
        <v>Davis Roof</v>
      </c>
      <c r="AZ38" s="21" t="s">
        <v>500</v>
      </c>
      <c r="BA38" s="21" t="s">
        <v>36</v>
      </c>
      <c r="BB38" s="21" t="s">
        <v>37</v>
      </c>
      <c r="BC38" s="21" t="s">
        <v>1319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LOWER(SUBSTITUTE(SUBSTITUTE(Table2[[#This Row],[device_name]], " ", "-"), "_", "-"))</f>
        <v>netatmo-ada-base-module</v>
      </c>
      <c r="AW39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39" s="21" t="str">
        <f>_xlfn.CONCAT(Table2[[#This Row],[device_manufacturer]], " ", Table2[[#This Row],[device_suggested_area]])</f>
        <v>Netatmo Ada</v>
      </c>
      <c r="AZ39" s="21" t="s">
        <v>1210</v>
      </c>
      <c r="BA39" s="21" t="s">
        <v>1208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LOWER(SUBSTITUTE(SUBSTITUTE(Table2[[#This Row],[device_name]], " ", "-"), "_", "-"))</f>
        <v>netatmo-edwin-base-module</v>
      </c>
      <c r="AW40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40" s="21" t="str">
        <f>_xlfn.CONCAT(Table2[[#This Row],[device_manufacturer]], " ", Table2[[#This Row],[device_suggested_area]])</f>
        <v>Netatmo Edwin</v>
      </c>
      <c r="AZ40" s="21" t="s">
        <v>1210</v>
      </c>
      <c r="BA40" s="21" t="s">
        <v>1208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LOWER(SUBSTITUTE(SUBSTITUTE(Table2[[#This Row],[device_name]], " ", "-"), "_", "-"))</f>
        <v>netatmo-lounge-module</v>
      </c>
      <c r="AW41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41" s="21" t="str">
        <f>_xlfn.CONCAT(Table2[[#This Row],[device_manufacturer]], " ", Table2[[#This Row],[device_suggested_area]])</f>
        <v>Netatmo Lounge</v>
      </c>
      <c r="AZ41" s="21" t="s">
        <v>1209</v>
      </c>
      <c r="BA41" s="21" t="s">
        <v>1211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LOWER(SUBSTITUTE(SUBSTITUTE(Table2[[#This Row],[device_name]], " ", "-"), "_", "-"))</f>
        <v>netatmo-parents-base-module</v>
      </c>
      <c r="AW42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42" s="21" t="str">
        <f>_xlfn.CONCAT(Table2[[#This Row],[device_manufacturer]], " ", Table2[[#This Row],[device_suggested_area]])</f>
        <v>Netatmo Parents</v>
      </c>
      <c r="AZ42" s="21" t="s">
        <v>1210</v>
      </c>
      <c r="BA42" s="21" t="s">
        <v>1208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LOWER(SUBSTITUTE(SUBSTITUTE(Table2[[#This Row],[device_name]], " ", "-"), "_", "-"))</f>
        <v>netatmo-office-module</v>
      </c>
      <c r="AW43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43" s="21" t="str">
        <f>_xlfn.CONCAT(Table2[[#This Row],[device_manufacturer]], " ", Table2[[#This Row],[device_suggested_area]])</f>
        <v>Netatmo Office</v>
      </c>
      <c r="AZ43" s="21" t="s">
        <v>1209</v>
      </c>
      <c r="BA43" s="21" t="s">
        <v>1211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LOWER(SUBSTITUTE(SUBSTITUTE(Table2[[#This Row],[device_name]], " ", "-"), "_", "-"))</f>
        <v>netatmo-kitchen-module</v>
      </c>
      <c r="AW44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44" s="21" t="str">
        <f>_xlfn.CONCAT(Table2[[#This Row],[device_manufacturer]], " ", Table2[[#This Row],[device_suggested_area]])</f>
        <v>Netatmo Kitchen</v>
      </c>
      <c r="AZ44" s="21" t="s">
        <v>1209</v>
      </c>
      <c r="BA44" s="21" t="s">
        <v>1211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LOWER(SUBSTITUTE(SUBSTITUTE(Table2[[#This Row],[device_name]], " ", "-"), "_", "-"))</f>
        <v>netatmo-pantry-module</v>
      </c>
      <c r="AW45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45" s="21" t="str">
        <f>_xlfn.CONCAT(Table2[[#This Row],[device_manufacturer]], " ", Table2[[#This Row],[device_suggested_area]])</f>
        <v>Netatmo Pantry</v>
      </c>
      <c r="AZ45" s="21" t="s">
        <v>1209</v>
      </c>
      <c r="BA45" s="21" t="s">
        <v>1211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LOWER(SUBSTITUTE(SUBSTITUTE(Table2[[#This Row],[device_name]], " ", "-"), "_", "-"))</f>
        <v>netatmo-dining-module</v>
      </c>
      <c r="AW46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46" s="21" t="str">
        <f>_xlfn.CONCAT(Table2[[#This Row],[device_manufacturer]], " ", Table2[[#This Row],[device_suggested_area]])</f>
        <v>Netatmo Dining</v>
      </c>
      <c r="AZ46" s="21" t="s">
        <v>1209</v>
      </c>
      <c r="BA46" s="21" t="s">
        <v>1211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LOWER(SUBSTITUTE(SUBSTITUTE(Table2[[#This Row],[device_name]], " ", "-"), "_", "-"))</f>
        <v>netatmo-laundry-base-module</v>
      </c>
      <c r="AW47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47" s="21" t="str">
        <f>_xlfn.CONCAT(Table2[[#This Row],[device_manufacturer]], " ", Table2[[#This Row],[device_suggested_area]])</f>
        <v>Netatmo Laundry</v>
      </c>
      <c r="AZ47" s="21" t="s">
        <v>1210</v>
      </c>
      <c r="BA47" s="21" t="s">
        <v>1208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LOWER(SUBSTITUTE(SUBSTITUTE(Table2[[#This Row],[device_name]], " ", "-"), "_", "-"))</f>
        <v>netatmo-basement-module</v>
      </c>
      <c r="AW48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48" s="21" t="str">
        <f>_xlfn.CONCAT(Table2[[#This Row],[device_manufacturer]], " ", Table2[[#This Row],[device_suggested_area]])</f>
        <v>Netatmo Basement</v>
      </c>
      <c r="AZ48" s="21" t="s">
        <v>1209</v>
      </c>
      <c r="BA48" s="21" t="s">
        <v>1211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LOWER(SUBSTITUTE(SUBSTITUTE(Table2[[#This Row],[device_name]], " ", "-"), "_", "-"))</f>
        <v>davis-rack-weather-station</v>
      </c>
      <c r="AW49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49" s="21" t="str">
        <f>_xlfn.CONCAT(Table2[[#This Row],[device_manufacturer]], " ", Table2[[#This Row],[device_suggested_area]])</f>
        <v>Davis Rack</v>
      </c>
      <c r="AZ49" s="21" t="s">
        <v>500</v>
      </c>
      <c r="BA49" s="21" t="s">
        <v>36</v>
      </c>
      <c r="BB49" s="21" t="s">
        <v>37</v>
      </c>
      <c r="BC49" s="21" t="s">
        <v>1319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/>
      <c r="AY50" s="21" t="str">
        <f>_xlfn.CONCAT(Table2[[#This Row],[device_manufacturer]], " ", Table2[[#This Row],[device_suggested_area]])</f>
        <v xml:space="preserve"> </v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LOWER(SUBSTITUTE(SUBSTITUTE(Table2[[#This Row],[device_name]], " ", "-"), "_", "-"))</f>
        <v>netatmo-ada-base-module</v>
      </c>
      <c r="AW5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51" s="21" t="str">
        <f>_xlfn.CONCAT(Table2[[#This Row],[device_manufacturer]], " ", Table2[[#This Row],[device_suggested_area]])</f>
        <v>Netatmo Ada</v>
      </c>
      <c r="AZ51" s="21" t="s">
        <v>1210</v>
      </c>
      <c r="BA51" s="21" t="s">
        <v>1208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LOWER(SUBSTITUTE(SUBSTITUTE(Table2[[#This Row],[device_name]], " ", "-"), "_", "-"))</f>
        <v>netatmo-edwin-base-module</v>
      </c>
      <c r="AW5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52" s="21" t="str">
        <f>_xlfn.CONCAT(Table2[[#This Row],[device_manufacturer]], " ", Table2[[#This Row],[device_suggested_area]])</f>
        <v>Netatmo Edwin</v>
      </c>
      <c r="AZ52" s="21" t="s">
        <v>1210</v>
      </c>
      <c r="BA52" s="21" t="s">
        <v>1208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LOWER(SUBSTITUTE(SUBSTITUTE(Table2[[#This Row],[device_name]], " ", "-"), "_", "-"))</f>
        <v>netatmo-parents-base-module</v>
      </c>
      <c r="AW5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53" s="21" t="str">
        <f>_xlfn.CONCAT(Table2[[#This Row],[device_manufacturer]], " ", Table2[[#This Row],[device_suggested_area]])</f>
        <v>Netatmo Parents</v>
      </c>
      <c r="AZ53" s="21" t="s">
        <v>1210</v>
      </c>
      <c r="BA53" s="21" t="s">
        <v>1208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LOWER(SUBSTITUTE(SUBSTITUTE(Table2[[#This Row],[device_name]], " ", "-"), "_", "-"))</f>
        <v>netatmo-office-module</v>
      </c>
      <c r="AW5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54" s="21" t="str">
        <f>_xlfn.CONCAT(Table2[[#This Row],[device_manufacturer]], " ", Table2[[#This Row],[device_suggested_area]])</f>
        <v>Netatmo Office</v>
      </c>
      <c r="AZ54" s="21" t="s">
        <v>1209</v>
      </c>
      <c r="BA54" s="21" t="s">
        <v>1211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LOWER(SUBSTITUTE(SUBSTITUTE(Table2[[#This Row],[device_name]], " ", "-"), "_", "-"))</f>
        <v>netatmo-lounge-module</v>
      </c>
      <c r="AW55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55" s="21" t="str">
        <f>_xlfn.CONCAT(Table2[[#This Row],[device_manufacturer]], " ", Table2[[#This Row],[device_suggested_area]])</f>
        <v>Netatmo Lounge</v>
      </c>
      <c r="AZ55" s="21" t="s">
        <v>1209</v>
      </c>
      <c r="BA55" s="21" t="s">
        <v>1211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LOWER(SUBSTITUTE(SUBSTITUTE(Table2[[#This Row],[device_name]], " ", "-"), "_", "-"))</f>
        <v>netatmo-kitchen-module</v>
      </c>
      <c r="AW56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56" s="21" t="str">
        <f>_xlfn.CONCAT(Table2[[#This Row],[device_manufacturer]], " ", Table2[[#This Row],[device_suggested_area]])</f>
        <v>Netatmo Kitchen</v>
      </c>
      <c r="AZ56" s="21" t="s">
        <v>1209</v>
      </c>
      <c r="BA56" s="21" t="s">
        <v>1211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LOWER(SUBSTITUTE(SUBSTITUTE(Table2[[#This Row],[device_name]], " ", "-"), "_", "-"))</f>
        <v>netatmo-pantry-module</v>
      </c>
      <c r="AW5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57" s="21" t="str">
        <f>_xlfn.CONCAT(Table2[[#This Row],[device_manufacturer]], " ", Table2[[#This Row],[device_suggested_area]])</f>
        <v>Netatmo Pantry</v>
      </c>
      <c r="AZ57" s="21" t="s">
        <v>1209</v>
      </c>
      <c r="BA57" s="21" t="s">
        <v>1211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LOWER(SUBSTITUTE(SUBSTITUTE(Table2[[#This Row],[device_name]], " ", "-"), "_", "-"))</f>
        <v>netatmo-dining-module</v>
      </c>
      <c r="AW58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58" s="21" t="str">
        <f>_xlfn.CONCAT(Table2[[#This Row],[device_manufacturer]], " ", Table2[[#This Row],[device_suggested_area]])</f>
        <v>Netatmo Dining</v>
      </c>
      <c r="AZ58" s="21" t="s">
        <v>1209</v>
      </c>
      <c r="BA58" s="21" t="s">
        <v>1211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LOWER(SUBSTITUTE(SUBSTITUTE(Table2[[#This Row],[device_name]], " ", "-"), "_", "-"))</f>
        <v>netatmo-laundry-base-module</v>
      </c>
      <c r="AW59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59" s="21" t="str">
        <f>_xlfn.CONCAT(Table2[[#This Row],[device_manufacturer]], " ", Table2[[#This Row],[device_suggested_area]])</f>
        <v>Netatmo Laundry</v>
      </c>
      <c r="AZ59" s="21" t="s">
        <v>1210</v>
      </c>
      <c r="BA59" s="21" t="s">
        <v>1208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/>
      <c r="AY60" s="21" t="str">
        <f>_xlfn.CONCAT(Table2[[#This Row],[device_manufacturer]], " ", Table2[[#This Row],[device_suggested_area]])</f>
        <v xml:space="preserve"> </v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LOWER(SUBSTITUTE(SUBSTITUTE(Table2[[#This Row],[device_name]], " ", "-"), "_", "-"))</f>
        <v>netatmo-ada-base-module</v>
      </c>
      <c r="AW61" s="21" t="str">
        <f>_xlfn.CONCAT(IF(ISBLANK(Table2[[#This Row],[_device_name_prefix_custom]]), Table2[[#This Row],[_device_name_prefix_default]], Table2[[#This Row],[_device_name_prefix_custom]]), " ", Table2[[#This Row],[_device_name_suffix]])</f>
        <v>Netatmo Ada Base Module</v>
      </c>
      <c r="AY61" s="21" t="str">
        <f>_xlfn.CONCAT(Table2[[#This Row],[device_manufacturer]], " ", Table2[[#This Row],[device_suggested_area]])</f>
        <v>Netatmo Ada</v>
      </c>
      <c r="AZ61" s="21" t="s">
        <v>1210</v>
      </c>
      <c r="BA61" s="21" t="s">
        <v>1208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LOWER(SUBSTITUTE(SUBSTITUTE(Table2[[#This Row],[device_name]], " ", "-"), "_", "-"))</f>
        <v>netatmo-edwin-base-module</v>
      </c>
      <c r="AW62" s="21" t="str">
        <f>_xlfn.CONCAT(IF(ISBLANK(Table2[[#This Row],[_device_name_prefix_custom]]), Table2[[#This Row],[_device_name_prefix_default]], Table2[[#This Row],[_device_name_prefix_custom]]), " ", Table2[[#This Row],[_device_name_suffix]])</f>
        <v>Netatmo Edwin Base Module</v>
      </c>
      <c r="AY62" s="21" t="str">
        <f>_xlfn.CONCAT(Table2[[#This Row],[device_manufacturer]], " ", Table2[[#This Row],[device_suggested_area]])</f>
        <v>Netatmo Edwin</v>
      </c>
      <c r="AZ62" s="21" t="s">
        <v>1210</v>
      </c>
      <c r="BA62" s="21" t="s">
        <v>1208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LOWER(SUBSTITUTE(SUBSTITUTE(Table2[[#This Row],[device_name]], " ", "-"), "_", "-"))</f>
        <v>netatmo-parents-base-module</v>
      </c>
      <c r="AW63" s="21" t="str">
        <f>_xlfn.CONCAT(IF(ISBLANK(Table2[[#This Row],[_device_name_prefix_custom]]), Table2[[#This Row],[_device_name_prefix_default]], Table2[[#This Row],[_device_name_prefix_custom]]), " ", Table2[[#This Row],[_device_name_suffix]])</f>
        <v>Netatmo Parents Base Module</v>
      </c>
      <c r="AY63" s="21" t="str">
        <f>_xlfn.CONCAT(Table2[[#This Row],[device_manufacturer]], " ", Table2[[#This Row],[device_suggested_area]])</f>
        <v>Netatmo Parents</v>
      </c>
      <c r="AZ63" s="21" t="s">
        <v>1210</v>
      </c>
      <c r="BA63" s="21" t="s">
        <v>1208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LOWER(SUBSTITUTE(SUBSTITUTE(Table2[[#This Row],[device_name]], " ", "-"), "_", "-"))</f>
        <v>netatmo-office-module</v>
      </c>
      <c r="AW64" s="21" t="str">
        <f>_xlfn.CONCAT(IF(ISBLANK(Table2[[#This Row],[_device_name_prefix_custom]]), Table2[[#This Row],[_device_name_prefix_default]], Table2[[#This Row],[_device_name_prefix_custom]]), " ", Table2[[#This Row],[_device_name_suffix]])</f>
        <v>Netatmo Office Module</v>
      </c>
      <c r="AY64" s="21" t="str">
        <f>_xlfn.CONCAT(Table2[[#This Row],[device_manufacturer]], " ", Table2[[#This Row],[device_suggested_area]])</f>
        <v>Netatmo Office</v>
      </c>
      <c r="AZ64" s="21" t="s">
        <v>1209</v>
      </c>
      <c r="BA64" s="21" t="s">
        <v>1211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LOWER(SUBSTITUTE(SUBSTITUTE(Table2[[#This Row],[device_name]], " ", "-"), "_", "-"))</f>
        <v>netatmo-kitchen-module</v>
      </c>
      <c r="AW65" s="21" t="str">
        <f>_xlfn.CONCAT(IF(ISBLANK(Table2[[#This Row],[_device_name_prefix_custom]]), Table2[[#This Row],[_device_name_prefix_default]], Table2[[#This Row],[_device_name_prefix_custom]]), " ", Table2[[#This Row],[_device_name_suffix]])</f>
        <v>Netatmo Kitchen Module</v>
      </c>
      <c r="AY65" s="21" t="str">
        <f>_xlfn.CONCAT(Table2[[#This Row],[device_manufacturer]], " ", Table2[[#This Row],[device_suggested_area]])</f>
        <v>Netatmo Kitchen</v>
      </c>
      <c r="AZ65" s="21" t="s">
        <v>1209</v>
      </c>
      <c r="BA65" s="21" t="s">
        <v>1211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LOWER(SUBSTITUTE(SUBSTITUTE(Table2[[#This Row],[device_name]], " ", "-"), "_", "-"))</f>
        <v>netatmo-laundry-base-module</v>
      </c>
      <c r="AW66" s="21" t="str">
        <f>_xlfn.CONCAT(IF(ISBLANK(Table2[[#This Row],[_device_name_prefix_custom]]), Table2[[#This Row],[_device_name_prefix_default]], Table2[[#This Row],[_device_name_prefix_custom]]), " ", Table2[[#This Row],[_device_name_suffix]])</f>
        <v>Netatmo Laundry Base Module</v>
      </c>
      <c r="AY66" s="21" t="str">
        <f>_xlfn.CONCAT(Table2[[#This Row],[device_manufacturer]], " ", Table2[[#This Row],[device_suggested_area]])</f>
        <v>Netatmo Laundry</v>
      </c>
      <c r="AZ66" s="21" t="s">
        <v>1210</v>
      </c>
      <c r="BA66" s="21" t="s">
        <v>1208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LOWER(SUBSTITUTE(SUBSTITUTE(Table2[[#This Row],[device_name]], " ", "-"), "_", "-"))</f>
        <v>davis-roof-weather-station</v>
      </c>
      <c r="AW6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7" s="21" t="str">
        <f>_xlfn.CONCAT(Table2[[#This Row],[device_manufacturer]], " ", Table2[[#This Row],[device_suggested_area]])</f>
        <v>Davis Roof</v>
      </c>
      <c r="AZ67" s="21" t="s">
        <v>500</v>
      </c>
      <c r="BA67" s="21" t="s">
        <v>36</v>
      </c>
      <c r="BB67" s="21" t="s">
        <v>37</v>
      </c>
      <c r="BC67" s="21" t="s">
        <v>1319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LOWER(SUBSTITUTE(SUBSTITUTE(Table2[[#This Row],[device_name]], " ", "-"), "_", "-"))</f>
        <v>davis-roof-weather-station</v>
      </c>
      <c r="AW6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8" s="21" t="str">
        <f>_xlfn.CONCAT(Table2[[#This Row],[device_manufacturer]], " ", Table2[[#This Row],[device_suggested_area]])</f>
        <v>Davis Roof</v>
      </c>
      <c r="AZ68" s="21" t="s">
        <v>500</v>
      </c>
      <c r="BA68" s="21" t="s">
        <v>36</v>
      </c>
      <c r="BB68" s="21" t="s">
        <v>37</v>
      </c>
      <c r="BC68" s="21" t="s">
        <v>1319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LOWER(SUBSTITUTE(SUBSTITUTE(Table2[[#This Row],[device_name]], " ", "-"), "_", "-"))</f>
        <v>davis-roof-weather-station</v>
      </c>
      <c r="AW6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69" s="21" t="str">
        <f>_xlfn.CONCAT(Table2[[#This Row],[device_manufacturer]], " ", Table2[[#This Row],[device_suggested_area]])</f>
        <v>Davis Roof</v>
      </c>
      <c r="AZ69" s="21" t="s">
        <v>500</v>
      </c>
      <c r="BA69" s="21" t="s">
        <v>36</v>
      </c>
      <c r="BB69" s="21" t="s">
        <v>37</v>
      </c>
      <c r="BC69" s="21" t="s">
        <v>1319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LOWER(SUBSTITUTE(SUBSTITUTE(Table2[[#This Row],[device_name]], " ", "-"), "_", "-"))</f>
        <v>davis-roof-weather-station</v>
      </c>
      <c r="AW70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0" s="21" t="str">
        <f>_xlfn.CONCAT(Table2[[#This Row],[device_manufacturer]], " ", Table2[[#This Row],[device_suggested_area]])</f>
        <v>Davis Roof</v>
      </c>
      <c r="AZ70" s="21" t="s">
        <v>500</v>
      </c>
      <c r="BA70" s="21" t="s">
        <v>36</v>
      </c>
      <c r="BB70" s="21" t="s">
        <v>37</v>
      </c>
      <c r="BC70" s="21" t="s">
        <v>1319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LOWER(SUBSTITUTE(SUBSTITUTE(Table2[[#This Row],[device_name]], " ", "-"), "_", "-"))</f>
        <v>davis-roof-weather-station</v>
      </c>
      <c r="AW7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1" s="21" t="str">
        <f>_xlfn.CONCAT(Table2[[#This Row],[device_manufacturer]], " ", Table2[[#This Row],[device_suggested_area]])</f>
        <v>Davis Roof</v>
      </c>
      <c r="AZ71" s="21" t="s">
        <v>500</v>
      </c>
      <c r="BA71" s="21" t="s">
        <v>36</v>
      </c>
      <c r="BB71" s="21" t="s">
        <v>37</v>
      </c>
      <c r="BC71" s="21" t="s">
        <v>1319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LOWER(SUBSTITUTE(SUBSTITUTE(Table2[[#This Row],[device_name]], " ", "-"), "_", "-"))</f>
        <v>davis-roof-weather-station</v>
      </c>
      <c r="AW7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2" s="21" t="str">
        <f>_xlfn.CONCAT(Table2[[#This Row],[device_manufacturer]], " ", Table2[[#This Row],[device_suggested_area]])</f>
        <v>Davis Roof</v>
      </c>
      <c r="AZ72" s="21" t="s">
        <v>500</v>
      </c>
      <c r="BA72" s="21" t="s">
        <v>36</v>
      </c>
      <c r="BB72" s="21" t="s">
        <v>37</v>
      </c>
      <c r="BC72" s="21" t="s">
        <v>1319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LOWER(SUBSTITUTE(SUBSTITUTE(Table2[[#This Row],[device_name]], " ", "-"), "_", "-"))</f>
        <v>davis-roof-weather-station</v>
      </c>
      <c r="AW73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3" s="21" t="str">
        <f>_xlfn.CONCAT(Table2[[#This Row],[device_manufacturer]], " ", Table2[[#This Row],[device_suggested_area]])</f>
        <v>Davis Roof</v>
      </c>
      <c r="AZ73" s="21" t="s">
        <v>500</v>
      </c>
      <c r="BA73" s="21" t="s">
        <v>36</v>
      </c>
      <c r="BB73" s="21" t="s">
        <v>37</v>
      </c>
      <c r="BC73" s="21" t="s">
        <v>1319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LOWER(SUBSTITUTE(SUBSTITUTE(Table2[[#This Row],[device_name]], " ", "-"), "_", "-"))</f>
        <v>davis-roof-weather-station</v>
      </c>
      <c r="AW7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4" s="21" t="str">
        <f>_xlfn.CONCAT(Table2[[#This Row],[device_manufacturer]], " ", Table2[[#This Row],[device_suggested_area]])</f>
        <v>Davis Roof</v>
      </c>
      <c r="AZ74" s="21" t="s">
        <v>500</v>
      </c>
      <c r="BA74" s="21" t="s">
        <v>36</v>
      </c>
      <c r="BB74" s="21" t="s">
        <v>37</v>
      </c>
      <c r="BC74" s="21" t="s">
        <v>1319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LOWER(SUBSTITUTE(SUBSTITUTE(Table2[[#This Row],[device_name]], " ", "-"), "_", "-"))</f>
        <v>davis-roof-weather-station</v>
      </c>
      <c r="AW75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5" s="21" t="str">
        <f>_xlfn.CONCAT(Table2[[#This Row],[device_manufacturer]], " ", Table2[[#This Row],[device_suggested_area]])</f>
        <v>Davis Roof</v>
      </c>
      <c r="AZ75" s="21" t="s">
        <v>500</v>
      </c>
      <c r="BA75" s="21" t="s">
        <v>36</v>
      </c>
      <c r="BB75" s="21" t="s">
        <v>37</v>
      </c>
      <c r="BC75" s="21" t="s">
        <v>1319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LOWER(SUBSTITUTE(SUBSTITUTE(Table2[[#This Row],[device_name]], " ", "-"), "_", "-"))</f>
        <v>davis-roof-weather-station</v>
      </c>
      <c r="AW7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6" s="21" t="str">
        <f>_xlfn.CONCAT(Table2[[#This Row],[device_manufacturer]], " ", Table2[[#This Row],[device_suggested_area]])</f>
        <v>Davis Roof</v>
      </c>
      <c r="AZ76" s="21" t="s">
        <v>500</v>
      </c>
      <c r="BA76" s="21" t="s">
        <v>36</v>
      </c>
      <c r="BB76" s="21" t="s">
        <v>37</v>
      </c>
      <c r="BC76" s="21" t="s">
        <v>1319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LOWER(SUBSTITUTE(SUBSTITUTE(Table2[[#This Row],[device_name]], " ", "-"), "_", "-"))</f>
        <v>davis-roof-weather-station</v>
      </c>
      <c r="AW7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7" s="21" t="str">
        <f>_xlfn.CONCAT(Table2[[#This Row],[device_manufacturer]], " ", Table2[[#This Row],[device_suggested_area]])</f>
        <v>Davis Roof</v>
      </c>
      <c r="AZ77" s="21" t="s">
        <v>500</v>
      </c>
      <c r="BA77" s="21" t="s">
        <v>36</v>
      </c>
      <c r="BB77" s="21" t="s">
        <v>37</v>
      </c>
      <c r="BC77" s="21" t="s">
        <v>1319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LOWER(SUBSTITUTE(SUBSTITUTE(Table2[[#This Row],[device_name]], " ", "-"), "_", "-"))</f>
        <v>davis-roof-weather-station</v>
      </c>
      <c r="AW7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8" s="21" t="str">
        <f>_xlfn.CONCAT(Table2[[#This Row],[device_manufacturer]], " ", Table2[[#This Row],[device_suggested_area]])</f>
        <v>Davis Roof</v>
      </c>
      <c r="AZ78" s="21" t="s">
        <v>500</v>
      </c>
      <c r="BA78" s="21" t="s">
        <v>36</v>
      </c>
      <c r="BB78" s="21" t="s">
        <v>37</v>
      </c>
      <c r="BC78" s="21" t="s">
        <v>1319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LOWER(SUBSTITUTE(SUBSTITUTE(Table2[[#This Row],[device_name]], " ", "-"), "_", "-"))</f>
        <v>davis-roof-weather-station</v>
      </c>
      <c r="AW79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79" s="21" t="str">
        <f>_xlfn.CONCAT(Table2[[#This Row],[device_manufacturer]], " ", Table2[[#This Row],[device_suggested_area]])</f>
        <v>Davis Roof</v>
      </c>
      <c r="AZ79" s="21" t="s">
        <v>500</v>
      </c>
      <c r="BA79" s="21" t="s">
        <v>36</v>
      </c>
      <c r="BB79" s="21" t="s">
        <v>37</v>
      </c>
      <c r="BC79" s="21" t="s">
        <v>1319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/>
      <c r="AY80" s="21" t="str">
        <f>_xlfn.CONCAT(Table2[[#This Row],[device_manufacturer]], " ", Table2[[#This Row],[device_suggested_area]])</f>
        <v xml:space="preserve"> </v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LOWER(SUBSTITUTE(SUBSTITUTE(Table2[[#This Row],[device_name]], " ", "-"), "_", "-"))</f>
        <v>davis-roof-weather-station</v>
      </c>
      <c r="AW81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1" s="21" t="str">
        <f>_xlfn.CONCAT(Table2[[#This Row],[device_manufacturer]], " ", Table2[[#This Row],[device_suggested_area]])</f>
        <v>Davis Roof</v>
      </c>
      <c r="AZ81" s="21" t="s">
        <v>500</v>
      </c>
      <c r="BA81" s="21" t="s">
        <v>36</v>
      </c>
      <c r="BB81" s="21" t="s">
        <v>37</v>
      </c>
      <c r="BC81" s="21" t="s">
        <v>1319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LOWER(SUBSTITUTE(SUBSTITUTE(Table2[[#This Row],[device_name]], " ", "-"), "_", "-"))</f>
        <v>davis-roof-weather-station</v>
      </c>
      <c r="AW82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2" s="21" t="str">
        <f>_xlfn.CONCAT(Table2[[#This Row],[device_manufacturer]], " ", Table2[[#This Row],[device_suggested_area]])</f>
        <v>Davis Roof</v>
      </c>
      <c r="AZ82" s="21" t="s">
        <v>500</v>
      </c>
      <c r="BA82" s="21" t="s">
        <v>36</v>
      </c>
      <c r="BB82" s="21" t="s">
        <v>37</v>
      </c>
      <c r="BC82" s="21" t="s">
        <v>1319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/>
      <c r="AY83" s="21" t="str">
        <f>_xlfn.CONCAT(Table2[[#This Row],[device_manufacturer]], " ", Table2[[#This Row],[device_suggested_area]])</f>
        <v xml:space="preserve"> </v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LOWER(SUBSTITUTE(SUBSTITUTE(Table2[[#This Row],[device_name]], " ", "-"), "_", "-"))</f>
        <v>davis-roof-weather-station</v>
      </c>
      <c r="AW84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4" s="21" t="str">
        <f>_xlfn.CONCAT(Table2[[#This Row],[device_manufacturer]], " ", Table2[[#This Row],[device_suggested_area]])</f>
        <v>Davis Roof</v>
      </c>
      <c r="AZ84" s="21" t="s">
        <v>500</v>
      </c>
      <c r="BA84" s="21" t="s">
        <v>36</v>
      </c>
      <c r="BB84" s="21" t="s">
        <v>37</v>
      </c>
      <c r="BC84" s="21" t="s">
        <v>1319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/>
      <c r="AY85" s="21" t="str">
        <f>_xlfn.CONCAT(Table2[[#This Row],[device_manufacturer]], " ", Table2[[#This Row],[device_suggested_area]])</f>
        <v xml:space="preserve"> </v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LOWER(SUBSTITUTE(SUBSTITUTE(Table2[[#This Row],[device_name]], " ", "-"), "_", "-"))</f>
        <v>davis-roof-weather-station</v>
      </c>
      <c r="AW86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6" s="21" t="str">
        <f>_xlfn.CONCAT(Table2[[#This Row],[device_manufacturer]], " ", Table2[[#This Row],[device_suggested_area]])</f>
        <v>Davis Roof</v>
      </c>
      <c r="AZ86" s="21" t="s">
        <v>500</v>
      </c>
      <c r="BA86" s="21" t="s">
        <v>36</v>
      </c>
      <c r="BB86" s="21" t="s">
        <v>37</v>
      </c>
      <c r="BC86" s="21" t="s">
        <v>1319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LOWER(SUBSTITUTE(SUBSTITUTE(Table2[[#This Row],[device_name]], " ", "-"), "_", "-"))</f>
        <v>davis-roof-weather-station</v>
      </c>
      <c r="AW87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7" s="21" t="str">
        <f>_xlfn.CONCAT(Table2[[#This Row],[device_manufacturer]], " ", Table2[[#This Row],[device_suggested_area]])</f>
        <v>Davis Roof</v>
      </c>
      <c r="AZ87" s="21" t="s">
        <v>500</v>
      </c>
      <c r="BA87" s="21" t="s">
        <v>36</v>
      </c>
      <c r="BB87" s="21" t="s">
        <v>37</v>
      </c>
      <c r="BC87" s="21" t="s">
        <v>1319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LOWER(SUBSTITUTE(SUBSTITUTE(Table2[[#This Row],[device_name]], " ", "-"), "_", "-"))</f>
        <v>davis-roof-weather-station</v>
      </c>
      <c r="AW88" s="21" t="str">
        <f>_xlfn.CONCAT(IF(ISBLANK(Table2[[#This Row],[_device_name_prefix_custom]]), Table2[[#This Row],[_device_name_prefix_default]], Table2[[#This Row],[_device_name_prefix_custom]]), " ", Table2[[#This Row],[_device_name_suffix]])</f>
        <v>Davis Roof Weather Station</v>
      </c>
      <c r="AY88" s="21" t="str">
        <f>_xlfn.CONCAT(Table2[[#This Row],[device_manufacturer]], " ", Table2[[#This Row],[device_suggested_area]])</f>
        <v>Davis Roof</v>
      </c>
      <c r="AZ88" s="21" t="s">
        <v>500</v>
      </c>
      <c r="BA88" s="21" t="s">
        <v>36</v>
      </c>
      <c r="BB88" s="21" t="s">
        <v>37</v>
      </c>
      <c r="BC88" s="21" t="s">
        <v>1319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/>
      <c r="AY89" s="21" t="str">
        <f>_xlfn.CONCAT(Table2[[#This Row],[device_manufacturer]], " ", Table2[[#This Row],[device_suggested_area]])</f>
        <v xml:space="preserve"> Home</v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/>
      <c r="AY90" s="21" t="str">
        <f>_xlfn.CONCAT(Table2[[#This Row],[device_manufacturer]], " ", Table2[[#This Row],[device_suggested_area]])</f>
        <v xml:space="preserve"> Home</v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/>
      <c r="AY91" s="21" t="str">
        <f>_xlfn.CONCAT(Table2[[#This Row],[device_manufacturer]], " ", Table2[[#This Row],[device_suggested_area]])</f>
        <v xml:space="preserve"> Home</v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/>
      <c r="AY92" s="21" t="str">
        <f>_xlfn.CONCAT(Table2[[#This Row],[device_manufacturer]], " ", Table2[[#This Row],[device_suggested_area]])</f>
        <v xml:space="preserve"> Home</v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/>
      <c r="AY93" s="21" t="str">
        <f>_xlfn.CONCAT(Table2[[#This Row],[device_manufacturer]], " ", Table2[[#This Row],[device_suggested_area]])</f>
        <v xml:space="preserve"> </v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/>
      <c r="AY94" s="21" t="str">
        <f>_xlfn.CONCAT(Table2[[#This Row],[device_manufacturer]], " ", Table2[[#This Row],[device_suggested_area]])</f>
        <v xml:space="preserve"> </v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/>
      <c r="AY95" s="21" t="str">
        <f>_xlfn.CONCAT(Table2[[#This Row],[device_manufacturer]], " ", Table2[[#This Row],[device_suggested_area]])</f>
        <v xml:space="preserve"> </v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/>
      <c r="AY96" s="21" t="str">
        <f>_xlfn.CONCAT(Table2[[#This Row],[device_manufacturer]], " ", Table2[[#This Row],[device_suggested_area]])</f>
        <v xml:space="preserve"> </v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/>
      <c r="AY97" s="21" t="str">
        <f>_xlfn.CONCAT(Table2[[#This Row],[device_manufacturer]], " ", Table2[[#This Row],[device_suggested_area]])</f>
        <v xml:space="preserve"> </v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LOWER(SUBSTITUTE(SUBSTITUTE(Table2[[#This Row],[device_name]], " ", "-"), "_", "-"))</f>
        <v>senseme-ada-fan</v>
      </c>
      <c r="AW98" s="21" t="str">
        <f>_xlfn.CONCAT(IF(ISBLANK(Table2[[#This Row],[_device_name_prefix_custom]]), Table2[[#This Row],[_device_name_prefix_default]], Table2[[#This Row],[_device_name_prefix_custom]]), " ", Table2[[#This Row],[_device_name_suffix]])</f>
        <v>SenseMe Ada Fan</v>
      </c>
      <c r="AY98" s="21" t="str">
        <f>_xlfn.CONCAT(Table2[[#This Row],[device_manufacturer]], " ", Table2[[#This Row],[device_suggested_area]])</f>
        <v>SenseMe 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hidden="1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LOWER(SUBSTITUTE(SUBSTITUTE(Table2[[#This Row],[device_name]], " ", "-"), "_", "-"))</f>
        <v>senseme-edwin-fan</v>
      </c>
      <c r="AW99" s="21" t="str">
        <f>_xlfn.CONCAT(IF(ISBLANK(Table2[[#This Row],[_device_name_prefix_custom]]), Table2[[#This Row],[_device_name_prefix_default]], Table2[[#This Row],[_device_name_prefix_custom]]), " ", Table2[[#This Row],[_device_name_suffix]])</f>
        <v>SenseMe Edwin Fan</v>
      </c>
      <c r="AY99" s="21" t="str">
        <f>_xlfn.CONCAT(Table2[[#This Row],[device_manufacturer]], " ", Table2[[#This Row],[device_suggested_area]])</f>
        <v>SenseMe 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hidden="1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LOWER(SUBSTITUTE(SUBSTITUTE(Table2[[#This Row],[device_name]], " ", "-"), "_", "-"))</f>
        <v>senseme-parents-fan</v>
      </c>
      <c r="AW100" s="21" t="str">
        <f>_xlfn.CONCAT(IF(ISBLANK(Table2[[#This Row],[_device_name_prefix_custom]]), Table2[[#This Row],[_device_name_prefix_default]], Table2[[#This Row],[_device_name_prefix_custom]]), " ", Table2[[#This Row],[_device_name_suffix]])</f>
        <v>SenseMe Parents Fan</v>
      </c>
      <c r="AY100" s="21" t="str">
        <f>_xlfn.CONCAT(Table2[[#This Row],[device_manufacturer]], " ", Table2[[#This Row],[device_suggested_area]])</f>
        <v>SenseMe 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hidden="1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1123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32" t="str">
        <f>LOWER(SUBSTITUTE(SUBSTITUTE(Table2[[#This Row],[device_name]], " ", "-"), "_", "-"))</f>
        <v>tplink-kitchen-fan</v>
      </c>
      <c r="AW101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1" s="32" t="str">
        <f>_xlfn.CONCAT(Table2[[#This Row],[device_manufacturer]], " ", Table2[[#This Row],[device_suggested_area]])</f>
        <v>TPLink 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hidden="1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1120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32" t="str">
        <f>LOWER(SUBSTITUTE(SUBSTITUTE(Table2[[#This Row],[device_name]], " ", "-"), "_", "-"))</f>
        <v>tplink-kitchen-fan</v>
      </c>
      <c r="AW102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Fan</v>
      </c>
      <c r="AY102" s="32" t="str">
        <f>_xlfn.CONCAT(Table2[[#This Row],[device_manufacturer]], " ", Table2[[#This Row],[device_suggested_area]])</f>
        <v>TPLink 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1190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hidden="1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1116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1324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37" t="str">
        <f>LOWER(SUBSTITUTE(SUBSTITUTE(Table2[[#This Row],[device_name]], " ", "-"), "_", "-"))</f>
        <v>sonoff-kitchen-fan</v>
      </c>
      <c r="AW103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3" s="37" t="str">
        <f>_xlfn.CONCAT(Table2[[#This Row],[device_manufacturer]], " ", Table2[[#This Row],[device_suggested_area]])</f>
        <v>Sonoff Kitchen</v>
      </c>
      <c r="AZ103" s="37" t="s">
        <v>565</v>
      </c>
      <c r="BA103" s="37" t="s">
        <v>1110</v>
      </c>
      <c r="BB103" s="37" t="s">
        <v>365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1278</v>
      </c>
      <c r="AE104" s="37" t="s">
        <v>254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1111</v>
      </c>
      <c r="AO104" s="37" t="s">
        <v>1112</v>
      </c>
      <c r="AP104" s="37" t="s">
        <v>1100</v>
      </c>
      <c r="AQ104" s="37" t="s">
        <v>1101</v>
      </c>
      <c r="AR104" s="37" t="s">
        <v>1182</v>
      </c>
      <c r="AS104" s="37">
        <v>1</v>
      </c>
      <c r="AT104" s="42" t="str">
        <f>HYPERLINK(_xlfn.CONCAT("http://", Table2[[#This Row],[connection_ip]], "/?"))</f>
        <v>http://10.0.6.104/?</v>
      </c>
      <c r="AV104" s="37" t="str">
        <f>LOWER(SUBSTITUTE(SUBSTITUTE(Table2[[#This Row],[device_name]], " ", "-"), "_", "-"))</f>
        <v>sonoff-kitchen-fan</v>
      </c>
      <c r="AW104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4" s="37" t="str">
        <f>_xlfn.CONCAT(Table2[[#This Row],[device_manufacturer]], " ", Table2[[#This Row],[device_suggested_area]])</f>
        <v>Sonoff Kitchen</v>
      </c>
      <c r="AZ104" s="37" t="s">
        <v>565</v>
      </c>
      <c r="BA104" s="37" t="s">
        <v>1110</v>
      </c>
      <c r="BB104" s="37" t="s">
        <v>365</v>
      </c>
      <c r="BC104" s="37" t="s">
        <v>1077</v>
      </c>
      <c r="BD104" s="37" t="s">
        <v>215</v>
      </c>
      <c r="BG104" s="37" t="s">
        <v>472</v>
      </c>
      <c r="BH104" s="37" t="s">
        <v>1121</v>
      </c>
      <c r="BI104" s="37" t="s">
        <v>1122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1124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1091</v>
      </c>
      <c r="AS105" s="37">
        <v>1</v>
      </c>
      <c r="AT105" s="42"/>
      <c r="AV105" s="37" t="str">
        <f>LOWER(SUBSTITUTE(SUBSTITUTE(Table2[[#This Row],[device_name]], " ", "-"), "_", "-"))</f>
        <v>sonoff-kitchen-fan</v>
      </c>
      <c r="AW105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5" s="37" t="str">
        <f>_xlfn.CONCAT(Table2[[#This Row],[device_manufacturer]], " ", Table2[[#This Row],[device_suggested_area]])</f>
        <v>Sonoff Kitchen</v>
      </c>
      <c r="AZ105" s="37" t="s">
        <v>565</v>
      </c>
      <c r="BA105" s="37" t="s">
        <v>1110</v>
      </c>
      <c r="BB105" s="37" t="s">
        <v>365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1125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1092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1093</v>
      </c>
      <c r="AS106" s="37">
        <v>1</v>
      </c>
      <c r="AT106" s="42"/>
      <c r="AV106" s="37" t="str">
        <f>LOWER(SUBSTITUTE(SUBSTITUTE(Table2[[#This Row],[device_name]], " ", "-"), "_", "-"))</f>
        <v>sonoff-kitchen-fan</v>
      </c>
      <c r="AW106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Fan</v>
      </c>
      <c r="AY106" s="37" t="str">
        <f>_xlfn.CONCAT(Table2[[#This Row],[device_manufacturer]], " ", Table2[[#This Row],[device_suggested_area]])</f>
        <v>Sonoff Kitchen</v>
      </c>
      <c r="AZ106" s="37" t="s">
        <v>565</v>
      </c>
      <c r="BA106" s="37" t="s">
        <v>1110</v>
      </c>
      <c r="BB106" s="37" t="s">
        <v>365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hidden="1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LOWER(SUBSTITUTE(SUBSTITUTE(Table2[[#This Row],[device_name]], " ", "-"), "_", "-"))</f>
        <v>senseme-lounge-fan</v>
      </c>
      <c r="AW107" s="21" t="str">
        <f>_xlfn.CONCAT(IF(ISBLANK(Table2[[#This Row],[_device_name_prefix_custom]]), Table2[[#This Row],[_device_name_prefix_default]], Table2[[#This Row],[_device_name_prefix_custom]]), " ", Table2[[#This Row],[_device_name_suffix]])</f>
        <v>SenseMe Lounge Fan</v>
      </c>
      <c r="AY107" s="21" t="str">
        <f>_xlfn.CONCAT(Table2[[#This Row],[device_manufacturer]], " ", Table2[[#This Row],[device_suggested_area]])</f>
        <v>SenseMe 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hidden="1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/>
      <c r="AY108" s="21" t="str">
        <f>_xlfn.CONCAT(Table2[[#This Row],[device_manufacturer]], " ", Table2[[#This Row],[device_suggested_area]])</f>
        <v xml:space="preserve"> Deck</v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hidden="1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LOWER(SUBSTITUTE(SUBSTITUTE(Table2[[#This Row],[device_name]], " ", "-"), "_", "-"))</f>
        <v>senseme-deck-east-fan</v>
      </c>
      <c r="AW109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East Fan</v>
      </c>
      <c r="AY109" s="21" t="str">
        <f>_xlfn.CONCAT(Table2[[#This Row],[device_manufacturer]], " ", Table2[[#This Row],[device_suggested_area]])</f>
        <v>SenseMe Deck</v>
      </c>
      <c r="AZ109" s="21" t="s">
        <v>1235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hidden="1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LOWER(SUBSTITUTE(SUBSTITUTE(Table2[[#This Row],[device_name]], " ", "-"), "_", "-"))</f>
        <v>senseme-deck-west-fan</v>
      </c>
      <c r="AW110" s="21" t="str">
        <f>_xlfn.CONCAT(IF(ISBLANK(Table2[[#This Row],[_device_name_prefix_custom]]), Table2[[#This Row],[_device_name_prefix_default]], Table2[[#This Row],[_device_name_prefix_custom]]), " ", Table2[[#This Row],[_device_name_suffix]])</f>
        <v>SenseMe Deck West Fan</v>
      </c>
      <c r="AY110" s="21" t="str">
        <f>_xlfn.CONCAT(Table2[[#This Row],[device_manufacturer]], " ", Table2[[#This Row],[device_suggested_area]])</f>
        <v>SenseMe Deck</v>
      </c>
      <c r="AZ110" s="21" t="s">
        <v>1236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hidden="1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/>
      <c r="AY111" s="21" t="str">
        <f>_xlfn.CONCAT(Table2[[#This Row],[device_manufacturer]], " ", Table2[[#This Row],[device_suggested_area]])</f>
        <v xml:space="preserve"> </v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hidden="1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/>
      <c r="AY112" s="21" t="str">
        <f>_xlfn.CONCAT(Table2[[#This Row],[device_manufacturer]], " ", Table2[[#This Row],[device_suggested_area]])</f>
        <v xml:space="preserve"> Ada</v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1184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LOWER(SUBSTITUTE(SUBSTITUTE(Table2[[#This Row],[device_name]], " ", "-"), "_", "-"))</f>
        <v>ada-lamp</v>
      </c>
      <c r="AW113" s="21" t="str">
        <f>_xlfn.CONCAT(IF(ISBLANK(Table2[[#This Row],[_device_name_prefix_custom]]), Table2[[#This Row],[_device_name_prefix_default]], Table2[[#This Row],[_device_name_prefix_custom]]), " ", Table2[[#This Row],[_device_name_suffix]])</f>
        <v>Ada Lamp</v>
      </c>
      <c r="AX113" s="21" t="str">
        <f>Table2[[#This Row],[device_suggested_area]]</f>
        <v>Ada</v>
      </c>
      <c r="AY113" s="21" t="str">
        <f>_xlfn.CONCAT(Table2[[#This Row],[device_manufacturer]], " ", Table2[[#This Row],[device_suggested_area]])</f>
        <v>Phillips 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1126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1184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LOWER(SUBSTITUTE(SUBSTITUTE(Table2[[#This Row],[device_name]], " ", "-"), "_", "-"))</f>
        <v>ada-lamp-bulb-1</v>
      </c>
      <c r="AW114" s="21" t="str">
        <f>_xlfn.CONCAT(IF(ISBLANK(Table2[[#This Row],[_device_name_prefix_custom]]), Table2[[#This Row],[_device_name_prefix_default]], Table2[[#This Row],[_device_name_prefix_custom]]), " ", Table2[[#This Row],[_device_name_suffix]])</f>
        <v>Ada Lamp Bulb 1</v>
      </c>
      <c r="AX114" s="21" t="str">
        <f>Table2[[#This Row],[device_suggested_area]]</f>
        <v>Ada</v>
      </c>
      <c r="AY114" s="21" t="str">
        <f>_xlfn.CONCAT(Table2[[#This Row],[device_manufacturer]], " ", Table2[[#This Row],[device_suggested_area]])</f>
        <v>Phillips Ada</v>
      </c>
      <c r="AZ114" s="21" t="s">
        <v>1212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hidden="1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1184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LOWER(SUBSTITUTE(SUBSTITUTE(Table2[[#This Row],[device_name]], " ", "-"), "_", "-"))</f>
        <v>edwin-lamp</v>
      </c>
      <c r="AW115" s="21" t="str">
        <f>_xlfn.CONCAT(IF(ISBLANK(Table2[[#This Row],[_device_name_prefix_custom]]), Table2[[#This Row],[_device_name_prefix_default]], Table2[[#This Row],[_device_name_prefix_custom]]), " ", Table2[[#This Row],[_device_name_suffix]])</f>
        <v>Edwin Lamp</v>
      </c>
      <c r="AX115" s="21" t="str">
        <f>Table2[[#This Row],[device_suggested_area]]</f>
        <v>Edwin</v>
      </c>
      <c r="AY115" s="21" t="str">
        <f>_xlfn.CONCAT(Table2[[#This Row],[device_manufacturer]], " ", Table2[[#This Row],[device_suggested_area]])</f>
        <v>Phillips 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hidden="1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1127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1184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LOWER(SUBSTITUTE(SUBSTITUTE(Table2[[#This Row],[device_name]], " ", "-"), "_", "-"))</f>
        <v>edwin-lamp-bulb-1</v>
      </c>
      <c r="AW116" s="21" t="str">
        <f>_xlfn.CONCAT(IF(ISBLANK(Table2[[#This Row],[_device_name_prefix_custom]]), Table2[[#This Row],[_device_name_prefix_default]], Table2[[#This Row],[_device_name_prefix_custom]]), " ", Table2[[#This Row],[_device_name_suffix]])</f>
        <v>Edwin Lamp Bulb 1</v>
      </c>
      <c r="AX116" s="21" t="str">
        <f>Table2[[#This Row],[device_suggested_area]]</f>
        <v>Edwin</v>
      </c>
      <c r="AY116" s="21" t="str">
        <f>_xlfn.CONCAT(Table2[[#This Row],[device_manufacturer]], " ", Table2[[#This Row],[device_suggested_area]])</f>
        <v>Phillips Edwin</v>
      </c>
      <c r="AZ116" s="21" t="s">
        <v>1212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hidden="1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/>
      <c r="AY117" s="21" t="str">
        <f>_xlfn.CONCAT(Table2[[#This Row],[device_manufacturer]], " ", Table2[[#This Row],[device_suggested_area]])</f>
        <v xml:space="preserve"> Edwin</v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hidden="1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1185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LOWER(SUBSTITUTE(SUBSTITUTE(Table2[[#This Row],[device_name]], " ", "-"), "_", "-"))</f>
        <v>edwin-night-light</v>
      </c>
      <c r="AW118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</v>
      </c>
      <c r="AX118" s="21" t="str">
        <f>Table2[[#This Row],[device_suggested_area]]</f>
        <v>Edwin</v>
      </c>
      <c r="AY118" s="21" t="str">
        <f>_xlfn.CONCAT(Table2[[#This Row],[device_manufacturer]], " ", Table2[[#This Row],[device_suggested_area]])</f>
        <v>Phillips 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1128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1185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LOWER(SUBSTITUTE(SUBSTITUTE(Table2[[#This Row],[device_name]], " ", "-"), "_", "-"))</f>
        <v>edwin-night-light-bulb-1</v>
      </c>
      <c r="AW119" s="21" t="str">
        <f>_xlfn.CONCAT(IF(ISBLANK(Table2[[#This Row],[_device_name_prefix_custom]]), Table2[[#This Row],[_device_name_prefix_default]], Table2[[#This Row],[_device_name_prefix_custom]]), " ", Table2[[#This Row],[_device_name_suffix]])</f>
        <v>Edwin Night Light Bulb 1</v>
      </c>
      <c r="AX119" s="21" t="str">
        <f>Table2[[#This Row],[device_suggested_area]]</f>
        <v>Edwin</v>
      </c>
      <c r="AY119" s="21" t="str">
        <f>_xlfn.CONCAT(Table2[[#This Row],[device_manufacturer]], " ", Table2[[#This Row],[device_suggested_area]])</f>
        <v>Phillips Edwin</v>
      </c>
      <c r="AZ119" s="21" t="s">
        <v>1213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hidden="1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1113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1186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LOWER(SUBSTITUTE(SUBSTITUTE(Table2[[#This Row],[device_name]], " ", "-"), "_", "-"))</f>
        <v>hallway-main</v>
      </c>
      <c r="AW120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</v>
      </c>
      <c r="AX120" s="21" t="str">
        <f>Table2[[#This Row],[device_suggested_area]]</f>
        <v>Hallway</v>
      </c>
      <c r="AY120" s="21" t="str">
        <f>_xlfn.CONCAT(Table2[[#This Row],[device_manufacturer]], " ", Table2[[#This Row],[device_suggested_area]])</f>
        <v>Phillips Hallway</v>
      </c>
      <c r="AZ120" s="21" t="s">
        <v>1214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hidden="1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1129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1186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LOWER(SUBSTITUTE(SUBSTITUTE(Table2[[#This Row],[device_name]], " ", "-"), "_", "-"))</f>
        <v>hallway-main-bulb-1</v>
      </c>
      <c r="AW121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1</v>
      </c>
      <c r="AX121" s="21" t="str">
        <f>Table2[[#This Row],[device_suggested_area]]</f>
        <v>Hallway</v>
      </c>
      <c r="AY121" s="21" t="str">
        <f>_xlfn.CONCAT(Table2[[#This Row],[device_manufacturer]], " ", Table2[[#This Row],[device_suggested_area]])</f>
        <v>Phillips Hallway</v>
      </c>
      <c r="AZ121" s="21" t="s">
        <v>1215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hidden="1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1130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1186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LOWER(SUBSTITUTE(SUBSTITUTE(Table2[[#This Row],[device_name]], " ", "-"), "_", "-"))</f>
        <v>hallway-main-bulb-2</v>
      </c>
      <c r="AW122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2</v>
      </c>
      <c r="AX122" s="21" t="str">
        <f>Table2[[#This Row],[device_suggested_area]]</f>
        <v>Hallway</v>
      </c>
      <c r="AY122" s="21" t="str">
        <f>_xlfn.CONCAT(Table2[[#This Row],[device_manufacturer]], " ", Table2[[#This Row],[device_suggested_area]])</f>
        <v>Phillips Hallway</v>
      </c>
      <c r="AZ122" s="21" t="s">
        <v>1216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hidden="1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1131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1186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LOWER(SUBSTITUTE(SUBSTITUTE(Table2[[#This Row],[device_name]], " ", "-"), "_", "-"))</f>
        <v>hallway-main-bulb-3</v>
      </c>
      <c r="AW123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3</v>
      </c>
      <c r="AX123" s="21" t="str">
        <f>Table2[[#This Row],[device_suggested_area]]</f>
        <v>Hallway</v>
      </c>
      <c r="AY123" s="21" t="str">
        <f>_xlfn.CONCAT(Table2[[#This Row],[device_manufacturer]], " ", Table2[[#This Row],[device_suggested_area]])</f>
        <v>Phillips Hallway</v>
      </c>
      <c r="AZ123" s="21" t="s">
        <v>1217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hidden="1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1132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1186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LOWER(SUBSTITUTE(SUBSTITUTE(Table2[[#This Row],[device_name]], " ", "-"), "_", "-"))</f>
        <v>hallway-main-bulb-4</v>
      </c>
      <c r="AW124" s="21" t="str">
        <f>_xlfn.CONCAT(IF(ISBLANK(Table2[[#This Row],[_device_name_prefix_custom]]), Table2[[#This Row],[_device_name_prefix_default]], Table2[[#This Row],[_device_name_prefix_custom]]), " ", Table2[[#This Row],[_device_name_suffix]])</f>
        <v>Hallway Main Bulb 4</v>
      </c>
      <c r="AX124" s="21" t="str">
        <f>Table2[[#This Row],[device_suggested_area]]</f>
        <v>Hallway</v>
      </c>
      <c r="AY124" s="21" t="str">
        <f>_xlfn.CONCAT(Table2[[#This Row],[device_manufacturer]], " ", Table2[[#This Row],[device_suggested_area]])</f>
        <v>Phillips Hallway</v>
      </c>
      <c r="AZ124" s="21" t="s">
        <v>1218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hidden="1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1113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1187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LOWER(SUBSTITUTE(SUBSTITUTE(Table2[[#This Row],[device_name]], " ", "-"), "_", "-"))</f>
        <v>hallway-sconces</v>
      </c>
      <c r="AW125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</v>
      </c>
      <c r="AX125" s="21" t="str">
        <f>Table2[[#This Row],[device_suggested_area]]</f>
        <v>Hallway</v>
      </c>
      <c r="AY125" s="21" t="str">
        <f>_xlfn.CONCAT(Table2[[#This Row],[device_manufacturer]], " ", Table2[[#This Row],[device_suggested_area]])</f>
        <v>IKEA 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hidden="1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1187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LOWER(SUBSTITUTE(SUBSTITUTE(Table2[[#This Row],[device_name]], " ", "-"), "_", "-"))</f>
        <v>hallway-sconces-bulb-1</v>
      </c>
      <c r="AW126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1</v>
      </c>
      <c r="AX126" s="21" t="str">
        <f>Table2[[#This Row],[device_suggested_area]]</f>
        <v>Hallway</v>
      </c>
      <c r="AY126" s="21" t="str">
        <f>_xlfn.CONCAT(Table2[[#This Row],[device_manufacturer]], " ", Table2[[#This Row],[device_suggested_area]])</f>
        <v>IKEA Hallway</v>
      </c>
      <c r="AZ126" s="21" t="s">
        <v>1201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hidden="1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1187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LOWER(SUBSTITUTE(SUBSTITUTE(Table2[[#This Row],[device_name]], " ", "-"), "_", "-"))</f>
        <v>hallway-sconces-bulb-2</v>
      </c>
      <c r="AW127" s="21" t="str">
        <f>_xlfn.CONCAT(IF(ISBLANK(Table2[[#This Row],[_device_name_prefix_custom]]), Table2[[#This Row],[_device_name_prefix_default]], Table2[[#This Row],[_device_name_prefix_custom]]), " ", Table2[[#This Row],[_device_name_suffix]])</f>
        <v>Hallway Sconces Bulb 2</v>
      </c>
      <c r="AX127" s="21" t="str">
        <f>Table2[[#This Row],[device_suggested_area]]</f>
        <v>Hallway</v>
      </c>
      <c r="AY127" s="21" t="str">
        <f>_xlfn.CONCAT(Table2[[#This Row],[device_manufacturer]], " ", Table2[[#This Row],[device_suggested_area]])</f>
        <v>IKEA Hallway</v>
      </c>
      <c r="AZ127" s="21" t="s">
        <v>1202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hidden="1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1184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LOWER(SUBSTITUTE(SUBSTITUTE(Table2[[#This Row],[device_name]], " ", "-"), "_", "-"))</f>
        <v>dining-main</v>
      </c>
      <c r="AW128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</v>
      </c>
      <c r="AX128" s="21" t="str">
        <f>Table2[[#This Row],[device_suggested_area]]</f>
        <v>Dining</v>
      </c>
      <c r="AY128" s="21" t="str">
        <f>_xlfn.CONCAT(Table2[[#This Row],[device_manufacturer]], " ", Table2[[#This Row],[device_suggested_area]])</f>
        <v>Phillips Dining</v>
      </c>
      <c r="AZ128" s="21" t="s">
        <v>1214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hidden="1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1133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1184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LOWER(SUBSTITUTE(SUBSTITUTE(Table2[[#This Row],[device_name]], " ", "-"), "_", "-"))</f>
        <v>dining-main-bulb-1</v>
      </c>
      <c r="AW129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1</v>
      </c>
      <c r="AX129" s="21" t="str">
        <f>Table2[[#This Row],[device_suggested_area]]</f>
        <v>Dining</v>
      </c>
      <c r="AY129" s="21" t="str">
        <f>_xlfn.CONCAT(Table2[[#This Row],[device_manufacturer]], " ", Table2[[#This Row],[device_suggested_area]])</f>
        <v>Phillips Dining</v>
      </c>
      <c r="AZ129" s="21" t="s">
        <v>1215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hidden="1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1134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1184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LOWER(SUBSTITUTE(SUBSTITUTE(Table2[[#This Row],[device_name]], " ", "-"), "_", "-"))</f>
        <v>dining-main-bulb-2</v>
      </c>
      <c r="AW130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2</v>
      </c>
      <c r="AX130" s="21" t="str">
        <f>Table2[[#This Row],[device_suggested_area]]</f>
        <v>Dining</v>
      </c>
      <c r="AY130" s="21" t="str">
        <f>_xlfn.CONCAT(Table2[[#This Row],[device_manufacturer]], " ", Table2[[#This Row],[device_suggested_area]])</f>
        <v>Phillips Dining</v>
      </c>
      <c r="AZ130" s="21" t="s">
        <v>1216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hidden="1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1135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1184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LOWER(SUBSTITUTE(SUBSTITUTE(Table2[[#This Row],[device_name]], " ", "-"), "_", "-"))</f>
        <v>dining-main-bulb-3</v>
      </c>
      <c r="AW131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3</v>
      </c>
      <c r="AX131" s="21" t="str">
        <f>Table2[[#This Row],[device_suggested_area]]</f>
        <v>Dining</v>
      </c>
      <c r="AY131" s="21" t="str">
        <f>_xlfn.CONCAT(Table2[[#This Row],[device_manufacturer]], " ", Table2[[#This Row],[device_suggested_area]])</f>
        <v>Phillips Dining</v>
      </c>
      <c r="AZ131" s="21" t="s">
        <v>1217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hidden="1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1136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1184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LOWER(SUBSTITUTE(SUBSTITUTE(Table2[[#This Row],[device_name]], " ", "-"), "_", "-"))</f>
        <v>dining-main-bulb-4</v>
      </c>
      <c r="AW132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4</v>
      </c>
      <c r="AX132" s="21" t="str">
        <f>Table2[[#This Row],[device_suggested_area]]</f>
        <v>Dining</v>
      </c>
      <c r="AY132" s="21" t="str">
        <f>_xlfn.CONCAT(Table2[[#This Row],[device_manufacturer]], " ", Table2[[#This Row],[device_suggested_area]])</f>
        <v>Phillips Dining</v>
      </c>
      <c r="AZ132" s="21" t="s">
        <v>1218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hidden="1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1137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1184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LOWER(SUBSTITUTE(SUBSTITUTE(Table2[[#This Row],[device_name]], " ", "-"), "_", "-"))</f>
        <v>dining-main-bulb-5</v>
      </c>
      <c r="AW133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5</v>
      </c>
      <c r="AX133" s="21" t="str">
        <f>Table2[[#This Row],[device_suggested_area]]</f>
        <v>Dining</v>
      </c>
      <c r="AY133" s="21" t="str">
        <f>_xlfn.CONCAT(Table2[[#This Row],[device_manufacturer]], " ", Table2[[#This Row],[device_suggested_area]])</f>
        <v>Phillips Dining</v>
      </c>
      <c r="AZ133" s="21" t="s">
        <v>1219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hidden="1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1138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1184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LOWER(SUBSTITUTE(SUBSTITUTE(Table2[[#This Row],[device_name]], " ", "-"), "_", "-"))</f>
        <v>dining-main-bulb-6</v>
      </c>
      <c r="AW134" s="21" t="str">
        <f>_xlfn.CONCAT(IF(ISBLANK(Table2[[#This Row],[_device_name_prefix_custom]]), Table2[[#This Row],[_device_name_prefix_default]], Table2[[#This Row],[_device_name_prefix_custom]]), " ", Table2[[#This Row],[_device_name_suffix]])</f>
        <v>Dining Main Bulb 6</v>
      </c>
      <c r="AX134" s="21" t="str">
        <f>Table2[[#This Row],[device_suggested_area]]</f>
        <v>Dining</v>
      </c>
      <c r="AY134" s="21" t="str">
        <f>_xlfn.CONCAT(Table2[[#This Row],[device_manufacturer]], " ", Table2[[#This Row],[device_suggested_area]])</f>
        <v>Phillips Dining</v>
      </c>
      <c r="AZ134" s="21" t="s">
        <v>1220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hidden="1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1184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LOWER(SUBSTITUTE(SUBSTITUTE(Table2[[#This Row],[device_name]], " ", "-"), "_", "-"))</f>
        <v>lounge-main</v>
      </c>
      <c r="AW135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</v>
      </c>
      <c r="AX135" s="21" t="str">
        <f>Table2[[#This Row],[device_suggested_area]]</f>
        <v>Lounge</v>
      </c>
      <c r="AY135" s="21" t="str">
        <f>_xlfn.CONCAT(Table2[[#This Row],[device_manufacturer]], " ", Table2[[#This Row],[device_suggested_area]])</f>
        <v>Phillips Lounge</v>
      </c>
      <c r="AZ135" s="21" t="s">
        <v>1214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hidden="1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1139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1184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LOWER(SUBSTITUTE(SUBSTITUTE(Table2[[#This Row],[device_name]], " ", "-"), "_", "-"))</f>
        <v>lounge-main-bulb-1</v>
      </c>
      <c r="AW136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1</v>
      </c>
      <c r="AX136" s="21" t="str">
        <f>Table2[[#This Row],[device_suggested_area]]</f>
        <v>Lounge</v>
      </c>
      <c r="AY136" s="21" t="str">
        <f>_xlfn.CONCAT(Table2[[#This Row],[device_manufacturer]], " ", Table2[[#This Row],[device_suggested_area]])</f>
        <v>Phillips Lounge</v>
      </c>
      <c r="AZ136" s="21" t="s">
        <v>1215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hidden="1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1140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1184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LOWER(SUBSTITUTE(SUBSTITUTE(Table2[[#This Row],[device_name]], " ", "-"), "_", "-"))</f>
        <v>lounge-main-bulb-2</v>
      </c>
      <c r="AW137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2</v>
      </c>
      <c r="AX137" s="21" t="str">
        <f>Table2[[#This Row],[device_suggested_area]]</f>
        <v>Lounge</v>
      </c>
      <c r="AY137" s="21" t="str">
        <f>_xlfn.CONCAT(Table2[[#This Row],[device_manufacturer]], " ", Table2[[#This Row],[device_suggested_area]])</f>
        <v>Phillips Lounge</v>
      </c>
      <c r="AZ137" s="21" t="s">
        <v>1216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hidden="1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1141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1184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LOWER(SUBSTITUTE(SUBSTITUTE(Table2[[#This Row],[device_name]], " ", "-"), "_", "-"))</f>
        <v>lounge-main-bulb-3</v>
      </c>
      <c r="AW138" s="21" t="str">
        <f>_xlfn.CONCAT(IF(ISBLANK(Table2[[#This Row],[_device_name_prefix_custom]]), Table2[[#This Row],[_device_name_prefix_default]], Table2[[#This Row],[_device_name_prefix_custom]]), " ", Table2[[#This Row],[_device_name_suffix]])</f>
        <v>Lounge Main Bulb 3</v>
      </c>
      <c r="AX138" s="21" t="str">
        <f>Table2[[#This Row],[device_suggested_area]]</f>
        <v>Lounge</v>
      </c>
      <c r="AY138" s="21" t="str">
        <f>_xlfn.CONCAT(Table2[[#This Row],[device_manufacturer]], " ", Table2[[#This Row],[device_suggested_area]])</f>
        <v>Phillips Lounge</v>
      </c>
      <c r="AZ138" s="21" t="s">
        <v>1217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hidden="1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/>
      <c r="AY139" s="21" t="str">
        <f>_xlfn.CONCAT(Table2[[#This Row],[device_manufacturer]], " ", Table2[[#This Row],[device_suggested_area]])</f>
        <v xml:space="preserve"> Lounge</v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hidden="1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1184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LOWER(SUBSTITUTE(SUBSTITUTE(Table2[[#This Row],[device_name]], " ", "-"), "_", "-"))</f>
        <v>lounge-lamp</v>
      </c>
      <c r="AW140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</v>
      </c>
      <c r="AX140" s="21" t="str">
        <f>Table2[[#This Row],[device_suggested_area]]</f>
        <v>Lounge</v>
      </c>
      <c r="AY140" s="21" t="str">
        <f>_xlfn.CONCAT(Table2[[#This Row],[device_manufacturer]], " ", Table2[[#This Row],[device_suggested_area]])</f>
        <v>Phillips 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1142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1185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LOWER(SUBSTITUTE(SUBSTITUTE(Table2[[#This Row],[device_name]], " ", "-"), "_", "-"))</f>
        <v>lounge-lamp-bulb-1</v>
      </c>
      <c r="AW141" s="21" t="str">
        <f>_xlfn.CONCAT(IF(ISBLANK(Table2[[#This Row],[_device_name_prefix_custom]]), Table2[[#This Row],[_device_name_prefix_default]], Table2[[#This Row],[_device_name_prefix_custom]]), " ", Table2[[#This Row],[_device_name_suffix]])</f>
        <v>Lounge Lamp Bulb 1</v>
      </c>
      <c r="AX141" s="21" t="str">
        <f>Table2[[#This Row],[device_suggested_area]]</f>
        <v>Lounge</v>
      </c>
      <c r="AY141" s="21" t="str">
        <f>_xlfn.CONCAT(Table2[[#This Row],[device_manufacturer]], " ", Table2[[#This Row],[device_suggested_area]])</f>
        <v>Phillips Lounge</v>
      </c>
      <c r="AZ141" s="21" t="s">
        <v>1212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hidden="1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1186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LOWER(SUBSTITUTE(SUBSTITUTE(Table2[[#This Row],[device_name]], " ", "-"), "_", "-"))</f>
        <v>parents-main</v>
      </c>
      <c r="AW142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</v>
      </c>
      <c r="AX142" s="21" t="str">
        <f>Table2[[#This Row],[device_suggested_area]]</f>
        <v>Parents</v>
      </c>
      <c r="AY142" s="21" t="str">
        <f>_xlfn.CONCAT(Table2[[#This Row],[device_manufacturer]], " ", Table2[[#This Row],[device_suggested_area]])</f>
        <v>Phillips Parents</v>
      </c>
      <c r="AZ142" s="21" t="s">
        <v>1214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hidden="1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1143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1186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LOWER(SUBSTITUTE(SUBSTITUTE(Table2[[#This Row],[device_name]], " ", "-"), "_", "-"))</f>
        <v>parents-main-bulb-1</v>
      </c>
      <c r="AW143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1</v>
      </c>
      <c r="AX143" s="21" t="str">
        <f>Table2[[#This Row],[device_suggested_area]]</f>
        <v>Parents</v>
      </c>
      <c r="AY143" s="21" t="str">
        <f>_xlfn.CONCAT(Table2[[#This Row],[device_manufacturer]], " ", Table2[[#This Row],[device_suggested_area]])</f>
        <v>Phillips Parents</v>
      </c>
      <c r="AZ143" s="21" t="s">
        <v>1215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hidden="1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1144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1186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LOWER(SUBSTITUTE(SUBSTITUTE(Table2[[#This Row],[device_name]], " ", "-"), "_", "-"))</f>
        <v>parents-main-bulb-2</v>
      </c>
      <c r="AW144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2</v>
      </c>
      <c r="AX144" s="21" t="str">
        <f>Table2[[#This Row],[device_suggested_area]]</f>
        <v>Parents</v>
      </c>
      <c r="AY144" s="21" t="str">
        <f>_xlfn.CONCAT(Table2[[#This Row],[device_manufacturer]], " ", Table2[[#This Row],[device_suggested_area]])</f>
        <v>Phillips Parents</v>
      </c>
      <c r="AZ144" s="21" t="s">
        <v>1216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hidden="1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1145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1186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LOWER(SUBSTITUTE(SUBSTITUTE(Table2[[#This Row],[device_name]], " ", "-"), "_", "-"))</f>
        <v>parents-main-bulb-3</v>
      </c>
      <c r="AW145" s="21" t="str">
        <f>_xlfn.CONCAT(IF(ISBLANK(Table2[[#This Row],[_device_name_prefix_custom]]), Table2[[#This Row],[_device_name_prefix_default]], Table2[[#This Row],[_device_name_prefix_custom]]), " ", Table2[[#This Row],[_device_name_suffix]])</f>
        <v>Parents Main Bulb 3</v>
      </c>
      <c r="AX145" s="21" t="str">
        <f>Table2[[#This Row],[device_suggested_area]]</f>
        <v>Parents</v>
      </c>
      <c r="AY145" s="21" t="str">
        <f>_xlfn.CONCAT(Table2[[#This Row],[device_manufacturer]], " ", Table2[[#This Row],[device_suggested_area]])</f>
        <v>Phillips Parents</v>
      </c>
      <c r="AZ145" s="21" t="s">
        <v>1217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hidden="1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1187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LOWER(SUBSTITUTE(SUBSTITUTE(Table2[[#This Row],[device_name]], " ", "-"), "_", "-"))</f>
        <v>parents-jane-bedside</v>
      </c>
      <c r="AW146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</v>
      </c>
      <c r="AX146" s="21" t="str">
        <f>Table2[[#This Row],[device_suggested_area]]</f>
        <v>Parents</v>
      </c>
      <c r="AY146" s="21" t="str">
        <f>_xlfn.CONCAT(Table2[[#This Row],[device_manufacturer]], " ", Table2[[#This Row],[device_suggested_area]])</f>
        <v>IKEA 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hidden="1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1187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LOWER(SUBSTITUTE(SUBSTITUTE(Table2[[#This Row],[device_name]], " ", "-"), "_", "-"))</f>
        <v>parents-jane-bedside-bulb-1</v>
      </c>
      <c r="AW147" s="21" t="str">
        <f>_xlfn.CONCAT(IF(ISBLANK(Table2[[#This Row],[_device_name_prefix_custom]]), Table2[[#This Row],[_device_name_prefix_default]], Table2[[#This Row],[_device_name_prefix_custom]]), " ", Table2[[#This Row],[_device_name_suffix]])</f>
        <v>Parents Jane Bedside Bulb 1</v>
      </c>
      <c r="AX147" s="21" t="str">
        <f>Table2[[#This Row],[device_suggested_area]]</f>
        <v>Parents</v>
      </c>
      <c r="AY147" s="21" t="str">
        <f>_xlfn.CONCAT(Table2[[#This Row],[device_manufacturer]], " ", Table2[[#This Row],[device_suggested_area]])</f>
        <v>IKEA Parents</v>
      </c>
      <c r="AZ147" s="21" t="s">
        <v>1203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hidden="1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1187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LOWER(SUBSTITUTE(SUBSTITUTE(Table2[[#This Row],[device_name]], " ", "-"), "_", "-"))</f>
        <v>parents-graham-bedside</v>
      </c>
      <c r="AW148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</v>
      </c>
      <c r="AX148" s="21" t="str">
        <f>Table2[[#This Row],[device_suggested_area]]</f>
        <v>Parents</v>
      </c>
      <c r="AY148" s="21" t="str">
        <f>_xlfn.CONCAT(Table2[[#This Row],[device_manufacturer]], " ", Table2[[#This Row],[device_suggested_area]])</f>
        <v>IKEA 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hidden="1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1187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LOWER(SUBSTITUTE(SUBSTITUTE(Table2[[#This Row],[device_name]], " ", "-"), "_", "-"))</f>
        <v>parents-graham-bedside-bulb-1</v>
      </c>
      <c r="AW149" s="21" t="str">
        <f>_xlfn.CONCAT(IF(ISBLANK(Table2[[#This Row],[_device_name_prefix_custom]]), Table2[[#This Row],[_device_name_prefix_default]], Table2[[#This Row],[_device_name_prefix_custom]]), " ", Table2[[#This Row],[_device_name_suffix]])</f>
        <v>Parents Graham Bedside Bulb 1</v>
      </c>
      <c r="AX149" s="21" t="str">
        <f>Table2[[#This Row],[device_suggested_area]]</f>
        <v>Parents</v>
      </c>
      <c r="AY149" s="21" t="str">
        <f>_xlfn.CONCAT(Table2[[#This Row],[device_manufacturer]], " ", Table2[[#This Row],[device_suggested_area]])</f>
        <v>IKEA Parents</v>
      </c>
      <c r="AZ149" s="21" t="s">
        <v>1204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hidden="1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1184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LOWER(SUBSTITUTE(SUBSTITUTE(Table2[[#This Row],[device_name]], " ", "-"), "_", "-"))</f>
        <v>study-lamp</v>
      </c>
      <c r="AW150" s="21" t="str">
        <f>_xlfn.CONCAT(IF(ISBLANK(Table2[[#This Row],[_device_name_prefix_custom]]), Table2[[#This Row],[_device_name_prefix_default]], Table2[[#This Row],[_device_name_prefix_custom]]), " ", Table2[[#This Row],[_device_name_suffix]])</f>
        <v>Study Lamp</v>
      </c>
      <c r="AX150" s="21" t="str">
        <f>Table2[[#This Row],[device_suggested_area]]</f>
        <v>Study</v>
      </c>
      <c r="AY150" s="21" t="str">
        <f>_xlfn.CONCAT(Table2[[#This Row],[device_manufacturer]], " ", Table2[[#This Row],[device_suggested_area]])</f>
        <v>Phillips 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hidden="1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1146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1184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LOWER(SUBSTITUTE(SUBSTITUTE(Table2[[#This Row],[device_name]], " ", "-"), "_", "-"))</f>
        <v>study-lamp-bulb-1</v>
      </c>
      <c r="AW151" s="21" t="str">
        <f>_xlfn.CONCAT(IF(ISBLANK(Table2[[#This Row],[_device_name_prefix_custom]]), Table2[[#This Row],[_device_name_prefix_default]], Table2[[#This Row],[_device_name_prefix_custom]]), " ", Table2[[#This Row],[_device_name_suffix]])</f>
        <v>Study Lamp Bulb 1</v>
      </c>
      <c r="AX151" s="21" t="str">
        <f>Table2[[#This Row],[device_suggested_area]]</f>
        <v>Study</v>
      </c>
      <c r="AY151" s="21" t="str">
        <f>_xlfn.CONCAT(Table2[[#This Row],[device_manufacturer]], " ", Table2[[#This Row],[device_suggested_area]])</f>
        <v>Phillips Study</v>
      </c>
      <c r="AZ151" s="21" t="s">
        <v>1212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hidden="1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1184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LOWER(SUBSTITUTE(SUBSTITUTE(Table2[[#This Row],[device_name]], " ", "-"), "_", "-"))</f>
        <v>kitchen-main</v>
      </c>
      <c r="AW152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</v>
      </c>
      <c r="AX152" s="21" t="str">
        <f>Table2[[#This Row],[device_suggested_area]]</f>
        <v>Kitchen</v>
      </c>
      <c r="AY152" s="21" t="str">
        <f>_xlfn.CONCAT(Table2[[#This Row],[device_manufacturer]], " ", Table2[[#This Row],[device_suggested_area]])</f>
        <v>Phillips Kitchen</v>
      </c>
      <c r="AZ152" s="21" t="s">
        <v>1214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hidden="1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1147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1184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LOWER(SUBSTITUTE(SUBSTITUTE(Table2[[#This Row],[device_name]], " ", "-"), "_", "-"))</f>
        <v>kitchen-main-bulb-1</v>
      </c>
      <c r="AW153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1</v>
      </c>
      <c r="AX153" s="21" t="str">
        <f>Table2[[#This Row],[device_suggested_area]]</f>
        <v>Kitchen</v>
      </c>
      <c r="AY153" s="21" t="str">
        <f>_xlfn.CONCAT(Table2[[#This Row],[device_manufacturer]], " ", Table2[[#This Row],[device_suggested_area]])</f>
        <v>Phillips Kitchen</v>
      </c>
      <c r="AZ153" s="21" t="s">
        <v>1215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hidden="1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1148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1184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LOWER(SUBSTITUTE(SUBSTITUTE(Table2[[#This Row],[device_name]], " ", "-"), "_", "-"))</f>
        <v>kitchen-main-bulb-2</v>
      </c>
      <c r="AW154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2</v>
      </c>
      <c r="AX154" s="21" t="str">
        <f>Table2[[#This Row],[device_suggested_area]]</f>
        <v>Kitchen</v>
      </c>
      <c r="AY154" s="21" t="str">
        <f>_xlfn.CONCAT(Table2[[#This Row],[device_manufacturer]], " ", Table2[[#This Row],[device_suggested_area]])</f>
        <v>Phillips Kitchen</v>
      </c>
      <c r="AZ154" s="21" t="s">
        <v>1216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hidden="1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1149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1184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LOWER(SUBSTITUTE(SUBSTITUTE(Table2[[#This Row],[device_name]], " ", "-"), "_", "-"))</f>
        <v>kitchen-main-bulb-3</v>
      </c>
      <c r="AW155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3</v>
      </c>
      <c r="AX155" s="21" t="str">
        <f>Table2[[#This Row],[device_suggested_area]]</f>
        <v>Kitchen</v>
      </c>
      <c r="AY155" s="21" t="str">
        <f>_xlfn.CONCAT(Table2[[#This Row],[device_manufacturer]], " ", Table2[[#This Row],[device_suggested_area]])</f>
        <v>Phillips Kitchen</v>
      </c>
      <c r="AZ155" s="21" t="s">
        <v>1217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hidden="1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1150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1184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LOWER(SUBSTITUTE(SUBSTITUTE(Table2[[#This Row],[device_name]], " ", "-"), "_", "-"))</f>
        <v>kitchen-main-bulb-4</v>
      </c>
      <c r="AW156" s="21" t="str">
        <f>_xlfn.CONCAT(IF(ISBLANK(Table2[[#This Row],[_device_name_prefix_custom]]), Table2[[#This Row],[_device_name_prefix_default]], Table2[[#This Row],[_device_name_prefix_custom]]), " ", Table2[[#This Row],[_device_name_suffix]])</f>
        <v>Kitchen Main Bulb 4</v>
      </c>
      <c r="AX156" s="21" t="str">
        <f>Table2[[#This Row],[device_suggested_area]]</f>
        <v>Kitchen</v>
      </c>
      <c r="AY156" s="21" t="str">
        <f>_xlfn.CONCAT(Table2[[#This Row],[device_manufacturer]], " ", Table2[[#This Row],[device_suggested_area]])</f>
        <v>Phillips Kitchen</v>
      </c>
      <c r="AZ156" s="21" t="s">
        <v>1218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hidden="1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1151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32" t="str">
        <f>LOWER(SUBSTITUTE(SUBSTITUTE(Table2[[#This Row],[device_name]], " ", "-"), "_", "-"))</f>
        <v>tplink-kitchen-downlights</v>
      </c>
      <c r="AW157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7" s="32" t="str">
        <f>_xlfn.CONCAT(Table2[[#This Row],[device_manufacturer]], " ", Table2[[#This Row],[device_suggested_area]])</f>
        <v>TPLink Kitchen</v>
      </c>
      <c r="AZ157" s="32" t="s">
        <v>1238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hidden="1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1118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32" t="str">
        <f>LOWER(SUBSTITUTE(SUBSTITUTE(Table2[[#This Row],[device_name]], " ", "-"), "_", "-"))</f>
        <v>tplink-kitchen-downlights</v>
      </c>
      <c r="AW158" s="32" t="str">
        <f>_xlfn.CONCAT(IF(ISBLANK(Table2[[#This Row],[_device_name_prefix_custom]]), Table2[[#This Row],[_device_name_prefix_default]], Table2[[#This Row],[_device_name_prefix_custom]]), " ", Table2[[#This Row],[_device_name_suffix]])</f>
        <v>TPLink Kitchen Downlights</v>
      </c>
      <c r="AY158" s="32" t="str">
        <f>_xlfn.CONCAT(Table2[[#This Row],[device_manufacturer]], " ", Table2[[#This Row],[device_suggested_area]])</f>
        <v>TPLink Kitchen</v>
      </c>
      <c r="AZ158" s="32" t="s">
        <v>1238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1190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1192</v>
      </c>
      <c r="V159" s="40"/>
      <c r="W159" s="40"/>
      <c r="X159" s="40"/>
      <c r="Y159" s="40"/>
      <c r="Z159" s="40"/>
      <c r="AA159" s="40" t="s">
        <v>1281</v>
      </c>
      <c r="AE159" s="37" t="s">
        <v>308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1111</v>
      </c>
      <c r="AO159" s="37" t="s">
        <v>1112</v>
      </c>
      <c r="AP159" s="37" t="s">
        <v>1100</v>
      </c>
      <c r="AQ159" s="37" t="s">
        <v>1101</v>
      </c>
      <c r="AR159" s="37" t="s">
        <v>1182</v>
      </c>
      <c r="AS159" s="37">
        <v>1</v>
      </c>
      <c r="AT159" s="42" t="str">
        <f>HYPERLINK(_xlfn.CONCAT("http://", Table2[[#This Row],[connection_ip]], "/?"))</f>
        <v>http://10.0.6.103/?</v>
      </c>
      <c r="AV159" s="37" t="str">
        <f>LOWER(SUBSTITUTE(SUBSTITUTE(Table2[[#This Row],[device_name]], " ", "-"), "_", "-"))</f>
        <v>sonoff-kitchen-downlights</v>
      </c>
      <c r="AW159" s="37" t="str">
        <f>_xlfn.CONCAT(IF(ISBLANK(Table2[[#This Row],[_device_name_prefix_custom]]), Table2[[#This Row],[_device_name_prefix_default]], Table2[[#This Row],[_device_name_prefix_custom]]), " ", Table2[[#This Row],[_device_name_suffix]])</f>
        <v>Sonoff Kitchen Downlights</v>
      </c>
      <c r="AY159" s="37" t="str">
        <f>_xlfn.CONCAT(Table2[[#This Row],[device_manufacturer]], " ", Table2[[#This Row],[device_suggested_area]])</f>
        <v>Sonoff Kitchen</v>
      </c>
      <c r="AZ159" s="37" t="s">
        <v>1238</v>
      </c>
      <c r="BA159" s="37" t="s">
        <v>938</v>
      </c>
      <c r="BB159" s="37" t="s">
        <v>365</v>
      </c>
      <c r="BC159" s="37" t="s">
        <v>1077</v>
      </c>
      <c r="BD159" s="37" t="s">
        <v>215</v>
      </c>
      <c r="BG159" s="37" t="s">
        <v>472</v>
      </c>
      <c r="BH159" s="37" t="s">
        <v>1114</v>
      </c>
      <c r="BI159" s="37" t="s">
        <v>1115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hidden="1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1184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LOWER(SUBSTITUTE(SUBSTITUTE(Table2[[#This Row],[device_name]], " ", "-"), "_", "-"))</f>
        <v>laundry-main</v>
      </c>
      <c r="AW160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</v>
      </c>
      <c r="AX160" s="21" t="str">
        <f>Table2[[#This Row],[device_suggested_area]]</f>
        <v>Laundry</v>
      </c>
      <c r="AY160" s="21" t="str">
        <f>_xlfn.CONCAT(Table2[[#This Row],[device_manufacturer]], " ", Table2[[#This Row],[device_suggested_area]])</f>
        <v>Phillips Laundry</v>
      </c>
      <c r="AZ160" s="21" t="s">
        <v>1214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1152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1184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LOWER(SUBSTITUTE(SUBSTITUTE(Table2[[#This Row],[device_name]], " ", "-"), "_", "-"))</f>
        <v>laundry-main-bulb-1</v>
      </c>
      <c r="AW161" s="21" t="str">
        <f>_xlfn.CONCAT(IF(ISBLANK(Table2[[#This Row],[_device_name_prefix_custom]]), Table2[[#This Row],[_device_name_prefix_default]], Table2[[#This Row],[_device_name_prefix_custom]]), " ", Table2[[#This Row],[_device_name_suffix]])</f>
        <v>Laundry Main Bulb 1</v>
      </c>
      <c r="AX161" s="21" t="str">
        <f>Table2[[#This Row],[device_suggested_area]]</f>
        <v>Laundry</v>
      </c>
      <c r="AY161" s="21" t="str">
        <f>_xlfn.CONCAT(Table2[[#This Row],[device_manufacturer]], " ", Table2[[#This Row],[device_suggested_area]])</f>
        <v>Phillips Laundry</v>
      </c>
      <c r="AZ161" s="21" t="s">
        <v>1215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hidden="1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1184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LOWER(SUBSTITUTE(SUBSTITUTE(Table2[[#This Row],[device_name]], " ", "-"), "_", "-"))</f>
        <v>pantry-main</v>
      </c>
      <c r="AW162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</v>
      </c>
      <c r="AX162" s="21" t="str">
        <f>Table2[[#This Row],[device_suggested_area]]</f>
        <v>Pantry</v>
      </c>
      <c r="AY162" s="21" t="str">
        <f>_xlfn.CONCAT(Table2[[#This Row],[device_manufacturer]], " ", Table2[[#This Row],[device_suggested_area]])</f>
        <v>Phillips Pantry</v>
      </c>
      <c r="AZ162" s="21" t="s">
        <v>1214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hidden="1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1153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1184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LOWER(SUBSTITUTE(SUBSTITUTE(Table2[[#This Row],[device_name]], " ", "-"), "_", "-"))</f>
        <v>pantry-main-bulb-1</v>
      </c>
      <c r="AW163" s="21" t="str">
        <f>_xlfn.CONCAT(IF(ISBLANK(Table2[[#This Row],[_device_name_prefix_custom]]), Table2[[#This Row],[_device_name_prefix_default]], Table2[[#This Row],[_device_name_prefix_custom]]), " ", Table2[[#This Row],[_device_name_suffix]])</f>
        <v>Pantry Main Bulb 1</v>
      </c>
      <c r="AX163" s="21" t="str">
        <f>Table2[[#This Row],[device_suggested_area]]</f>
        <v>Pantry</v>
      </c>
      <c r="AY163" s="21" t="str">
        <f>_xlfn.CONCAT(Table2[[#This Row],[device_manufacturer]], " ", Table2[[#This Row],[device_suggested_area]])</f>
        <v>Phillips Pantry</v>
      </c>
      <c r="AZ163" s="21" t="s">
        <v>1215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hidden="1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1188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LOWER(SUBSTITUTE(SUBSTITUTE(Table2[[#This Row],[device_name]], " ", "-"), "_", "-"))</f>
        <v>office-main</v>
      </c>
      <c r="AW164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</v>
      </c>
      <c r="AX164" s="21" t="str">
        <f>Table2[[#This Row],[device_suggested_area]]</f>
        <v>Office</v>
      </c>
      <c r="AY164" s="21" t="str">
        <f>_xlfn.CONCAT(Table2[[#This Row],[device_manufacturer]], " ", Table2[[#This Row],[device_suggested_area]])</f>
        <v>Phillips Office</v>
      </c>
      <c r="AZ164" s="21" t="s">
        <v>1214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hidden="1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1154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1188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LOWER(SUBSTITUTE(SUBSTITUTE(Table2[[#This Row],[device_name]], " ", "-"), "_", "-"))</f>
        <v>office-main-bulb-1</v>
      </c>
      <c r="AW165" s="21" t="str">
        <f>_xlfn.CONCAT(IF(ISBLANK(Table2[[#This Row],[_device_name_prefix_custom]]), Table2[[#This Row],[_device_name_prefix_default]], Table2[[#This Row],[_device_name_prefix_custom]]), " ", Table2[[#This Row],[_device_name_suffix]])</f>
        <v>Office Main Bulb 1</v>
      </c>
      <c r="AX165" s="21" t="str">
        <f>Table2[[#This Row],[device_suggested_area]]</f>
        <v>Office</v>
      </c>
      <c r="AY165" s="21" t="str">
        <f>_xlfn.CONCAT(Table2[[#This Row],[device_manufacturer]], " ", Table2[[#This Row],[device_suggested_area]])</f>
        <v>Phillips Office</v>
      </c>
      <c r="AZ165" s="21" t="s">
        <v>1215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hidden="1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1186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LOWER(SUBSTITUTE(SUBSTITUTE(Table2[[#This Row],[device_name]], " ", "-"), "_", "-"))</f>
        <v>bathroom-main</v>
      </c>
      <c r="AW166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</v>
      </c>
      <c r="AX166" s="21" t="str">
        <f>Table2[[#This Row],[device_suggested_area]]</f>
        <v>Bathroom</v>
      </c>
      <c r="AY166" s="21" t="str">
        <f>_xlfn.CONCAT(Table2[[#This Row],[device_manufacturer]], " ", Table2[[#This Row],[device_suggested_area]])</f>
        <v>Phillips Bathroom</v>
      </c>
      <c r="AZ166" s="21" t="s">
        <v>1214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hidden="1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1155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1186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LOWER(SUBSTITUTE(SUBSTITUTE(Table2[[#This Row],[device_name]], " ", "-"), "_", "-"))</f>
        <v>bathroom-main-bulb-1</v>
      </c>
      <c r="AW167" s="21" t="str">
        <f>_xlfn.CONCAT(IF(ISBLANK(Table2[[#This Row],[_device_name_prefix_custom]]), Table2[[#This Row],[_device_name_prefix_default]], Table2[[#This Row],[_device_name_prefix_custom]]), " ", Table2[[#This Row],[_device_name_suffix]])</f>
        <v>Bathroom Main Bulb 1</v>
      </c>
      <c r="AX167" s="21" t="str">
        <f>Table2[[#This Row],[device_suggested_area]]</f>
        <v>Bathroom</v>
      </c>
      <c r="AY167" s="21" t="str">
        <f>_xlfn.CONCAT(Table2[[#This Row],[device_manufacturer]], " ", Table2[[#This Row],[device_suggested_area]])</f>
        <v>Phillips Bathroom</v>
      </c>
      <c r="AZ167" s="21" t="s">
        <v>1215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hidden="1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1187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LOWER(SUBSTITUTE(SUBSTITUTE(Table2[[#This Row],[device_name]], " ", "-"), "_", "-"))</f>
        <v>bathroom-sconces</v>
      </c>
      <c r="AW168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</v>
      </c>
      <c r="AX168" s="21" t="str">
        <f>Table2[[#This Row],[device_suggested_area]]</f>
        <v>Bathroom</v>
      </c>
      <c r="AY168" s="21" t="str">
        <f>_xlfn.CONCAT(Table2[[#This Row],[device_manufacturer]], " ", Table2[[#This Row],[device_suggested_area]])</f>
        <v>IKEA 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hidden="1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1187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LOWER(SUBSTITUTE(SUBSTITUTE(Table2[[#This Row],[device_name]], " ", "-"), "_", "-"))</f>
        <v>bathroom-sconces-bulb-1</v>
      </c>
      <c r="AW169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1</v>
      </c>
      <c r="AX169" s="21" t="str">
        <f>Table2[[#This Row],[device_suggested_area]]</f>
        <v>Bathroom</v>
      </c>
      <c r="AY169" s="21" t="str">
        <f>_xlfn.CONCAT(Table2[[#This Row],[device_manufacturer]], " ", Table2[[#This Row],[device_suggested_area]])</f>
        <v>IKEA Bathroom</v>
      </c>
      <c r="AZ169" s="21" t="s">
        <v>1201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hidden="1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1187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LOWER(SUBSTITUTE(SUBSTITUTE(Table2[[#This Row],[device_name]], " ", "-"), "_", "-"))</f>
        <v>bathroom-sconces-bulb-2</v>
      </c>
      <c r="AW170" s="21" t="str">
        <f>_xlfn.CONCAT(IF(ISBLANK(Table2[[#This Row],[_device_name_prefix_custom]]), Table2[[#This Row],[_device_name_prefix_default]], Table2[[#This Row],[_device_name_prefix_custom]]), " ", Table2[[#This Row],[_device_name_suffix]])</f>
        <v>Bathroom Sconces Bulb 2</v>
      </c>
      <c r="AX170" s="21" t="str">
        <f>Table2[[#This Row],[device_suggested_area]]</f>
        <v>Bathroom</v>
      </c>
      <c r="AY170" s="21" t="str">
        <f>_xlfn.CONCAT(Table2[[#This Row],[device_manufacturer]], " ", Table2[[#This Row],[device_suggested_area]])</f>
        <v>IKEA Bathroom</v>
      </c>
      <c r="AZ170" s="21" t="s">
        <v>1202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hidden="1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1186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LOWER(SUBSTITUTE(SUBSTITUTE(Table2[[#This Row],[device_name]], " ", "-"), "_", "-"))</f>
        <v>ensuite-main</v>
      </c>
      <c r="AW171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</v>
      </c>
      <c r="AX171" s="21" t="str">
        <f>Table2[[#This Row],[device_suggested_area]]</f>
        <v>Ensuite</v>
      </c>
      <c r="AY171" s="21" t="str">
        <f>_xlfn.CONCAT(Table2[[#This Row],[device_manufacturer]], " ", Table2[[#This Row],[device_suggested_area]])</f>
        <v>Phillips Ensuite</v>
      </c>
      <c r="AZ171" s="21" t="s">
        <v>1214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hidden="1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1156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1186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LOWER(SUBSTITUTE(SUBSTITUTE(Table2[[#This Row],[device_name]], " ", "-"), "_", "-"))</f>
        <v>ensuite-main-bulb-1</v>
      </c>
      <c r="AW172" s="21" t="str">
        <f>_xlfn.CONCAT(IF(ISBLANK(Table2[[#This Row],[_device_name_prefix_custom]]), Table2[[#This Row],[_device_name_prefix_default]], Table2[[#This Row],[_device_name_prefix_custom]]), " ", Table2[[#This Row],[_device_name_suffix]])</f>
        <v>Ensuite Main Bulb 1</v>
      </c>
      <c r="AX172" s="21" t="str">
        <f>Table2[[#This Row],[device_suggested_area]]</f>
        <v>Ensuite</v>
      </c>
      <c r="AY172" s="21" t="str">
        <f>_xlfn.CONCAT(Table2[[#This Row],[device_manufacturer]], " ", Table2[[#This Row],[device_suggested_area]])</f>
        <v>Phillips Ensuite</v>
      </c>
      <c r="AZ172" s="21" t="s">
        <v>1215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hidden="1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1187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LOWER(SUBSTITUTE(SUBSTITUTE(Table2[[#This Row],[device_name]], " ", "-"), "_", "-"))</f>
        <v>ensuite-sconces</v>
      </c>
      <c r="AW173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</v>
      </c>
      <c r="AX173" s="21" t="str">
        <f>Table2[[#This Row],[device_suggested_area]]</f>
        <v>Ensuite</v>
      </c>
      <c r="AY173" s="21" t="str">
        <f>_xlfn.CONCAT(Table2[[#This Row],[device_manufacturer]], " ", Table2[[#This Row],[device_suggested_area]])</f>
        <v>IKEA 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hidden="1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1187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LOWER(SUBSTITUTE(SUBSTITUTE(Table2[[#This Row],[device_name]], " ", "-"), "_", "-"))</f>
        <v>ensuite-sconces-bulb-1</v>
      </c>
      <c r="AW174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1</v>
      </c>
      <c r="AX174" s="21" t="str">
        <f>Table2[[#This Row],[device_suggested_area]]</f>
        <v>Ensuite</v>
      </c>
      <c r="AY174" s="21" t="str">
        <f>_xlfn.CONCAT(Table2[[#This Row],[device_manufacturer]], " ", Table2[[#This Row],[device_suggested_area]])</f>
        <v>IKEA Ensuite</v>
      </c>
      <c r="AZ174" s="21" t="s">
        <v>1201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hidden="1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1187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LOWER(SUBSTITUTE(SUBSTITUTE(Table2[[#This Row],[device_name]], " ", "-"), "_", "-"))</f>
        <v>ensuite-sconces-bulb-2</v>
      </c>
      <c r="AW175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2</v>
      </c>
      <c r="AX175" s="21" t="str">
        <f>Table2[[#This Row],[device_suggested_area]]</f>
        <v>Ensuite</v>
      </c>
      <c r="AY175" s="21" t="str">
        <f>_xlfn.CONCAT(Table2[[#This Row],[device_manufacturer]], " ", Table2[[#This Row],[device_suggested_area]])</f>
        <v>IKEA Ensuite</v>
      </c>
      <c r="AZ175" s="21" t="s">
        <v>1202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hidden="1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1187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LOWER(SUBSTITUTE(SUBSTITUTE(Table2[[#This Row],[device_name]], " ", "-"), "_", "-"))</f>
        <v>ensuite-sconces-bulb-3</v>
      </c>
      <c r="AW176" s="21" t="str">
        <f>_xlfn.CONCAT(IF(ISBLANK(Table2[[#This Row],[_device_name_prefix_custom]]), Table2[[#This Row],[_device_name_prefix_default]], Table2[[#This Row],[_device_name_prefix_custom]]), " ", Table2[[#This Row],[_device_name_suffix]])</f>
        <v>Ensuite Sconces Bulb 3</v>
      </c>
      <c r="AX176" s="21" t="str">
        <f>Table2[[#This Row],[device_suggested_area]]</f>
        <v>Ensuite</v>
      </c>
      <c r="AY176" s="21" t="str">
        <f>_xlfn.CONCAT(Table2[[#This Row],[device_manufacturer]], " ", Table2[[#This Row],[device_suggested_area]])</f>
        <v>IKEA Ensuite</v>
      </c>
      <c r="AZ176" s="21" t="s">
        <v>1205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hidden="1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1184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LOWER(SUBSTITUTE(SUBSTITUTE(Table2[[#This Row],[device_name]], " ", "-"), "_", "-"))</f>
        <v>wardrobe-main</v>
      </c>
      <c r="AW177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</v>
      </c>
      <c r="AX177" s="21" t="str">
        <f>Table2[[#This Row],[device_suggested_area]]</f>
        <v>Wardrobe</v>
      </c>
      <c r="AY177" s="21" t="str">
        <f>_xlfn.CONCAT(Table2[[#This Row],[device_manufacturer]], " ", Table2[[#This Row],[device_suggested_area]])</f>
        <v>Phillips Wardrobe</v>
      </c>
      <c r="AZ177" s="21" t="s">
        <v>1214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hidden="1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1157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1184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LOWER(SUBSTITUTE(SUBSTITUTE(Table2[[#This Row],[device_name]], " ", "-"), "_", "-"))</f>
        <v>wardrobe-main-bulb-1</v>
      </c>
      <c r="AW178" s="21" t="str">
        <f>_xlfn.CONCAT(IF(ISBLANK(Table2[[#This Row],[_device_name_prefix_custom]]), Table2[[#This Row],[_device_name_prefix_default]], Table2[[#This Row],[_device_name_prefix_custom]]), " ", Table2[[#This Row],[_device_name_suffix]])</f>
        <v>Wardrobe Main Bulb 1</v>
      </c>
      <c r="AX178" s="21" t="str">
        <f>Table2[[#This Row],[device_suggested_area]]</f>
        <v>Wardrobe</v>
      </c>
      <c r="AY178" s="21" t="str">
        <f>_xlfn.CONCAT(Table2[[#This Row],[device_manufacturer]], " ", Table2[[#This Row],[device_suggested_area]])</f>
        <v>Phillips Wardrobe</v>
      </c>
      <c r="AZ178" s="21" t="s">
        <v>1215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hidden="1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1285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32" t="str">
        <f>LOWER(SUBSTITUTE(SUBSTITUTE(Table2[[#This Row],[device_name]], " ", "-"), "_", "-"))</f>
        <v>tplink-deck-festoons</v>
      </c>
      <c r="AW179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79" s="32" t="str">
        <f>_xlfn.CONCAT(Table2[[#This Row],[device_manufacturer]], " ", Table2[[#This Row],[device_suggested_area]])</f>
        <v>TPLink 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hidden="1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1284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32" t="str">
        <f>LOWER(SUBSTITUTE(SUBSTITUTE(Table2[[#This Row],[device_name]], " ", "-"), "_", "-"))</f>
        <v>tplink-deck-festoons</v>
      </c>
      <c r="AW180" s="32" t="str">
        <f>_xlfn.CONCAT(IF(ISBLANK(Table2[[#This Row],[_device_name_prefix_custom]]), Table2[[#This Row],[_device_name_prefix_default]], Table2[[#This Row],[_device_name_prefix_custom]]), " ", Table2[[#This Row],[_device_name_suffix]])</f>
        <v>TPLink Deck Festoons</v>
      </c>
      <c r="AY180" s="32" t="str">
        <f>_xlfn.CONCAT(Table2[[#This Row],[device_manufacturer]], " ", Table2[[#This Row],[device_suggested_area]])</f>
        <v>TPLink 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1190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hidden="1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1158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1324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37" t="str">
        <f>LOWER(SUBSTITUTE(SUBSTITUTE(Table2[[#This Row],[device_name]], " ", "-"), "_", "-"))</f>
        <v>sonoff-deck-festoons</v>
      </c>
      <c r="AW181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1" s="37" t="str">
        <f>_xlfn.CONCAT(Table2[[#This Row],[device_manufacturer]], " ", Table2[[#This Row],[device_suggested_area]])</f>
        <v>Sonoff Deck</v>
      </c>
      <c r="AZ181" s="37" t="s">
        <v>897</v>
      </c>
      <c r="BA181" s="37" t="s">
        <v>1298</v>
      </c>
      <c r="BB181" s="37" t="s">
        <v>365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1293</v>
      </c>
      <c r="V182" s="40"/>
      <c r="W182" s="40"/>
      <c r="X182" s="40"/>
      <c r="Y182" s="40"/>
      <c r="Z182" s="40"/>
      <c r="AA182" s="56" t="s">
        <v>1288</v>
      </c>
      <c r="AE182" s="37" t="s">
        <v>308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1111</v>
      </c>
      <c r="AO182" s="37" t="s">
        <v>1112</v>
      </c>
      <c r="AP182" s="37" t="s">
        <v>1100</v>
      </c>
      <c r="AQ182" s="37" t="s">
        <v>1101</v>
      </c>
      <c r="AR182" s="37" t="s">
        <v>1182</v>
      </c>
      <c r="AS182" s="37">
        <v>1</v>
      </c>
      <c r="AT182" s="42" t="str">
        <f>HYPERLINK(_xlfn.CONCAT("http://", Table2[[#This Row],[connection_ip]], "/?"))</f>
        <v>http://10.0.6.107/?</v>
      </c>
      <c r="AV182" s="37" t="str">
        <f>LOWER(SUBSTITUTE(SUBSTITUTE(Table2[[#This Row],[device_name]], " ", "-"), "_", "-"))</f>
        <v>sonoff-deck-festoons</v>
      </c>
      <c r="AW182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2" s="37" t="str">
        <f>_xlfn.CONCAT(Table2[[#This Row],[device_manufacturer]], " ", Table2[[#This Row],[device_suggested_area]])</f>
        <v>Sonoff Deck</v>
      </c>
      <c r="AZ182" s="37" t="s">
        <v>897</v>
      </c>
      <c r="BA182" s="37" t="s">
        <v>1298</v>
      </c>
      <c r="BB182" s="37" t="s">
        <v>365</v>
      </c>
      <c r="BC182" s="37" t="s">
        <v>1077</v>
      </c>
      <c r="BD182" s="37" t="s">
        <v>389</v>
      </c>
      <c r="BG182" s="37" t="s">
        <v>472</v>
      </c>
      <c r="BH182" s="37" t="s">
        <v>1297</v>
      </c>
      <c r="BI182" s="37" t="s">
        <v>1294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1289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1299</v>
      </c>
      <c r="AS183" s="37">
        <v>1</v>
      </c>
      <c r="AT183" s="42"/>
      <c r="AV183" s="37" t="str">
        <f>LOWER(SUBSTITUTE(SUBSTITUTE(Table2[[#This Row],[device_name]], " ", "-"), "_", "-"))</f>
        <v>sonoff-deck-festoons</v>
      </c>
      <c r="AW183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3" s="37" t="str">
        <f>_xlfn.CONCAT(Table2[[#This Row],[device_manufacturer]], " ", Table2[[#This Row],[device_suggested_area]])</f>
        <v>Sonoff Deck</v>
      </c>
      <c r="AZ183" s="37" t="s">
        <v>897</v>
      </c>
      <c r="BA183" s="37" t="s">
        <v>1298</v>
      </c>
      <c r="BB183" s="37" t="s">
        <v>365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1290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76</v>
      </c>
      <c r="AC184" s="37" t="s">
        <v>32</v>
      </c>
      <c r="AD184" s="37" t="s">
        <v>33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1300</v>
      </c>
      <c r="AS184" s="37">
        <v>1</v>
      </c>
      <c r="AT184" s="42"/>
      <c r="AV184" s="37" t="str">
        <f>LOWER(SUBSTITUTE(SUBSTITUTE(Table2[[#This Row],[device_name]], " ", "-"), "_", "-"))</f>
        <v>sonoff-deck-festoons</v>
      </c>
      <c r="AW184" s="37" t="str">
        <f>_xlfn.CONCAT(IF(ISBLANK(Table2[[#This Row],[_device_name_prefix_custom]]), Table2[[#This Row],[_device_name_prefix_default]], Table2[[#This Row],[_device_name_prefix_custom]]), " ", Table2[[#This Row],[_device_name_suffix]])</f>
        <v>Sonoff Deck Festoons</v>
      </c>
      <c r="AY184" s="37" t="str">
        <f>_xlfn.CONCAT(Table2[[#This Row],[device_manufacturer]], " ", Table2[[#This Row],[device_suggested_area]])</f>
        <v>Sonoff Deck</v>
      </c>
      <c r="AZ184" s="37" t="s">
        <v>897</v>
      </c>
      <c r="BA184" s="37" t="s">
        <v>1298</v>
      </c>
      <c r="BB184" s="37" t="s">
        <v>365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hidden="1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1286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32" t="str">
        <f>LOWER(SUBSTITUTE(SUBSTITUTE(Table2[[#This Row],[device_name]], " ", "-"), "_", "-"))</f>
        <v>tplink-landing-festoons</v>
      </c>
      <c r="AW185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5" s="32" t="str">
        <f>_xlfn.CONCAT(Table2[[#This Row],[device_manufacturer]], " ", Table2[[#This Row],[device_suggested_area]])</f>
        <v>TPLink 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1287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32" t="str">
        <f>LOWER(SUBSTITUTE(SUBSTITUTE(Table2[[#This Row],[device_name]], " ", "-"), "_", "-"))</f>
        <v>tplink-landing-festoons</v>
      </c>
      <c r="AW186" s="32" t="str">
        <f>_xlfn.CONCAT(IF(ISBLANK(Table2[[#This Row],[_device_name_prefix_custom]]), Table2[[#This Row],[_device_name_prefix_default]], Table2[[#This Row],[_device_name_prefix_custom]]), " ", Table2[[#This Row],[_device_name_suffix]])</f>
        <v>TPLink Landing Festoons</v>
      </c>
      <c r="AY186" s="32" t="str">
        <f>_xlfn.CONCAT(Table2[[#This Row],[device_manufacturer]], " ", Table2[[#This Row],[device_suggested_area]])</f>
        <v>TPLink 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1190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hidden="1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1159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1324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37" t="str">
        <f>LOWER(SUBSTITUTE(SUBSTITUTE(Table2[[#This Row],[device_name]], " ", "-"), "_", "-"))</f>
        <v>sonoff-landing-festoons</v>
      </c>
      <c r="AW187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7" s="37" t="str">
        <f>_xlfn.CONCAT(Table2[[#This Row],[device_manufacturer]], " ", Table2[[#This Row],[device_suggested_area]])</f>
        <v>Sonoff Landing</v>
      </c>
      <c r="AZ187" s="37" t="s">
        <v>897</v>
      </c>
      <c r="BA187" s="37" t="s">
        <v>1298</v>
      </c>
      <c r="BB187" s="37" t="s">
        <v>365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1292</v>
      </c>
      <c r="V188" s="40"/>
      <c r="W188" s="40"/>
      <c r="X188" s="40"/>
      <c r="Y188" s="40"/>
      <c r="Z188" s="40"/>
      <c r="AA188" s="56" t="s">
        <v>1288</v>
      </c>
      <c r="AE188" s="37" t="s">
        <v>308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1111</v>
      </c>
      <c r="AO188" s="37" t="s">
        <v>1112</v>
      </c>
      <c r="AP188" s="37" t="s">
        <v>1100</v>
      </c>
      <c r="AQ188" s="37" t="s">
        <v>1101</v>
      </c>
      <c r="AR188" s="37" t="s">
        <v>1182</v>
      </c>
      <c r="AS188" s="37">
        <v>1</v>
      </c>
      <c r="AT188" s="42" t="str">
        <f>HYPERLINK(_xlfn.CONCAT("http://", Table2[[#This Row],[connection_ip]], "/?"))</f>
        <v>http://10.0.6.108/?</v>
      </c>
      <c r="AV188" s="37" t="str">
        <f>LOWER(SUBSTITUTE(SUBSTITUTE(Table2[[#This Row],[device_name]], " ", "-"), "_", "-"))</f>
        <v>sonoff-landing-festoons</v>
      </c>
      <c r="AW188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8" s="37" t="str">
        <f>_xlfn.CONCAT(Table2[[#This Row],[device_manufacturer]], " ", Table2[[#This Row],[device_suggested_area]])</f>
        <v>Sonoff Landing</v>
      </c>
      <c r="AZ188" s="37" t="s">
        <v>897</v>
      </c>
      <c r="BA188" s="37" t="s">
        <v>1298</v>
      </c>
      <c r="BB188" s="37" t="s">
        <v>365</v>
      </c>
      <c r="BC188" s="37" t="s">
        <v>1077</v>
      </c>
      <c r="BD188" s="37" t="s">
        <v>654</v>
      </c>
      <c r="BG188" s="37" t="s">
        <v>472</v>
      </c>
      <c r="BH188" s="37" t="s">
        <v>1296</v>
      </c>
      <c r="BI188" s="37" t="s">
        <v>1295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1291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1301</v>
      </c>
      <c r="AS189" s="37">
        <v>1</v>
      </c>
      <c r="AT189" s="42"/>
      <c r="AV189" s="37" t="str">
        <f>LOWER(SUBSTITUTE(SUBSTITUTE(Table2[[#This Row],[device_name]], " ", "-"), "_", "-"))</f>
        <v>sonoff-landing-festoons</v>
      </c>
      <c r="AW189" s="37" t="str">
        <f>_xlfn.CONCAT(IF(ISBLANK(Table2[[#This Row],[_device_name_prefix_custom]]), Table2[[#This Row],[_device_name_prefix_default]], Table2[[#This Row],[_device_name_prefix_custom]]), " ", Table2[[#This Row],[_device_name_suffix]])</f>
        <v>Sonoff Landing Festoons</v>
      </c>
      <c r="AY189" s="37" t="str">
        <f>_xlfn.CONCAT(Table2[[#This Row],[device_manufacturer]], " ", Table2[[#This Row],[device_suggested_area]])</f>
        <v>Sonoff Landing</v>
      </c>
      <c r="AZ189" s="37" t="s">
        <v>897</v>
      </c>
      <c r="BA189" s="37" t="s">
        <v>1298</v>
      </c>
      <c r="BB189" s="37" t="s">
        <v>365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hidden="1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LOWER(SUBSTITUTE(SUBSTITUTE(Table2[[#This Row],[device_name]], " ", "-"), "_", "-"))</f>
        <v>garden-pedestals</v>
      </c>
      <c r="AW190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</v>
      </c>
      <c r="AX190" s="21" t="str">
        <f>Table2[[#This Row],[device_suggested_area]]</f>
        <v>Garden</v>
      </c>
      <c r="AY190" s="21" t="str">
        <f>_xlfn.CONCAT(Table2[[#This Row],[device_manufacturer]], " ", Table2[[#This Row],[device_suggested_area]])</f>
        <v>Phillips 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1160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LOWER(SUBSTITUTE(SUBSTITUTE(Table2[[#This Row],[device_name]], " ", "-"), "_", "-"))</f>
        <v>garden-pedestals-bulb-1</v>
      </c>
      <c r="AW191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1</v>
      </c>
      <c r="AX191" s="21" t="str">
        <f>Table2[[#This Row],[device_suggested_area]]</f>
        <v>Garden</v>
      </c>
      <c r="AY191" s="21" t="str">
        <f>_xlfn.CONCAT(Table2[[#This Row],[device_manufacturer]], " ", Table2[[#This Row],[device_suggested_area]])</f>
        <v>Phillips Garden</v>
      </c>
      <c r="AZ191" s="21" t="s">
        <v>1221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hidden="1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1161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LOWER(SUBSTITUTE(SUBSTITUTE(Table2[[#This Row],[device_name]], " ", "-"), "_", "-"))</f>
        <v>garden-pedestals-bulb-2</v>
      </c>
      <c r="AW192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2</v>
      </c>
      <c r="AX192" s="21" t="str">
        <f>Table2[[#This Row],[device_suggested_area]]</f>
        <v>Garden</v>
      </c>
      <c r="AY192" s="21" t="str">
        <f>_xlfn.CONCAT(Table2[[#This Row],[device_manufacturer]], " ", Table2[[#This Row],[device_suggested_area]])</f>
        <v>Phillips Garden</v>
      </c>
      <c r="AZ192" s="21" t="s">
        <v>1222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hidden="1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1162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LOWER(SUBSTITUTE(SUBSTITUTE(Table2[[#This Row],[device_name]], " ", "-"), "_", "-"))</f>
        <v>garden-pedestals-bulb-3</v>
      </c>
      <c r="AW193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3</v>
      </c>
      <c r="AX193" s="21" t="str">
        <f>Table2[[#This Row],[device_suggested_area]]</f>
        <v>Garden</v>
      </c>
      <c r="AY193" s="21" t="str">
        <f>_xlfn.CONCAT(Table2[[#This Row],[device_manufacturer]], " ", Table2[[#This Row],[device_suggested_area]])</f>
        <v>Phillips Garden</v>
      </c>
      <c r="AZ193" s="21" t="s">
        <v>1223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hidden="1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1163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LOWER(SUBSTITUTE(SUBSTITUTE(Table2[[#This Row],[device_name]], " ", "-"), "_", "-"))</f>
        <v>garden-pedestals-bulb-4</v>
      </c>
      <c r="AW194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4</v>
      </c>
      <c r="AX194" s="21" t="str">
        <f>Table2[[#This Row],[device_suggested_area]]</f>
        <v>Garden</v>
      </c>
      <c r="AY194" s="21" t="str">
        <f>_xlfn.CONCAT(Table2[[#This Row],[device_manufacturer]], " ", Table2[[#This Row],[device_suggested_area]])</f>
        <v>Phillips Garden</v>
      </c>
      <c r="AZ194" s="21" t="s">
        <v>1224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hidden="1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1189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LOWER(SUBSTITUTE(SUBSTITUTE(Table2[[#This Row],[device_name]], " ", "-"), "_", "-"))</f>
        <v>garden-pedestals-bulb-5</v>
      </c>
      <c r="AW195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5</v>
      </c>
      <c r="AX195" s="21" t="str">
        <f>Table2[[#This Row],[device_suggested_area]]</f>
        <v>Garden</v>
      </c>
      <c r="AY195" s="21" t="str">
        <f>_xlfn.CONCAT(Table2[[#This Row],[device_manufacturer]], " ", Table2[[#This Row],[device_suggested_area]])</f>
        <v>Phillips Garden</v>
      </c>
      <c r="AZ195" s="21" t="s">
        <v>1225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1302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hidden="1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1189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LOWER(SUBSTITUTE(SUBSTITUTE(Table2[[#This Row],[device_name]], " ", "-"), "_", "-"))</f>
        <v>garden-pedestals-bulb-6</v>
      </c>
      <c r="AW196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6</v>
      </c>
      <c r="AX196" s="21" t="str">
        <f>Table2[[#This Row],[device_suggested_area]]</f>
        <v>Garden</v>
      </c>
      <c r="AY196" s="21" t="str">
        <f>_xlfn.CONCAT(Table2[[#This Row],[device_manufacturer]], " ", Table2[[#This Row],[device_suggested_area]])</f>
        <v>Phillips Garden</v>
      </c>
      <c r="AZ196" s="21" t="s">
        <v>1226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1302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1189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LOWER(SUBSTITUTE(SUBSTITUTE(Table2[[#This Row],[device_name]], " ", "-"), "_", "-"))</f>
        <v>garden-pedestals-bulb-7</v>
      </c>
      <c r="AW197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7</v>
      </c>
      <c r="AX197" s="21" t="str">
        <f>Table2[[#This Row],[device_suggested_area]]</f>
        <v>Garden</v>
      </c>
      <c r="AY197" s="21" t="str">
        <f>_xlfn.CONCAT(Table2[[#This Row],[device_manufacturer]], " ", Table2[[#This Row],[device_suggested_area]])</f>
        <v>Phillips Garden</v>
      </c>
      <c r="AZ197" s="21" t="s">
        <v>1227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1302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1189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LOWER(SUBSTITUTE(SUBSTITUTE(Table2[[#This Row],[device_name]], " ", "-"), "_", "-"))</f>
        <v>garden-pedestals-bulb-8</v>
      </c>
      <c r="AW198" s="21" t="str">
        <f>_xlfn.CONCAT(IF(ISBLANK(Table2[[#This Row],[_device_name_prefix_custom]]), Table2[[#This Row],[_device_name_prefix_default]], Table2[[#This Row],[_device_name_prefix_custom]]), " ", Table2[[#This Row],[_device_name_suffix]])</f>
        <v>Garden Pedestals Bulb 8</v>
      </c>
      <c r="AX198" s="21" t="str">
        <f>Table2[[#This Row],[device_suggested_area]]</f>
        <v>Garden</v>
      </c>
      <c r="AY198" s="21" t="str">
        <f>_xlfn.CONCAT(Table2[[#This Row],[device_manufacturer]], " ", Table2[[#This Row],[device_suggested_area]])</f>
        <v>Phillips Garden</v>
      </c>
      <c r="AZ198" s="21" t="s">
        <v>1228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1302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LOWER(SUBSTITUTE(SUBSTITUTE(Table2[[#This Row],[device_name]], " ", "-"), "_", "-"))</f>
        <v>tree-spotlights</v>
      </c>
      <c r="AW199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</v>
      </c>
      <c r="AX199" s="21" t="str">
        <f>Table2[[#This Row],[device_suggested_area]]</f>
        <v>Tree</v>
      </c>
      <c r="AY199" s="21" t="str">
        <f>_xlfn.CONCAT(Table2[[#This Row],[device_manufacturer]], " ", Table2[[#This Row],[device_suggested_area]])</f>
        <v>Phillips 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hidden="1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1164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LOWER(SUBSTITUTE(SUBSTITUTE(Table2[[#This Row],[device_name]], " ", "-"), "_", "-"))</f>
        <v>tree-spotlights-bulb-1</v>
      </c>
      <c r="AW200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1</v>
      </c>
      <c r="AX200" s="21" t="str">
        <f>Table2[[#This Row],[device_suggested_area]]</f>
        <v>Tree</v>
      </c>
      <c r="AY200" s="21" t="str">
        <f>_xlfn.CONCAT(Table2[[#This Row],[device_manufacturer]], " ", Table2[[#This Row],[device_suggested_area]])</f>
        <v>Phillips Tree</v>
      </c>
      <c r="AZ200" s="21" t="s">
        <v>1229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hidden="1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1165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LOWER(SUBSTITUTE(SUBSTITUTE(Table2[[#This Row],[device_name]], " ", "-"), "_", "-"))</f>
        <v>tree-spotlights-bulb-2</v>
      </c>
      <c r="AW201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2</v>
      </c>
      <c r="AX201" s="21" t="str">
        <f>Table2[[#This Row],[device_suggested_area]]</f>
        <v>Tree</v>
      </c>
      <c r="AY201" s="21" t="str">
        <f>_xlfn.CONCAT(Table2[[#This Row],[device_manufacturer]], " ", Table2[[#This Row],[device_suggested_area]])</f>
        <v>Phillips Tree</v>
      </c>
      <c r="AZ201" s="21" t="s">
        <v>1230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hidden="1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1189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LOWER(SUBSTITUTE(SUBSTITUTE(Table2[[#This Row],[device_name]], " ", "-"), "_", "-"))</f>
        <v>tree-spotlights-bulb-3</v>
      </c>
      <c r="AW202" s="21" t="str">
        <f>_xlfn.CONCAT(IF(ISBLANK(Table2[[#This Row],[_device_name_prefix_custom]]), Table2[[#This Row],[_device_name_prefix_default]], Table2[[#This Row],[_device_name_prefix_custom]]), " ", Table2[[#This Row],[_device_name_suffix]])</f>
        <v>Tree Spotlights Bulb 3</v>
      </c>
      <c r="AX202" s="21" t="str">
        <f>Table2[[#This Row],[device_suggested_area]]</f>
        <v>Tree</v>
      </c>
      <c r="AY202" s="21" t="str">
        <f>_xlfn.CONCAT(Table2[[#This Row],[device_manufacturer]], " ", Table2[[#This Row],[device_suggested_area]])</f>
        <v>Phillips Tree</v>
      </c>
      <c r="AZ202" s="21" t="s">
        <v>1231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1302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hidden="1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/>
      <c r="AY203" s="21" t="str">
        <f>_xlfn.CONCAT(Table2[[#This Row],[device_manufacturer]], " ", Table2[[#This Row],[device_suggested_area]])</f>
        <v xml:space="preserve"> </v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hidden="1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1166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1323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LOWER(SUBSTITUTE(SUBSTITUTE(Table2[[#This Row],[device_name]], " ", "-"), "_", "-"))</f>
        <v>tplink-bathroom-rails</v>
      </c>
      <c r="AW204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4" s="21" t="str">
        <f>_xlfn.CONCAT(Table2[[#This Row],[device_manufacturer]], " ", Table2[[#This Row],[device_suggested_area]])</f>
        <v>TPLink Bathroom</v>
      </c>
      <c r="AZ204" s="21" t="s">
        <v>1239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LOWER(SUBSTITUTE(SUBSTITUTE(Table2[[#This Row],[device_name]], " ", "-"), "_", "-"))</f>
        <v>tplink-bathroom-rails</v>
      </c>
      <c r="AW205" s="21" t="str">
        <f>_xlfn.CONCAT(IF(ISBLANK(Table2[[#This Row],[_device_name_prefix_custom]]), Table2[[#This Row],[_device_name_prefix_default]], Table2[[#This Row],[_device_name_prefix_custom]]), " ", Table2[[#This Row],[_device_name_suffix]])</f>
        <v>TPLink Bathroom Rails</v>
      </c>
      <c r="AY205" s="21" t="str">
        <f>_xlfn.CONCAT(Table2[[#This Row],[device_manufacturer]], " ", Table2[[#This Row],[device_suggested_area]])</f>
        <v>TPLink Bathroom</v>
      </c>
      <c r="AZ205" s="21" t="s">
        <v>1239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1190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hidden="1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1351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1323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37" t="str">
        <f>LOWER(SUBSTITUTE(SUBSTITUTE(Table2[[#This Row],[device_name]], " ", "-"), "_", "-"))</f>
        <v>sonoff-ceiling-water-booster</v>
      </c>
      <c r="AW20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6" s="37" t="str">
        <f>_xlfn.CONCAT(Table2[[#This Row],[device_manufacturer]], " ", Table2[[#This Row],[device_suggested_area]])</f>
        <v>Sonoff Ceiling</v>
      </c>
      <c r="AZ206" s="37" t="s">
        <v>533</v>
      </c>
      <c r="BA206" s="37" t="s">
        <v>531</v>
      </c>
      <c r="BB206" s="37" t="s">
        <v>365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1352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1278</v>
      </c>
      <c r="AE207" s="37" t="s">
        <v>532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1100</v>
      </c>
      <c r="AQ207" s="37" t="s">
        <v>1101</v>
      </c>
      <c r="AR207" s="37" t="s">
        <v>1182</v>
      </c>
      <c r="AS207" s="37">
        <v>1</v>
      </c>
      <c r="AT207" s="42" t="str">
        <f>HYPERLINK(_xlfn.CONCAT("http://", Table2[[#This Row],[connection_ip]], "/?"))</f>
        <v>http://10.0.6.100/?</v>
      </c>
      <c r="AV207" s="37" t="str">
        <f>LOWER(SUBSTITUTE(SUBSTITUTE(Table2[[#This Row],[device_name]], " ", "-"), "_", "-"))</f>
        <v>sonoff-ceiling-water-booster</v>
      </c>
      <c r="AW207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7" s="37" t="str">
        <f>_xlfn.CONCAT(Table2[[#This Row],[device_manufacturer]], " ", Table2[[#This Row],[device_suggested_area]])</f>
        <v>Sonoff Ceiling</v>
      </c>
      <c r="AZ207" s="37" t="s">
        <v>533</v>
      </c>
      <c r="BA207" s="37" t="s">
        <v>531</v>
      </c>
      <c r="BB207" s="37" t="s">
        <v>365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1353</v>
      </c>
      <c r="F208" s="39" t="str">
        <f>IF(ISBLANK(Table2[[#This Row],[unique_id]]), "", Table2[[#This Row],[unique_id]])</f>
        <v>ceiling_water_booster_plug_energy_power</v>
      </c>
      <c r="G208" s="37" t="s">
        <v>1094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1091</v>
      </c>
      <c r="AS208" s="37">
        <v>1</v>
      </c>
      <c r="AT208" s="42"/>
      <c r="AV208" s="37" t="str">
        <f>LOWER(SUBSTITUTE(SUBSTITUTE(Table2[[#This Row],[device_name]], " ", "-"), "_", "-"))</f>
        <v>sonoff-ceiling-water-booster</v>
      </c>
      <c r="AW208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8" s="37" t="str">
        <f>_xlfn.CONCAT(Table2[[#This Row],[device_manufacturer]], " ", Table2[[#This Row],[device_suggested_area]])</f>
        <v>Sonoff Ceiling</v>
      </c>
      <c r="AZ208" s="37" t="s">
        <v>533</v>
      </c>
      <c r="BA208" s="37" t="s">
        <v>531</v>
      </c>
      <c r="BB208" s="37" t="s">
        <v>365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1354</v>
      </c>
      <c r="F209" s="39" t="str">
        <f>IF(ISBLANK(Table2[[#This Row],[unique_id]]), "", Table2[[#This Row],[unique_id]])</f>
        <v>ceiling_water_booster_plug_energy_total</v>
      </c>
      <c r="G209" s="37" t="s">
        <v>1095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1092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1093</v>
      </c>
      <c r="AS209" s="37">
        <v>1</v>
      </c>
      <c r="AT209" s="42"/>
      <c r="AV209" s="37" t="str">
        <f>LOWER(SUBSTITUTE(SUBSTITUTE(Table2[[#This Row],[device_name]], " ", "-"), "_", "-"))</f>
        <v>sonoff-ceiling-water-booster</v>
      </c>
      <c r="AW209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Water Booster</v>
      </c>
      <c r="AY209" s="37" t="str">
        <f>_xlfn.CONCAT(Table2[[#This Row],[device_manufacturer]], " ", Table2[[#This Row],[device_suggested_area]])</f>
        <v>Sonoff Ceiling</v>
      </c>
      <c r="AZ209" s="37" t="s">
        <v>533</v>
      </c>
      <c r="BA209" s="37" t="s">
        <v>531</v>
      </c>
      <c r="BB209" s="37" t="s">
        <v>365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hidden="1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1359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1323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37" t="str">
        <f>LOWER(SUBSTITUTE(SUBSTITUTE(Table2[[#This Row],[device_name]], " ", "-"), "_", "-"))</f>
        <v>sonoff-garden-pool-filter</v>
      </c>
      <c r="AW210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0" s="37" t="str">
        <f>_xlfn.CONCAT(Table2[[#This Row],[device_manufacturer]], " ", Table2[[#This Row],[device_suggested_area]])</f>
        <v>Sonoff Garden</v>
      </c>
      <c r="AZ210" s="37" t="s">
        <v>350</v>
      </c>
      <c r="BA210" s="37" t="s">
        <v>531</v>
      </c>
      <c r="BB210" s="37" t="s">
        <v>365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1360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1278</v>
      </c>
      <c r="AE211" s="37" t="s">
        <v>532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1100</v>
      </c>
      <c r="AQ211" s="37" t="s">
        <v>1101</v>
      </c>
      <c r="AR211" s="37" t="s">
        <v>1182</v>
      </c>
      <c r="AS211" s="37">
        <v>1</v>
      </c>
      <c r="AT211" s="42" t="str">
        <f>HYPERLINK(_xlfn.CONCAT("http://", Table2[[#This Row],[connection_ip]], "/?"))</f>
        <v>http://10.0.6.106/?</v>
      </c>
      <c r="AV211" s="37" t="str">
        <f>LOWER(SUBSTITUTE(SUBSTITUTE(Table2[[#This Row],[device_name]], " ", "-"), "_", "-"))</f>
        <v>sonoff-garden-pool-filter</v>
      </c>
      <c r="AW211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1" s="37" t="str">
        <f>_xlfn.CONCAT(Table2[[#This Row],[device_manufacturer]], " ", Table2[[#This Row],[device_suggested_area]])</f>
        <v>Sonoff Garden</v>
      </c>
      <c r="AZ211" s="37" t="s">
        <v>350</v>
      </c>
      <c r="BA211" s="37" t="s">
        <v>531</v>
      </c>
      <c r="BB211" s="37" t="s">
        <v>365</v>
      </c>
      <c r="BC211" s="37" t="s">
        <v>1077</v>
      </c>
      <c r="BD211" s="37" t="s">
        <v>673</v>
      </c>
      <c r="BG211" s="37" t="s">
        <v>472</v>
      </c>
      <c r="BH211" s="37" t="s">
        <v>1283</v>
      </c>
      <c r="BI211" s="37" t="s">
        <v>1282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1361</v>
      </c>
      <c r="F212" s="39" t="str">
        <f>IF(ISBLANK(Table2[[#This Row],[unique_id]]), "", Table2[[#This Row],[unique_id]])</f>
        <v>garden_pool_filter_plug_energy_power</v>
      </c>
      <c r="G212" s="37" t="s">
        <v>1094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1091</v>
      </c>
      <c r="AS212" s="37">
        <v>1</v>
      </c>
      <c r="AT212" s="42"/>
      <c r="AV212" s="37" t="str">
        <f>LOWER(SUBSTITUTE(SUBSTITUTE(Table2[[#This Row],[device_name]], " ", "-"), "_", "-"))</f>
        <v>sonoff-garden-pool-filter</v>
      </c>
      <c r="AW212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2" s="37" t="str">
        <f>_xlfn.CONCAT(Table2[[#This Row],[device_manufacturer]], " ", Table2[[#This Row],[device_suggested_area]])</f>
        <v>Sonoff Garden</v>
      </c>
      <c r="AZ212" s="37" t="s">
        <v>350</v>
      </c>
      <c r="BA212" s="37" t="s">
        <v>531</v>
      </c>
      <c r="BB212" s="37" t="s">
        <v>365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1362</v>
      </c>
      <c r="F213" s="39" t="str">
        <f>IF(ISBLANK(Table2[[#This Row],[unique_id]]), "", Table2[[#This Row],[unique_id]])</f>
        <v>garden_pool_filter_plug_energy_total</v>
      </c>
      <c r="G213" s="37" t="s">
        <v>1095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1092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1093</v>
      </c>
      <c r="AS213" s="37">
        <v>1</v>
      </c>
      <c r="AT213" s="42"/>
      <c r="AV213" s="37" t="str">
        <f>LOWER(SUBSTITUTE(SUBSTITUTE(Table2[[#This Row],[device_name]], " ", "-"), "_", "-"))</f>
        <v>sonoff-garden-pool-filter</v>
      </c>
      <c r="AW213" s="37" t="str">
        <f>_xlfn.CONCAT(IF(ISBLANK(Table2[[#This Row],[_device_name_prefix_custom]]), Table2[[#This Row],[_device_name_prefix_default]], Table2[[#This Row],[_device_name_prefix_custom]]), " ", Table2[[#This Row],[_device_name_suffix]])</f>
        <v>Sonoff Garden Pool Filter</v>
      </c>
      <c r="AY213" s="37" t="str">
        <f>_xlfn.CONCAT(Table2[[#This Row],[device_manufacturer]], " ", Table2[[#This Row],[device_suggested_area]])</f>
        <v>Sonoff Garden</v>
      </c>
      <c r="AZ213" s="37" t="s">
        <v>350</v>
      </c>
      <c r="BA213" s="37" t="s">
        <v>531</v>
      </c>
      <c r="BB213" s="37" t="s">
        <v>365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hidden="1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LOWER(SUBSTITUTE(SUBSTITUTE(Table2[[#This Row],[device_name]], " ", "-"), "_", "-"))</f>
        <v>lounge-air-purifier</v>
      </c>
      <c r="AW214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4" s="21" t="str">
        <f>Table2[[#This Row],[device_suggested_area]]</f>
        <v>Lounge</v>
      </c>
      <c r="AY214" s="21" t="str">
        <f>_xlfn.CONCAT(Table2[[#This Row],[device_manufacturer]], " ", Table2[[#This Row],[device_suggested_area]])</f>
        <v>IKEA 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hidden="1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LOWER(SUBSTITUTE(SUBSTITUTE(Table2[[#This Row],[device_name]], " ", "-"), "_", "-"))</f>
        <v>lounge-air-purifier</v>
      </c>
      <c r="AW215" s="21" t="str">
        <f>_xlfn.CONCAT(IF(ISBLANK(Table2[[#This Row],[_device_name_prefix_custom]]), Table2[[#This Row],[_device_name_prefix_default]], Table2[[#This Row],[_device_name_prefix_custom]]), " ", Table2[[#This Row],[_device_name_suffix]])</f>
        <v>Lounge Air Purifier</v>
      </c>
      <c r="AX215" s="21" t="str">
        <f>Table2[[#This Row],[device_suggested_area]]</f>
        <v>Lounge</v>
      </c>
      <c r="AY215" s="21" t="str">
        <f>_xlfn.CONCAT(Table2[[#This Row],[device_manufacturer]], " ", Table2[[#This Row],[device_suggested_area]])</f>
        <v>IKEA 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hidden="1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LOWER(SUBSTITUTE(SUBSTITUTE(Table2[[#This Row],[device_name]], " ", "-"), "_", "-"))</f>
        <v>dining-air-purifier</v>
      </c>
      <c r="AW216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6" s="21" t="str">
        <f>Table2[[#This Row],[device_suggested_area]]</f>
        <v>Dining</v>
      </c>
      <c r="AY216" s="21" t="str">
        <f>_xlfn.CONCAT(Table2[[#This Row],[device_manufacturer]], " ", Table2[[#This Row],[device_suggested_area]])</f>
        <v>IKEA 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hidden="1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LOWER(SUBSTITUTE(SUBSTITUTE(Table2[[#This Row],[device_name]], " ", "-"), "_", "-"))</f>
        <v>dining-air-purifier</v>
      </c>
      <c r="AW217" s="21" t="str">
        <f>_xlfn.CONCAT(IF(ISBLANK(Table2[[#This Row],[_device_name_prefix_custom]]), Table2[[#This Row],[_device_name_prefix_default]], Table2[[#This Row],[_device_name_prefix_custom]]), " ", Table2[[#This Row],[_device_name_suffix]])</f>
        <v>Dining Air Purifier</v>
      </c>
      <c r="AX217" s="21" t="str">
        <f>Table2[[#This Row],[device_suggested_area]]</f>
        <v>Dining</v>
      </c>
      <c r="AY217" s="21" t="str">
        <f>_xlfn.CONCAT(Table2[[#This Row],[device_manufacturer]], " ", Table2[[#This Row],[device_suggested_area]])</f>
        <v>IKEA 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hidden="1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/>
      <c r="AY218" s="21" t="str">
        <f>_xlfn.CONCAT(Table2[[#This Row],[device_manufacturer]], " ", Table2[[#This Row],[device_suggested_area]])</f>
        <v xml:space="preserve"> </v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hidden="1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/>
      <c r="AY219" s="21" t="str">
        <f>_xlfn.CONCAT(Table2[[#This Row],[device_manufacturer]], " ", Table2[[#This Row],[device_suggested_area]])</f>
        <v xml:space="preserve"> </v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/>
      <c r="AY220" s="21" t="str">
        <f>_xlfn.CONCAT(Table2[[#This Row],[device_manufacturer]], " ", Table2[[#This Row],[device_suggested_area]])</f>
        <v xml:space="preserve"> </v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/>
      <c r="AY221" s="21" t="str">
        <f>_xlfn.CONCAT(Table2[[#This Row],[device_manufacturer]], " ", Table2[[#This Row],[device_suggested_area]])</f>
        <v xml:space="preserve"> </v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/>
      <c r="AY222" s="21" t="str">
        <f>_xlfn.CONCAT(Table2[[#This Row],[device_manufacturer]], " ", Table2[[#This Row],[device_suggested_area]])</f>
        <v xml:space="preserve"> </v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/>
      <c r="AY223" s="21" t="str">
        <f>_xlfn.CONCAT(Table2[[#This Row],[device_manufacturer]], " ", Table2[[#This Row],[device_suggested_area]])</f>
        <v xml:space="preserve"> </v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/>
      <c r="AY224" s="21" t="str">
        <f>_xlfn.CONCAT(Table2[[#This Row],[device_manufacturer]], " ", Table2[[#This Row],[device_suggested_area]])</f>
        <v xml:space="preserve"> </v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1333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/>
      <c r="AY225" s="21" t="str">
        <f>_xlfn.CONCAT(Table2[[#This Row],[device_manufacturer]], " ", Table2[[#This Row],[device_suggested_area]])</f>
        <v xml:space="preserve"> </v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1334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/>
      <c r="AY226" s="21" t="str">
        <f>_xlfn.CONCAT(Table2[[#This Row],[device_manufacturer]], " ", Table2[[#This Row],[device_suggested_area]])</f>
        <v xml:space="preserve"> </v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1335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/>
      <c r="AY227" s="21" t="str">
        <f>_xlfn.CONCAT(Table2[[#This Row],[device_manufacturer]], " ", Table2[[#This Row],[device_suggested_area]])</f>
        <v xml:space="preserve"> </v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1336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/>
      <c r="AY228" s="21" t="str">
        <f>_xlfn.CONCAT(Table2[[#This Row],[device_manufacturer]], " ", Table2[[#This Row],[device_suggested_area]])</f>
        <v xml:space="preserve"> </v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1337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/>
      <c r="AY229" s="21" t="str">
        <f>_xlfn.CONCAT(Table2[[#This Row],[device_manufacturer]], " ", Table2[[#This Row],[device_suggested_area]])</f>
        <v xml:space="preserve"> </v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1338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/>
      <c r="AY230" s="21" t="str">
        <f>_xlfn.CONCAT(Table2[[#This Row],[device_manufacturer]], " ", Table2[[#This Row],[device_suggested_area]])</f>
        <v xml:space="preserve"> </v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1339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/>
      <c r="AY231" s="21" t="str">
        <f>_xlfn.CONCAT(Table2[[#This Row],[device_manufacturer]], " ", Table2[[#This Row],[device_suggested_area]])</f>
        <v xml:space="preserve"> </v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1340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/>
      <c r="AY232" s="21" t="str">
        <f>_xlfn.CONCAT(Table2[[#This Row],[device_manufacturer]], " ", Table2[[#This Row],[device_suggested_area]])</f>
        <v xml:space="preserve"> </v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/>
      <c r="AY233" s="21" t="str">
        <f>_xlfn.CONCAT(Table2[[#This Row],[device_manufacturer]], " ", Table2[[#This Row],[device_suggested_area]])</f>
        <v xml:space="preserve"> </v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/>
      <c r="AY234" s="21" t="str">
        <f>_xlfn.CONCAT(Table2[[#This Row],[device_manufacturer]], " ", Table2[[#This Row],[device_suggested_area]])</f>
        <v xml:space="preserve"> </v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1341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/>
      <c r="AY235" s="21" t="str">
        <f>_xlfn.CONCAT(Table2[[#This Row],[device_manufacturer]], " ", Table2[[#This Row],[device_suggested_area]])</f>
        <v xml:space="preserve"> </v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/>
      <c r="AY236" s="21" t="str">
        <f>_xlfn.CONCAT(Table2[[#This Row],[device_manufacturer]], " ", Table2[[#This Row],[device_suggested_area]])</f>
        <v xml:space="preserve"> </v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/>
      <c r="AY237" s="21" t="str">
        <f>_xlfn.CONCAT(Table2[[#This Row],[device_manufacturer]], " ", Table2[[#This Row],[device_suggested_area]])</f>
        <v xml:space="preserve"> </v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/>
      <c r="AY238" s="21" t="str">
        <f>_xlfn.CONCAT(Table2[[#This Row],[device_manufacturer]], " ", Table2[[#This Row],[device_suggested_area]])</f>
        <v xml:space="preserve"> </v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/>
      <c r="AY239" s="21" t="str">
        <f>_xlfn.CONCAT(Table2[[#This Row],[device_manufacturer]], " ", Table2[[#This Row],[device_suggested_area]])</f>
        <v xml:space="preserve"> </v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/>
      <c r="AY240" s="21" t="str">
        <f>_xlfn.CONCAT(Table2[[#This Row],[device_manufacturer]], " ", Table2[[#This Row],[device_suggested_area]])</f>
        <v xml:space="preserve"> </v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/>
      <c r="AY241" s="21" t="str">
        <f>_xlfn.CONCAT(Table2[[#This Row],[device_manufacturer]], " ", Table2[[#This Row],[device_suggested_area]])</f>
        <v xml:space="preserve"> </v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/>
      <c r="AY242" s="21" t="str">
        <f>_xlfn.CONCAT(Table2[[#This Row],[device_manufacturer]], " ", Table2[[#This Row],[device_suggested_area]])</f>
        <v xml:space="preserve"> </v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/>
      <c r="AY243" s="21" t="str">
        <f>_xlfn.CONCAT(Table2[[#This Row],[device_manufacturer]], " ", Table2[[#This Row],[device_suggested_area]])</f>
        <v xml:space="preserve"> </v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/>
      <c r="AY244" s="21" t="str">
        <f>_xlfn.CONCAT(Table2[[#This Row],[device_manufacturer]], " ", Table2[[#This Row],[device_suggested_area]])</f>
        <v xml:space="preserve"> </v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/>
      <c r="AY245" s="21" t="str">
        <f>_xlfn.CONCAT(Table2[[#This Row],[device_manufacturer]], " ", Table2[[#This Row],[device_suggested_area]])</f>
        <v xml:space="preserve"> </v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/>
      <c r="AY246" s="21" t="str">
        <f>_xlfn.CONCAT(Table2[[#This Row],[device_manufacturer]], " ", Table2[[#This Row],[device_suggested_area]])</f>
        <v xml:space="preserve"> </v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/>
      <c r="AY247" s="21" t="str">
        <f>_xlfn.CONCAT(Table2[[#This Row],[device_manufacturer]], " ", Table2[[#This Row],[device_suggested_area]])</f>
        <v xml:space="preserve"> </v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1342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/>
      <c r="AY248" s="21" t="str">
        <f>_xlfn.CONCAT(Table2[[#This Row],[device_manufacturer]], " ", Table2[[#This Row],[device_suggested_area]])</f>
        <v xml:space="preserve"> </v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1343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/>
      <c r="AY249" s="21" t="str">
        <f>_xlfn.CONCAT(Table2[[#This Row],[device_manufacturer]], " ", Table2[[#This Row],[device_suggested_area]])</f>
        <v xml:space="preserve"> </v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1344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/>
      <c r="AY250" s="21" t="str">
        <f>_xlfn.CONCAT(Table2[[#This Row],[device_manufacturer]], " ", Table2[[#This Row],[device_suggested_area]])</f>
        <v xml:space="preserve"> </v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1345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/>
      <c r="AY251" s="21" t="str">
        <f>_xlfn.CONCAT(Table2[[#This Row],[device_manufacturer]], " ", Table2[[#This Row],[device_suggested_area]])</f>
        <v xml:space="preserve"> </v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1346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/>
      <c r="AY252" s="21" t="str">
        <f>_xlfn.CONCAT(Table2[[#This Row],[device_manufacturer]], " ", Table2[[#This Row],[device_suggested_area]])</f>
        <v xml:space="preserve"> </v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1347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/>
      <c r="AY253" s="21" t="str">
        <f>_xlfn.CONCAT(Table2[[#This Row],[device_manufacturer]], " ", Table2[[#This Row],[device_suggested_area]])</f>
        <v xml:space="preserve"> </v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1348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/>
      <c r="AY254" s="21" t="str">
        <f>_xlfn.CONCAT(Table2[[#This Row],[device_manufacturer]], " ", Table2[[#This Row],[device_suggested_area]])</f>
        <v xml:space="preserve"> </v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1349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/>
      <c r="AY255" s="21" t="str">
        <f>_xlfn.CONCAT(Table2[[#This Row],[device_manufacturer]], " ", Table2[[#This Row],[device_suggested_area]])</f>
        <v xml:space="preserve"> </v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/>
      <c r="AY256" s="21" t="str">
        <f>_xlfn.CONCAT(Table2[[#This Row],[device_manufacturer]], " ", Table2[[#This Row],[device_suggested_area]])</f>
        <v xml:space="preserve"> </v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/>
      <c r="AY257" s="21" t="str">
        <f>_xlfn.CONCAT(Table2[[#This Row],[device_manufacturer]], " ", Table2[[#This Row],[device_suggested_area]])</f>
        <v xml:space="preserve"> </v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1350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/>
      <c r="AY258" s="21" t="str">
        <f>_xlfn.CONCAT(Table2[[#This Row],[device_manufacturer]], " ", Table2[[#This Row],[device_suggested_area]])</f>
        <v xml:space="preserve"> </v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/>
      <c r="AY259" s="21" t="str">
        <f>_xlfn.CONCAT(Table2[[#This Row],[device_manufacturer]], " ", Table2[[#This Row],[device_suggested_area]])</f>
        <v xml:space="preserve"> </v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/>
      <c r="AY260" s="21" t="str">
        <f>_xlfn.CONCAT(Table2[[#This Row],[device_manufacturer]], " ", Table2[[#This Row],[device_suggested_area]])</f>
        <v xml:space="preserve"> </v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/>
      <c r="AY261" s="21" t="str">
        <f>_xlfn.CONCAT(Table2[[#This Row],[device_manufacturer]], " ", Table2[[#This Row],[device_suggested_area]])</f>
        <v xml:space="preserve"> </v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/>
      <c r="AY262" s="21" t="str">
        <f>_xlfn.CONCAT(Table2[[#This Row],[device_manufacturer]], " ", Table2[[#This Row],[device_suggested_area]])</f>
        <v xml:space="preserve"> </v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/>
      <c r="AY263" s="21" t="str">
        <f>_xlfn.CONCAT(Table2[[#This Row],[device_manufacturer]], " ", Table2[[#This Row],[device_suggested_area]])</f>
        <v xml:space="preserve"> </v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LOWER(SUBSTITUTE(SUBSTITUTE(Table2[[#This Row],[device_name]], " ", "-"), "_", "-"))</f>
        <v>withings-ensuite-scales</v>
      </c>
      <c r="AW264" s="21" t="str">
        <f>_xlfn.CONCAT(IF(ISBLANK(Table2[[#This Row],[_device_name_prefix_custom]]), Table2[[#This Row],[_device_name_prefix_default]], Table2[[#This Row],[_device_name_prefix_custom]]), " ", Table2[[#This Row],[_device_name_suffix]])</f>
        <v>Withings Ensuite Scales</v>
      </c>
      <c r="AY264" s="21" t="str">
        <f>_xlfn.CONCAT(Table2[[#This Row],[device_manufacturer]], " ", Table2[[#This Row],[device_suggested_area]])</f>
        <v>Withings Ensuite</v>
      </c>
      <c r="AZ264" s="21" t="s">
        <v>1252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hidden="1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LOWER(SUBSTITUTE(SUBSTITUTE(Table2[[#This Row],[device_name]], " ", "-"), "_", "-"))</f>
        <v>internet-script</v>
      </c>
      <c r="AW265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5" s="21" t="s">
        <v>299</v>
      </c>
      <c r="AY265" s="21" t="str">
        <f>_xlfn.CONCAT(Table2[[#This Row],[device_manufacturer]], " ", Table2[[#This Row],[device_suggested_area]])</f>
        <v>JaneAndGraham Home</v>
      </c>
      <c r="AZ265" s="21" t="s">
        <v>1306</v>
      </c>
      <c r="BA265" s="21" t="s">
        <v>1277</v>
      </c>
      <c r="BB265" s="21" t="s">
        <v>294</v>
      </c>
      <c r="BC265" s="21" t="s">
        <v>1207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hidden="1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LOWER(SUBSTITUTE(SUBSTITUTE(Table2[[#This Row],[device_name]], " ", "-"), "_", "-"))</f>
        <v>internet-script</v>
      </c>
      <c r="AW266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6" s="21" t="s">
        <v>299</v>
      </c>
      <c r="AY266" s="21" t="str">
        <f>_xlfn.CONCAT(Table2[[#This Row],[device_manufacturer]], " ", Table2[[#This Row],[device_suggested_area]])</f>
        <v>JaneAndGraham Home</v>
      </c>
      <c r="AZ266" s="21" t="s">
        <v>1306</v>
      </c>
      <c r="BA266" s="21" t="s">
        <v>1277</v>
      </c>
      <c r="BB266" s="21" t="s">
        <v>294</v>
      </c>
      <c r="BC266" s="21" t="s">
        <v>1207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LOWER(SUBSTITUTE(SUBSTITUTE(Table2[[#This Row],[device_name]], " ", "-"), "_", "-"))</f>
        <v>internet-script</v>
      </c>
      <c r="AW267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7" s="21" t="s">
        <v>299</v>
      </c>
      <c r="AY267" s="21" t="str">
        <f>_xlfn.CONCAT(Table2[[#This Row],[device_manufacturer]], " ", Table2[[#This Row],[device_suggested_area]])</f>
        <v>JaneAndGraham Home</v>
      </c>
      <c r="AZ267" s="21" t="s">
        <v>1306</v>
      </c>
      <c r="BA267" s="21" t="s">
        <v>1277</v>
      </c>
      <c r="BB267" s="21" t="s">
        <v>294</v>
      </c>
      <c r="BC267" s="21" t="s">
        <v>1207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hidden="1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LOWER(SUBSTITUTE(SUBSTITUTE(Table2[[#This Row],[device_name]], " ", "-"), "_", "-"))</f>
        <v>internet-script</v>
      </c>
      <c r="AW268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8" s="21" t="s">
        <v>299</v>
      </c>
      <c r="AY268" s="21" t="str">
        <f>_xlfn.CONCAT(Table2[[#This Row],[device_manufacturer]], " ", Table2[[#This Row],[device_suggested_area]])</f>
        <v>JaneAndGraham Home</v>
      </c>
      <c r="AZ268" s="21" t="s">
        <v>1306</v>
      </c>
      <c r="BA268" s="21" t="s">
        <v>1277</v>
      </c>
      <c r="BB268" s="21" t="s">
        <v>294</v>
      </c>
      <c r="BC268" s="21" t="s">
        <v>1207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LOWER(SUBSTITUTE(SUBSTITUTE(Table2[[#This Row],[device_name]], " ", "-"), "_", "-"))</f>
        <v>internet-script</v>
      </c>
      <c r="AW269" s="21" t="str">
        <f>_xlfn.CONCAT(IF(ISBLANK(Table2[[#This Row],[_device_name_prefix_custom]]), Table2[[#This Row],[_device_name_prefix_default]], Table2[[#This Row],[_device_name_prefix_custom]]), " ", Table2[[#This Row],[_device_name_suffix]])</f>
        <v>Internet Script</v>
      </c>
      <c r="AX269" s="21" t="s">
        <v>299</v>
      </c>
      <c r="AY269" s="21" t="str">
        <f>_xlfn.CONCAT(Table2[[#This Row],[device_manufacturer]], " ", Table2[[#This Row],[device_suggested_area]])</f>
        <v>JaneAndGraham Home</v>
      </c>
      <c r="AZ269" s="21" t="s">
        <v>1306</v>
      </c>
      <c r="BA269" s="21" t="s">
        <v>1277</v>
      </c>
      <c r="BB269" s="21" t="s">
        <v>294</v>
      </c>
      <c r="BC269" s="21" t="s">
        <v>1207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/>
      <c r="AY270" s="21" t="str">
        <f>_xlfn.CONCAT(Table2[[#This Row],[device_manufacturer]], " ", Table2[[#This Row],[device_suggested_area]])</f>
        <v xml:space="preserve"> </v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hidden="1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/>
      <c r="AY271" s="21" t="str">
        <f>_xlfn.CONCAT(Table2[[#This Row],[device_manufacturer]], " ", Table2[[#This Row],[device_suggested_area]])</f>
        <v xml:space="preserve"> </v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/>
      <c r="AY272" s="21" t="str">
        <f>_xlfn.CONCAT(Table2[[#This Row],[device_manufacturer]], " ", Table2[[#This Row],[device_suggested_area]])</f>
        <v xml:space="preserve"> </v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/>
      <c r="AY273" s="21" t="str">
        <f>_xlfn.CONCAT(Table2[[#This Row],[device_manufacturer]], " ", Table2[[#This Row],[device_suggested_area]])</f>
        <v xml:space="preserve"> </v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/>
      <c r="AY274" s="21" t="str">
        <f>_xlfn.CONCAT(Table2[[#This Row],[device_manufacturer]], " ", Table2[[#This Row],[device_suggested_area]])</f>
        <v xml:space="preserve"> </v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/>
      <c r="AY275" s="21" t="str">
        <f>_xlfn.CONCAT(Table2[[#This Row],[device_manufacturer]], " ", Table2[[#This Row],[device_suggested_area]])</f>
        <v xml:space="preserve"> </v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/>
      <c r="AY276" s="21" t="str">
        <f>_xlfn.CONCAT(Table2[[#This Row],[device_manufacturer]], " ", Table2[[#This Row],[device_suggested_area]])</f>
        <v xml:space="preserve"> </v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LOWER(SUBSTITUTE(SUBSTITUTE(Table2[[#This Row],[device_name]], " ", "-"), "_", "-"))</f>
        <v>davis-rack-weather-station</v>
      </c>
      <c r="AW277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77" s="21" t="str">
        <f>_xlfn.CONCAT(Table2[[#This Row],[device_manufacturer]], " ", Table2[[#This Row],[device_suggested_area]])</f>
        <v>Davis Rack</v>
      </c>
      <c r="AZ277" s="21" t="s">
        <v>500</v>
      </c>
      <c r="BA277" s="21" t="s">
        <v>36</v>
      </c>
      <c r="BB277" s="21" t="s">
        <v>37</v>
      </c>
      <c r="BC277" s="21" t="s">
        <v>1319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/>
      <c r="AY278" s="21" t="str">
        <f>_xlfn.CONCAT(Table2[[#This Row],[device_manufacturer]], " ", Table2[[#This Row],[device_suggested_area]])</f>
        <v xml:space="preserve"> </v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/>
      <c r="AY279" s="21" t="str">
        <f>_xlfn.CONCAT(Table2[[#This Row],[device_manufacturer]], " ", Table2[[#This Row],[device_suggested_area]])</f>
        <v xml:space="preserve"> </v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/>
      <c r="AY280" s="21" t="str">
        <f>_xlfn.CONCAT(Table2[[#This Row],[device_manufacturer]], " ", Table2[[#This Row],[device_suggested_area]])</f>
        <v xml:space="preserve"> </v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/>
      <c r="AY281" s="21" t="str">
        <f>_xlfn.CONCAT(Table2[[#This Row],[device_manufacturer]], " ", Table2[[#This Row],[device_suggested_area]])</f>
        <v xml:space="preserve"> </v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/>
      <c r="AY282" s="21" t="str">
        <f>_xlfn.CONCAT(Table2[[#This Row],[device_manufacturer]], " ", Table2[[#This Row],[device_suggested_area]])</f>
        <v xml:space="preserve"> </v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/>
      <c r="AY283" s="21" t="str">
        <f>_xlfn.CONCAT(Table2[[#This Row],[device_manufacturer]], " ", Table2[[#This Row],[device_suggested_area]])</f>
        <v xml:space="preserve"> </v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/>
      <c r="AY284" s="21" t="str">
        <f>_xlfn.CONCAT(Table2[[#This Row],[device_manufacturer]], " ", Table2[[#This Row],[device_suggested_area]])</f>
        <v xml:space="preserve"> </v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/>
      <c r="AY285" s="21" t="str">
        <f>_xlfn.CONCAT(Table2[[#This Row],[device_manufacturer]], " ", Table2[[#This Row],[device_suggested_area]])</f>
        <v xml:space="preserve"> </v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LOWER(SUBSTITUTE(SUBSTITUTE(Table2[[#This Row],[device_name]], " ", "-"), "_", "-"))</f>
        <v>davis-rack-weather-station</v>
      </c>
      <c r="AW286" s="21" t="str">
        <f>_xlfn.CONCAT(IF(ISBLANK(Table2[[#This Row],[_device_name_prefix_custom]]), Table2[[#This Row],[_device_name_prefix_default]], Table2[[#This Row],[_device_name_prefix_custom]]), " ", Table2[[#This Row],[_device_name_suffix]])</f>
        <v>Davis Rack Weather Station</v>
      </c>
      <c r="AY286" s="21" t="str">
        <f>_xlfn.CONCAT(Table2[[#This Row],[device_manufacturer]], " ", Table2[[#This Row],[device_suggested_area]])</f>
        <v>Davis Rack</v>
      </c>
      <c r="AZ286" s="21" t="s">
        <v>500</v>
      </c>
      <c r="BA286" s="21" t="s">
        <v>36</v>
      </c>
      <c r="BB286" s="21" t="s">
        <v>37</v>
      </c>
      <c r="BC286" s="21" t="s">
        <v>1319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LOWER(SUBSTITUTE(SUBSTITUTE(Table2[[#This Row],[device_name]], " ", "-"), "_", "-"))</f>
        <v>netatmo-pantry-module</v>
      </c>
      <c r="AW287" s="21" t="str">
        <f>_xlfn.CONCAT(IF(ISBLANK(Table2[[#This Row],[_device_name_prefix_custom]]), Table2[[#This Row],[_device_name_prefix_default]], Table2[[#This Row],[_device_name_prefix_custom]]), " ", Table2[[#This Row],[_device_name_suffix]])</f>
        <v>Netatmo Pantry Module</v>
      </c>
      <c r="AY287" s="21" t="str">
        <f>_xlfn.CONCAT(Table2[[#This Row],[device_manufacturer]], " ", Table2[[#This Row],[device_suggested_area]])</f>
        <v>Netatmo Pantry</v>
      </c>
      <c r="AZ287" s="21" t="s">
        <v>1209</v>
      </c>
      <c r="BA287" s="21" t="s">
        <v>1211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LOWER(SUBSTITUTE(SUBSTITUTE(Table2[[#This Row],[device_name]], " ", "-"), "_", "-"))</f>
        <v>netatmo-lounge-module</v>
      </c>
      <c r="AW288" s="21" t="str">
        <f>_xlfn.CONCAT(IF(ISBLANK(Table2[[#This Row],[_device_name_prefix_custom]]), Table2[[#This Row],[_device_name_prefix_default]], Table2[[#This Row],[_device_name_prefix_custom]]), " ", Table2[[#This Row],[_device_name_suffix]])</f>
        <v>Netatmo Lounge Module</v>
      </c>
      <c r="AY288" s="21" t="str">
        <f>_xlfn.CONCAT(Table2[[#This Row],[device_manufacturer]], " ", Table2[[#This Row],[device_suggested_area]])</f>
        <v>Netatmo Lounge</v>
      </c>
      <c r="AZ288" s="21" t="s">
        <v>1209</v>
      </c>
      <c r="BA288" s="21" t="s">
        <v>1211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LOWER(SUBSTITUTE(SUBSTITUTE(Table2[[#This Row],[device_name]], " ", "-"), "_", "-"))</f>
        <v>netatmo-dining-module</v>
      </c>
      <c r="AW289" s="21" t="str">
        <f>_xlfn.CONCAT(IF(ISBLANK(Table2[[#This Row],[_device_name_prefix_custom]]), Table2[[#This Row],[_device_name_prefix_default]], Table2[[#This Row],[_device_name_prefix_custom]]), " ", Table2[[#This Row],[_device_name_suffix]])</f>
        <v>Netatmo Dining Module</v>
      </c>
      <c r="AY289" s="21" t="str">
        <f>_xlfn.CONCAT(Table2[[#This Row],[device_manufacturer]], " ", Table2[[#This Row],[device_suggested_area]])</f>
        <v>Netatmo Dining</v>
      </c>
      <c r="AZ289" s="21" t="s">
        <v>1209</v>
      </c>
      <c r="BA289" s="21" t="s">
        <v>1211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LOWER(SUBSTITUTE(SUBSTITUTE(Table2[[#This Row],[device_name]], " ", "-"), "_", "-"))</f>
        <v>netatmo-basement-module</v>
      </c>
      <c r="AW290" s="21" t="str">
        <f>_xlfn.CONCAT(IF(ISBLANK(Table2[[#This Row],[_device_name_prefix_custom]]), Table2[[#This Row],[_device_name_prefix_default]], Table2[[#This Row],[_device_name_prefix_custom]]), " ", Table2[[#This Row],[_device_name_suffix]])</f>
        <v>Netatmo Basement Module</v>
      </c>
      <c r="AY290" s="21" t="str">
        <f>_xlfn.CONCAT(Table2[[#This Row],[device_manufacturer]], " ", Table2[[#This Row],[device_suggested_area]])</f>
        <v>Netatmo Basement</v>
      </c>
      <c r="AZ290" s="21" t="s">
        <v>1209</v>
      </c>
      <c r="BA290" s="21" t="s">
        <v>1211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/>
      <c r="AY291" s="21" t="str">
        <f>_xlfn.CONCAT(Table2[[#This Row],[device_manufacturer]], " ", Table2[[#This Row],[device_suggested_area]])</f>
        <v xml:space="preserve"> </v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/>
      <c r="AY292" s="21" t="str">
        <f>_xlfn.CONCAT(Table2[[#This Row],[device_manufacturer]], " ", Table2[[#This Row],[device_suggested_area]])</f>
        <v xml:space="preserve"> </v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/>
      <c r="AY293" s="21" t="str">
        <f>_xlfn.CONCAT(Table2[[#This Row],[device_manufacturer]], " ", Table2[[#This Row],[device_suggested_area]])</f>
        <v xml:space="preserve"> </v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/>
      <c r="AY294" s="21" t="str">
        <f>_xlfn.CONCAT(Table2[[#This Row],[device_manufacturer]], " ", Table2[[#This Row],[device_suggested_area]])</f>
        <v xml:space="preserve"> </v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1326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1323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LOWER(SUBSTITUTE(SUBSTITUTE(Table2[[#This Row],[device_name]], " ", "-"), "_", "-"))</f>
        <v>tplink-lounge-tv</v>
      </c>
      <c r="AW295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5" s="21" t="str">
        <f>_xlfn.CONCAT(Table2[[#This Row],[device_manufacturer]], " ", Table2[[#This Row],[device_suggested_area]])</f>
        <v>TPLink Lounge</v>
      </c>
      <c r="AZ295" s="21" t="s">
        <v>1197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1325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LOWER(SUBSTITUTE(SUBSTITUTE(Table2[[#This Row],[device_name]], " ", "-"), "_", "-"))</f>
        <v>tplink-lounge-tv</v>
      </c>
      <c r="AW296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TV</v>
      </c>
      <c r="AY296" s="21" t="str">
        <f>_xlfn.CONCAT(Table2[[#This Row],[device_manufacturer]], " ", Table2[[#This Row],[device_suggested_area]])</f>
        <v>TPLink Lounge</v>
      </c>
      <c r="AZ296" s="21" t="s">
        <v>1197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1190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hidden="1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1167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1323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LOWER(SUBSTITUTE(SUBSTITUTE(Table2[[#This Row],[device_name]], " ", "-"), "_", "-"))</f>
        <v>tplink-lounge-sub</v>
      </c>
      <c r="AW297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7" s="21" t="str">
        <f>_xlfn.CONCAT(Table2[[#This Row],[device_manufacturer]], " ", Table2[[#This Row],[device_suggested_area]])</f>
        <v>TPLink Lounge</v>
      </c>
      <c r="AZ297" s="21" t="s">
        <v>1240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hidden="1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LOWER(SUBSTITUTE(SUBSTITUTE(Table2[[#This Row],[device_name]], " ", "-"), "_", "-"))</f>
        <v>tplink-lounge-sub</v>
      </c>
      <c r="AW298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Sub</v>
      </c>
      <c r="AY298" s="21" t="str">
        <f>_xlfn.CONCAT(Table2[[#This Row],[device_manufacturer]], " ", Table2[[#This Row],[device_suggested_area]])</f>
        <v>TPLink Lounge</v>
      </c>
      <c r="AZ298" s="21" t="s">
        <v>1240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1190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hidden="1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1168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1322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LOWER(SUBSTITUTE(SUBSTITUTE(Table2[[#This Row],[device_name]], " ", "-"), "_", "-"))</f>
        <v>tplink-study-outlet</v>
      </c>
      <c r="AW299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299" s="21" t="str">
        <f>_xlfn.CONCAT(Table2[[#This Row],[device_manufacturer]], " ", Table2[[#This Row],[device_suggested_area]])</f>
        <v>TPLink Study</v>
      </c>
      <c r="AZ299" s="21" t="s">
        <v>1237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hidden="1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LOWER(SUBSTITUTE(SUBSTITUTE(Table2[[#This Row],[device_name]], " ", "-"), "_", "-"))</f>
        <v>tplink-study-outlet</v>
      </c>
      <c r="AW300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Outlet</v>
      </c>
      <c r="AY300" s="21" t="str">
        <f>_xlfn.CONCAT(Table2[[#This Row],[device_manufacturer]], " ", Table2[[#This Row],[device_suggested_area]])</f>
        <v>TPLink Study</v>
      </c>
      <c r="AZ300" s="21" t="s">
        <v>1237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1190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hidden="1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1169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1322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LOWER(SUBSTITUTE(SUBSTITUTE(Table2[[#This Row],[device_name]], " ", "-"), "_", "-"))</f>
        <v>tplink-office-outlet</v>
      </c>
      <c r="AW301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1" s="21" t="str">
        <f>_xlfn.CONCAT(Table2[[#This Row],[device_manufacturer]], " ", Table2[[#This Row],[device_suggested_area]])</f>
        <v>TPLink Office</v>
      </c>
      <c r="AZ301" s="21" t="s">
        <v>1237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hidden="1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LOWER(SUBSTITUTE(SUBSTITUTE(Table2[[#This Row],[device_name]], " ", "-"), "_", "-"))</f>
        <v>tplink-office-outlet</v>
      </c>
      <c r="AW302" s="21" t="str">
        <f>_xlfn.CONCAT(IF(ISBLANK(Table2[[#This Row],[_device_name_prefix_custom]]), Table2[[#This Row],[_device_name_prefix_default]], Table2[[#This Row],[_device_name_prefix_custom]]), " ", Table2[[#This Row],[_device_name_suffix]])</f>
        <v>TPLink Office Outlet</v>
      </c>
      <c r="AY302" s="21" t="str">
        <f>_xlfn.CONCAT(Table2[[#This Row],[device_manufacturer]], " ", Table2[[#This Row],[device_suggested_area]])</f>
        <v>TPLink Office</v>
      </c>
      <c r="AZ302" s="21" t="s">
        <v>1237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1191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hidden="1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1170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1322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LOWER(SUBSTITUTE(SUBSTITUTE(Table2[[#This Row],[device_name]], " ", "-"), "_", "-"))</f>
        <v>tplink-kitchen-dish-washer</v>
      </c>
      <c r="AW303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3" s="21" t="str">
        <f>_xlfn.CONCAT(Table2[[#This Row],[device_manufacturer]], " ", Table2[[#This Row],[device_suggested_area]])</f>
        <v>TPLink 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hidden="1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LOWER(SUBSTITUTE(SUBSTITUTE(Table2[[#This Row],[device_name]], " ", "-"), "_", "-"))</f>
        <v>tplink-kitchen-dish-washer</v>
      </c>
      <c r="AW304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Dish Washer</v>
      </c>
      <c r="AY304" s="21" t="str">
        <f>_xlfn.CONCAT(Table2[[#This Row],[device_manufacturer]], " ", Table2[[#This Row],[device_suggested_area]])</f>
        <v>TPLink 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1190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hidden="1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1171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1322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LOWER(SUBSTITUTE(SUBSTITUTE(Table2[[#This Row],[device_name]], " ", "-"), "_", "-"))</f>
        <v>tplink-laundry-clothes-dryer</v>
      </c>
      <c r="AW305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5" s="21" t="str">
        <f>_xlfn.CONCAT(Table2[[#This Row],[device_manufacturer]], " ", Table2[[#This Row],[device_suggested_area]])</f>
        <v>TPLink 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hidden="1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LOWER(SUBSTITUTE(SUBSTITUTE(Table2[[#This Row],[device_name]], " ", "-"), "_", "-"))</f>
        <v>tplink-laundry-clothes-dryer</v>
      </c>
      <c r="AW306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Clothes Dryer</v>
      </c>
      <c r="AY306" s="21" t="str">
        <f>_xlfn.CONCAT(Table2[[#This Row],[device_manufacturer]], " ", Table2[[#This Row],[device_suggested_area]])</f>
        <v>TPLink 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1190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hidden="1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1172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1322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LOWER(SUBSTITUTE(SUBSTITUTE(Table2[[#This Row],[device_name]], " ", "-"), "_", "-"))</f>
        <v>tplink-laundry-washing-machine</v>
      </c>
      <c r="AW30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7" s="21" t="str">
        <f>_xlfn.CONCAT(Table2[[#This Row],[device_manufacturer]], " ", Table2[[#This Row],[device_suggested_area]])</f>
        <v>TPLink 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hidden="1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LOWER(SUBSTITUTE(SUBSTITUTE(Table2[[#This Row],[device_name]], " ", "-"), "_", "-"))</f>
        <v>tplink-laundry-washing-machine</v>
      </c>
      <c r="AW30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Washing Machine</v>
      </c>
      <c r="AY308" s="21" t="str">
        <f>_xlfn.CONCAT(Table2[[#This Row],[device_manufacturer]], " ", Table2[[#This Row],[device_suggested_area]])</f>
        <v>TPLink 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1190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hidden="1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1173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1322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LOWER(SUBSTITUTE(SUBSTITUTE(Table2[[#This Row],[device_name]], " ", "-"), "_", "-"))</f>
        <v>tplink-kitchen-coffee-machine</v>
      </c>
      <c r="AW309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09" s="21" t="str">
        <f>_xlfn.CONCAT(Table2[[#This Row],[device_manufacturer]], " ", Table2[[#This Row],[device_suggested_area]])</f>
        <v>TPLink 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hidden="1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LOWER(SUBSTITUTE(SUBSTITUTE(Table2[[#This Row],[device_name]], " ", "-"), "_", "-"))</f>
        <v>tplink-kitchen-coffee-machine</v>
      </c>
      <c r="AW310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Coffee Machine</v>
      </c>
      <c r="AY310" s="21" t="str">
        <f>_xlfn.CONCAT(Table2[[#This Row],[device_manufacturer]], " ", Table2[[#This Row],[device_suggested_area]])</f>
        <v>TPLink 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1190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hidden="1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1174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1323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LOWER(SUBSTITUTE(SUBSTITUTE(Table2[[#This Row],[device_name]], " ", "-"), "_", "-"))</f>
        <v>tplink-kitchen-fridge</v>
      </c>
      <c r="AW311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1" s="21" t="str">
        <f>_xlfn.CONCAT(Table2[[#This Row],[device_manufacturer]], " ", Table2[[#This Row],[device_suggested_area]])</f>
        <v>TPLink Kitchen</v>
      </c>
      <c r="AZ311" s="21" t="s">
        <v>1241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hidden="1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LOWER(SUBSTITUTE(SUBSTITUTE(Table2[[#This Row],[device_name]], " ", "-"), "_", "-"))</f>
        <v>tplink-kitchen-fridge</v>
      </c>
      <c r="AW312" s="21" t="str">
        <f>_xlfn.CONCAT(IF(ISBLANK(Table2[[#This Row],[_device_name_prefix_custom]]), Table2[[#This Row],[_device_name_prefix_default]], Table2[[#This Row],[_device_name_prefix_custom]]), " ", Table2[[#This Row],[_device_name_suffix]])</f>
        <v>TPLink Kitchen Fridge</v>
      </c>
      <c r="AY312" s="21" t="str">
        <f>_xlfn.CONCAT(Table2[[#This Row],[device_manufacturer]], " ", Table2[[#This Row],[device_suggested_area]])</f>
        <v>TPLink Kitchen</v>
      </c>
      <c r="AZ312" s="21" t="s">
        <v>1241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1190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hidden="1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1175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1323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LOWER(SUBSTITUTE(SUBSTITUTE(Table2[[#This Row],[device_name]], " ", "-"), "_", "-"))</f>
        <v>tplink-deck-freezer</v>
      </c>
      <c r="AW313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3" s="21" t="str">
        <f>_xlfn.CONCAT(Table2[[#This Row],[device_manufacturer]], " ", Table2[[#This Row],[device_suggested_area]])</f>
        <v>TPLink Deck</v>
      </c>
      <c r="AZ313" s="21" t="s">
        <v>1242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hidden="1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LOWER(SUBSTITUTE(SUBSTITUTE(Table2[[#This Row],[device_name]], " ", "-"), "_", "-"))</f>
        <v>tplink-deck-freezer</v>
      </c>
      <c r="AW314" s="21" t="str">
        <f>_xlfn.CONCAT(IF(ISBLANK(Table2[[#This Row],[_device_name_prefix_custom]]), Table2[[#This Row],[_device_name_prefix_default]], Table2[[#This Row],[_device_name_prefix_custom]]), " ", Table2[[#This Row],[_device_name_suffix]])</f>
        <v>TPLink Deck Freezer</v>
      </c>
      <c r="AY314" s="21" t="str">
        <f>_xlfn.CONCAT(Table2[[#This Row],[device_manufacturer]], " ", Table2[[#This Row],[device_suggested_area]])</f>
        <v>TPLink Deck</v>
      </c>
      <c r="AZ314" s="21" t="s">
        <v>1242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1190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hidden="1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1176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1322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LOWER(SUBSTITUTE(SUBSTITUTE(Table2[[#This Row],[device_name]], " ", "-"), "_", "-"))</f>
        <v>tplink-study-battery-charger</v>
      </c>
      <c r="AW315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5" s="21" t="str">
        <f>_xlfn.CONCAT(Table2[[#This Row],[device_manufacturer]], " ", Table2[[#This Row],[device_suggested_area]])</f>
        <v>TPLink 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hidden="1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LOWER(SUBSTITUTE(SUBSTITUTE(Table2[[#This Row],[device_name]], " ", "-"), "_", "-"))</f>
        <v>tplink-study-battery-charger</v>
      </c>
      <c r="AW316" s="21" t="str">
        <f>_xlfn.CONCAT(IF(ISBLANK(Table2[[#This Row],[_device_name_prefix_custom]]), Table2[[#This Row],[_device_name_prefix_default]], Table2[[#This Row],[_device_name_prefix_custom]]), " ", Table2[[#This Row],[_device_name_suffix]])</f>
        <v>TPLink Study Battery Charger</v>
      </c>
      <c r="AY316" s="21" t="str">
        <f>_xlfn.CONCAT(Table2[[#This Row],[device_manufacturer]], " ", Table2[[#This Row],[device_suggested_area]])</f>
        <v>TPLink 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1190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hidden="1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1177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1322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LOWER(SUBSTITUTE(SUBSTITUTE(Table2[[#This Row],[device_name]], " ", "-"), "_", "-"))</f>
        <v>tplink-laundry-vacuum-charger</v>
      </c>
      <c r="AW317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7" s="21" t="str">
        <f>_xlfn.CONCAT(Table2[[#This Row],[device_manufacturer]], " ", Table2[[#This Row],[device_suggested_area]])</f>
        <v>TPLink 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hidden="1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LOWER(SUBSTITUTE(SUBSTITUTE(Table2[[#This Row],[device_name]], " ", "-"), "_", "-"))</f>
        <v>tplink-laundry-vacuum-charger</v>
      </c>
      <c r="AW318" s="21" t="str">
        <f>_xlfn.CONCAT(IF(ISBLANK(Table2[[#This Row],[_device_name_prefix_custom]]), Table2[[#This Row],[_device_name_prefix_default]], Table2[[#This Row],[_device_name_prefix_custom]]), " ", Table2[[#This Row],[_device_name_suffix]])</f>
        <v>TPLink Laundry Vacuum Charger</v>
      </c>
      <c r="AY318" s="21" t="str">
        <f>_xlfn.CONCAT(Table2[[#This Row],[device_manufacturer]], " ", Table2[[#This Row],[device_suggested_area]])</f>
        <v>TPLink 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1191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hidden="1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1327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1322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LOWER(SUBSTITUTE(SUBSTITUTE(Table2[[#This Row],[device_name]], " ", "-"), "_", "-"))</f>
        <v>tplink-lounge-ada-tablet</v>
      </c>
      <c r="AW319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19" s="21" t="str">
        <f>_xlfn.CONCAT(Table2[[#This Row],[device_manufacturer]], " ", Table2[[#This Row],[device_suggested_area]])</f>
        <v>TPLink 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hidden="1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1328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LOWER(SUBSTITUTE(SUBSTITUTE(Table2[[#This Row],[device_name]], " ", "-"), "_", "-"))</f>
        <v>tplink-lounge-ada-tablet</v>
      </c>
      <c r="AW320" s="21" t="str">
        <f>_xlfn.CONCAT(IF(ISBLANK(Table2[[#This Row],[_device_name_prefix_custom]]), Table2[[#This Row],[_device_name_prefix_default]], Table2[[#This Row],[_device_name_prefix_custom]]), " ", Table2[[#This Row],[_device_name_suffix]])</f>
        <v>TPLink Lounge Ada Tablet</v>
      </c>
      <c r="AY320" s="21" t="str">
        <f>_xlfn.CONCAT(Table2[[#This Row],[device_manufacturer]], " ", Table2[[#This Row],[device_suggested_area]])</f>
        <v>TPLink 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1190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hidden="1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1329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1322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LOWER(SUBSTITUTE(SUBSTITUTE(Table2[[#This Row],[device_name]], " ", "-"), "_", "-"))</f>
        <v>tplink-rack-macbook-flo</v>
      </c>
      <c r="AW321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1" s="21" t="str">
        <f>_xlfn.CONCAT(Table2[[#This Row],[device_manufacturer]], " ", Table2[[#This Row],[device_suggested_area]])</f>
        <v>TPLink Rack</v>
      </c>
      <c r="AZ321" s="21" t="s">
        <v>1310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hidden="1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1330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LOWER(SUBSTITUTE(SUBSTITUTE(Table2[[#This Row],[device_name]], " ", "-"), "_", "-"))</f>
        <v>tplink-rack-macbook-flo</v>
      </c>
      <c r="AW322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MacBook Flo</v>
      </c>
      <c r="AY322" s="21" t="str">
        <f>_xlfn.CONCAT(Table2[[#This Row],[device_manufacturer]], " ", Table2[[#This Row],[device_suggested_area]])</f>
        <v>TPLink Rack</v>
      </c>
      <c r="AZ322" s="21" t="s">
        <v>1310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1191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hidden="1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1331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1322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LOWER(SUBSTITUTE(SUBSTITUTE(Table2[[#This Row],[device_name]], " ", "-"), "_", "-"))</f>
        <v>tplink-rack-macmini-meg</v>
      </c>
      <c r="AW323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3" s="21" t="str">
        <f>_xlfn.CONCAT(Table2[[#This Row],[device_manufacturer]], " ", Table2[[#This Row],[device_suggested_area]])</f>
        <v>TPLink Rack</v>
      </c>
      <c r="AZ323" s="21" t="s">
        <v>1311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hidden="1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1332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LOWER(SUBSTITUTE(SUBSTITUTE(Table2[[#This Row],[device_name]], " ", "-"), "_", "-"))</f>
        <v>tplink-rack-macmini-meg</v>
      </c>
      <c r="AW324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MacMini Meg</v>
      </c>
      <c r="AY324" s="21" t="str">
        <f>_xlfn.CONCAT(Table2[[#This Row],[device_manufacturer]], " ", Table2[[#This Row],[device_suggested_area]])</f>
        <v>TPLink Rack</v>
      </c>
      <c r="AZ324" s="21" t="s">
        <v>1311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1191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hidden="1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1119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32" t="str">
        <f>LOWER(SUBSTITUTE(SUBSTITUTE(Table2[[#This Row],[device_name]], " ", "-"), "_", "-"))</f>
        <v>tplink-rack-outlet</v>
      </c>
      <c r="AW325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5" s="32" t="str">
        <f>_xlfn.CONCAT(Table2[[#This Row],[device_manufacturer]], " ", Table2[[#This Row],[device_suggested_area]])</f>
        <v>TPLink Rack</v>
      </c>
      <c r="AZ325" s="32" t="s">
        <v>1237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hidden="1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1117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32" t="str">
        <f>LOWER(SUBSTITUTE(SUBSTITUTE(Table2[[#This Row],[device_name]], " ", "-"), "_", "-"))</f>
        <v>tplink-rack-outlet</v>
      </c>
      <c r="AW326" s="32" t="str">
        <f>_xlfn.CONCAT(IF(ISBLANK(Table2[[#This Row],[_device_name_prefix_custom]]), Table2[[#This Row],[_device_name_prefix_default]], Table2[[#This Row],[_device_name_prefix_custom]]), " ", Table2[[#This Row],[_device_name_suffix]])</f>
        <v>TPLink Rack Outlet</v>
      </c>
      <c r="AY326" s="32" t="str">
        <f>_xlfn.CONCAT(Table2[[#This Row],[device_manufacturer]], " ", Table2[[#This Row],[device_suggested_area]])</f>
        <v>TPLink Rack</v>
      </c>
      <c r="AZ326" s="32" t="s">
        <v>1237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1191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hidden="1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1178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1324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37" t="str">
        <f>LOWER(SUBSTITUTE(SUBSTITUTE(Table2[[#This Row],[device_name]], " ", "-"), "_", "-"))</f>
        <v>sonoff-rack-outlet</v>
      </c>
      <c r="AW327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7" s="37" t="str">
        <f>_xlfn.CONCAT(Table2[[#This Row],[device_manufacturer]], " ", Table2[[#This Row],[device_suggested_area]])</f>
        <v>Sonoff Rack</v>
      </c>
      <c r="AZ327" s="37" t="s">
        <v>1237</v>
      </c>
      <c r="BA327" s="37" t="s">
        <v>1110</v>
      </c>
      <c r="BB327" s="37" t="s">
        <v>365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1280</v>
      </c>
      <c r="AE328" s="37" t="s">
        <v>263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1111</v>
      </c>
      <c r="AO328" s="37" t="s">
        <v>1112</v>
      </c>
      <c r="AP328" s="37" t="s">
        <v>1100</v>
      </c>
      <c r="AQ328" s="37" t="s">
        <v>1101</v>
      </c>
      <c r="AR328" s="37" t="s">
        <v>1182</v>
      </c>
      <c r="AS328" s="37">
        <v>1</v>
      </c>
      <c r="AT328" s="42" t="str">
        <f>HYPERLINK(_xlfn.CONCAT("http://", Table2[[#This Row],[connection_ip]], "/?"))</f>
        <v>http://10.0.6.102/?</v>
      </c>
      <c r="AV328" s="37" t="str">
        <f>LOWER(SUBSTITUTE(SUBSTITUTE(Table2[[#This Row],[device_name]], " ", "-"), "_", "-"))</f>
        <v>sonoff-rack-outlet</v>
      </c>
      <c r="AW328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8" s="37" t="str">
        <f>_xlfn.CONCAT(Table2[[#This Row],[device_manufacturer]], " ", Table2[[#This Row],[device_suggested_area]])</f>
        <v>Sonoff Rack</v>
      </c>
      <c r="AZ328" s="37" t="s">
        <v>1237</v>
      </c>
      <c r="BA328" s="37" t="s">
        <v>1110</v>
      </c>
      <c r="BB328" s="37" t="s">
        <v>365</v>
      </c>
      <c r="BC328" s="37" t="s">
        <v>1077</v>
      </c>
      <c r="BD328" s="37" t="s">
        <v>28</v>
      </c>
      <c r="BG328" s="37" t="s">
        <v>472</v>
      </c>
      <c r="BH328" s="37" t="s">
        <v>1109</v>
      </c>
      <c r="BI328" s="37" t="s">
        <v>1108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1179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1091</v>
      </c>
      <c r="AS329" s="37">
        <v>1</v>
      </c>
      <c r="AT329" s="42"/>
      <c r="AV329" s="37" t="str">
        <f>LOWER(SUBSTITUTE(SUBSTITUTE(Table2[[#This Row],[device_name]], " ", "-"), "_", "-"))</f>
        <v>sonoff-rack-outlet</v>
      </c>
      <c r="AW32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29" s="37" t="str">
        <f>_xlfn.CONCAT(Table2[[#This Row],[device_manufacturer]], " ", Table2[[#This Row],[device_suggested_area]])</f>
        <v>Sonoff Rack</v>
      </c>
      <c r="AZ329" s="37" t="s">
        <v>1237</v>
      </c>
      <c r="BA329" s="37" t="s">
        <v>1110</v>
      </c>
      <c r="BB329" s="37" t="s">
        <v>365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1180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1092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1093</v>
      </c>
      <c r="AS330" s="37">
        <v>1</v>
      </c>
      <c r="AT330" s="42"/>
      <c r="AV330" s="37" t="str">
        <f>LOWER(SUBSTITUTE(SUBSTITUTE(Table2[[#This Row],[device_name]], " ", "-"), "_", "-"))</f>
        <v>sonoff-rack-outlet</v>
      </c>
      <c r="AW330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Outlet</v>
      </c>
      <c r="AY330" s="37" t="str">
        <f>_xlfn.CONCAT(Table2[[#This Row],[device_manufacturer]], " ", Table2[[#This Row],[device_suggested_area]])</f>
        <v>Sonoff Rack</v>
      </c>
      <c r="AZ330" s="37" t="s">
        <v>1237</v>
      </c>
      <c r="BA330" s="37" t="s">
        <v>1110</v>
      </c>
      <c r="BB330" s="37" t="s">
        <v>365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hidden="1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1193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32" t="str">
        <f>LOWER(SUBSTITUTE(SUBSTITUTE(Table2[[#This Row],[device_name]], " ", "-"), "_", "-"))</f>
        <v>tplink-ceiling-network-switch</v>
      </c>
      <c r="AW331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1" s="32" t="str">
        <f>_xlfn.CONCAT(Table2[[#This Row],[device_manufacturer]], " ", Table2[[#This Row],[device_suggested_area]])</f>
        <v>TPLink 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1194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32" t="str">
        <f>LOWER(SUBSTITUTE(SUBSTITUTE(Table2[[#This Row],[device_name]], " ", "-"), "_", "-"))</f>
        <v>tplink-ceiling-network-switch</v>
      </c>
      <c r="AW332" s="32" t="str">
        <f>_xlfn.CONCAT(IF(ISBLANK(Table2[[#This Row],[_device_name_prefix_custom]]), Table2[[#This Row],[_device_name_prefix_default]], Table2[[#This Row],[_device_name_prefix_custom]]), " ", Table2[[#This Row],[_device_name_suffix]])</f>
        <v>TPLink Ceiling Network Switch</v>
      </c>
      <c r="AY332" s="32" t="str">
        <f>_xlfn.CONCAT(Table2[[#This Row],[device_manufacturer]], " ", Table2[[#This Row],[device_suggested_area]])</f>
        <v>TPLink 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1190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hidden="1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1355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1324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37" t="str">
        <f>LOWER(SUBSTITUTE(SUBSTITUTE(Table2[[#This Row],[device_name]], " ", "-"), "_", "-"))</f>
        <v>sonoff-ceiling-network-switch</v>
      </c>
      <c r="AW333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3" s="37" t="str">
        <f>_xlfn.CONCAT(Table2[[#This Row],[device_manufacturer]], " ", Table2[[#This Row],[device_suggested_area]])</f>
        <v>Sonoff Ceiling</v>
      </c>
      <c r="AZ333" s="37" t="s">
        <v>230</v>
      </c>
      <c r="BA333" s="37" t="s">
        <v>1110</v>
      </c>
      <c r="BB333" s="37" t="s">
        <v>365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1356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1280</v>
      </c>
      <c r="AE334" s="37" t="s">
        <v>264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1111</v>
      </c>
      <c r="AO334" s="37" t="s">
        <v>1112</v>
      </c>
      <c r="AP334" s="37" t="s">
        <v>1100</v>
      </c>
      <c r="AQ334" s="37" t="s">
        <v>1101</v>
      </c>
      <c r="AR334" s="37" t="s">
        <v>1182</v>
      </c>
      <c r="AS334" s="37">
        <v>1</v>
      </c>
      <c r="AT334" s="42" t="str">
        <f>HYPERLINK(_xlfn.CONCAT("http://", Table2[[#This Row],[connection_ip]], "/?"))</f>
        <v>http://10.0.6.105/?</v>
      </c>
      <c r="AV334" s="37" t="str">
        <f>LOWER(SUBSTITUTE(SUBSTITUTE(Table2[[#This Row],[device_name]], " ", "-"), "_", "-"))</f>
        <v>sonoff-ceiling-network-switch</v>
      </c>
      <c r="AW334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4" s="37" t="str">
        <f>_xlfn.CONCAT(Table2[[#This Row],[device_manufacturer]], " ", Table2[[#This Row],[device_suggested_area]])</f>
        <v>Sonoff Ceiling</v>
      </c>
      <c r="AZ334" s="37" t="s">
        <v>230</v>
      </c>
      <c r="BA334" s="37" t="s">
        <v>1110</v>
      </c>
      <c r="BB334" s="37" t="s">
        <v>365</v>
      </c>
      <c r="BC334" s="37" t="s">
        <v>1077</v>
      </c>
      <c r="BD334" s="37" t="s">
        <v>442</v>
      </c>
      <c r="BG334" s="37" t="s">
        <v>472</v>
      </c>
      <c r="BH334" s="57" t="s">
        <v>1196</v>
      </c>
      <c r="BI334" s="37" t="s">
        <v>1195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1357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1091</v>
      </c>
      <c r="AS335" s="37">
        <v>1</v>
      </c>
      <c r="AT335" s="42"/>
      <c r="AV335" s="37" t="str">
        <f>LOWER(SUBSTITUTE(SUBSTITUTE(Table2[[#This Row],[device_name]], " ", "-"), "_", "-"))</f>
        <v>sonoff-ceiling-network-switch</v>
      </c>
      <c r="AW335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5" s="37" t="str">
        <f>_xlfn.CONCAT(Table2[[#This Row],[device_manufacturer]], " ", Table2[[#This Row],[device_suggested_area]])</f>
        <v>Sonoff Ceiling</v>
      </c>
      <c r="AZ335" s="37" t="s">
        <v>230</v>
      </c>
      <c r="BA335" s="37" t="s">
        <v>1110</v>
      </c>
      <c r="BB335" s="37" t="s">
        <v>365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1358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1092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1093</v>
      </c>
      <c r="AS336" s="37">
        <v>1</v>
      </c>
      <c r="AT336" s="42"/>
      <c r="AV336" s="37" t="str">
        <f>LOWER(SUBSTITUTE(SUBSTITUTE(Table2[[#This Row],[device_name]], " ", "-"), "_", "-"))</f>
        <v>sonoff-ceiling-network-switch</v>
      </c>
      <c r="AW336" s="37" t="str">
        <f>_xlfn.CONCAT(IF(ISBLANK(Table2[[#This Row],[_device_name_prefix_custom]]), Table2[[#This Row],[_device_name_prefix_default]], Table2[[#This Row],[_device_name_prefix_custom]]), " ", Table2[[#This Row],[_device_name_suffix]])</f>
        <v>Sonoff Ceiling Network Switch</v>
      </c>
      <c r="AY336" s="37" t="str">
        <f>_xlfn.CONCAT(Table2[[#This Row],[device_manufacturer]], " ", Table2[[#This Row],[device_suggested_area]])</f>
        <v>Sonoff Ceiling</v>
      </c>
      <c r="AZ336" s="37" t="s">
        <v>230</v>
      </c>
      <c r="BA336" s="37" t="s">
        <v>1110</v>
      </c>
      <c r="BB336" s="37" t="s">
        <v>365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hidden="1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1181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1322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LOWER(SUBSTITUTE(SUBSTITUTE(Table2[[#This Row],[device_name]], " ", "-"), "_", "-"))</f>
        <v>tplink-rack-modem</v>
      </c>
      <c r="AW337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Y337" s="21" t="str">
        <f>_xlfn.CONCAT(Table2[[#This Row],[device_manufacturer]], " ", Table2[[#This Row],[device_suggested_area]])</f>
        <v>TPLink Rack</v>
      </c>
      <c r="AZ337" s="21" t="s">
        <v>1243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hidden="1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LOWER(SUBSTITUTE(SUBSTITUTE(Table2[[#This Row],[device_name]], " ", "-"), "_", "-"))</f>
        <v>tplink-rack-modem</v>
      </c>
      <c r="AW338" s="21" t="str">
        <f>_xlfn.CONCAT(IF(ISBLANK(Table2[[#This Row],[_device_name_prefix_custom]]), Table2[[#This Row],[_device_name_prefix_default]], Table2[[#This Row],[_device_name_prefix_custom]]), " ", Table2[[#This Row],[_device_name_suffix]])</f>
        <v>TPLink Rack Modem</v>
      </c>
      <c r="AX338" s="21"/>
      <c r="AY338" s="21" t="str">
        <f>_xlfn.CONCAT(Table2[[#This Row],[device_manufacturer]], " ", Table2[[#This Row],[device_suggested_area]])</f>
        <v>TPLink Rack</v>
      </c>
      <c r="AZ338" s="21" t="s">
        <v>1243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1190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1183</v>
      </c>
      <c r="U339" s="37"/>
      <c r="V339" s="40"/>
      <c r="W339" s="40"/>
      <c r="X339" s="40"/>
      <c r="Y339" s="40"/>
      <c r="Z339" s="40"/>
      <c r="AA339" s="40" t="s">
        <v>1279</v>
      </c>
      <c r="AB339" s="37"/>
      <c r="AC339" s="37"/>
      <c r="AD339" s="37"/>
      <c r="AE339" s="37" t="s">
        <v>691</v>
      </c>
      <c r="AF339" s="37">
        <v>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1111</v>
      </c>
      <c r="AO339" s="37" t="s">
        <v>1112</v>
      </c>
      <c r="AP339" s="37" t="s">
        <v>1100</v>
      </c>
      <c r="AQ339" s="37" t="s">
        <v>1101</v>
      </c>
      <c r="AR339" s="37" t="s">
        <v>1182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37" t="str">
        <f>LOWER(SUBSTITUTE(SUBSTITUTE(Table2[[#This Row],[device_name]], " ", "-"), "_", "-"))</f>
        <v>sonoff-rack-fans</v>
      </c>
      <c r="AW339" s="37" t="str">
        <f>_xlfn.CONCAT(IF(ISBLANK(Table2[[#This Row],[_device_name_prefix_custom]]), Table2[[#This Row],[_device_name_prefix_default]], Table2[[#This Row],[_device_name_prefix_custom]]), " ", Table2[[#This Row],[_device_name_suffix]])</f>
        <v>Sonoff Rack Fans</v>
      </c>
      <c r="AX339" s="37"/>
      <c r="AY339" s="37" t="str">
        <f>_xlfn.CONCAT(Table2[[#This Row],[device_manufacturer]], " ", Table2[[#This Row],[device_suggested_area]])</f>
        <v>Sonoff Rack</v>
      </c>
      <c r="AZ339" s="37" t="s">
        <v>131</v>
      </c>
      <c r="BA339" s="43" t="s">
        <v>938</v>
      </c>
      <c r="BB339" s="37" t="s">
        <v>365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hidden="1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LOWER(SUBSTITUTE(SUBSTITUTE(Table2[[#This Row],[device_name]], " ", "-"), "_", "-"))</f>
        <v>deck-fans-outlet</v>
      </c>
      <c r="AW340" s="21" t="str">
        <f>_xlfn.CONCAT(IF(ISBLANK(Table2[[#This Row],[_device_name_prefix_custom]]), Table2[[#This Row],[_device_name_prefix_default]], Table2[[#This Row],[_device_name_prefix_custom]]), " ", Table2[[#This Row],[_device_name_suffix]])</f>
        <v>Deck Fans Outlet</v>
      </c>
      <c r="AX340" s="21" t="str">
        <f>Table2[[#This Row],[device_suggested_area]]</f>
        <v>Deck</v>
      </c>
      <c r="AY340" s="27" t="str">
        <f>_xlfn.CONCAT(Table2[[#This Row],[device_manufacturer]], " ", Table2[[#This Row],[device_suggested_area]])</f>
        <v>Phillips Deck</v>
      </c>
      <c r="AZ340" s="27" t="s">
        <v>1232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hidden="1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LOWER(SUBSTITUTE(SUBSTITUTE(Table2[[#This Row],[device_name]], " ", "-"), "_", "-"))</f>
        <v>kitchen-fan-outlet</v>
      </c>
      <c r="AW341" s="21" t="str">
        <f>_xlfn.CONCAT(IF(ISBLANK(Table2[[#This Row],[_device_name_prefix_custom]]), Table2[[#This Row],[_device_name_prefix_default]], Table2[[#This Row],[_device_name_prefix_custom]]), " ", Table2[[#This Row],[_device_name_suffix]])</f>
        <v>Kitchen Fan Outlet</v>
      </c>
      <c r="AX341" s="21" t="str">
        <f>Table2[[#This Row],[device_suggested_area]]</f>
        <v>Kitchen</v>
      </c>
      <c r="AY341" s="27" t="str">
        <f>_xlfn.CONCAT(Table2[[#This Row],[device_manufacturer]], " ", Table2[[#This Row],[device_suggested_area]])</f>
        <v>Phillips Kitchen</v>
      </c>
      <c r="AZ341" s="27" t="s">
        <v>1233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hidden="1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LOWER(SUBSTITUTE(SUBSTITUTE(Table2[[#This Row],[device_name]], " ", "-"), "_", "-"))</f>
        <v>edwin-wardrobe-outlet</v>
      </c>
      <c r="AW342" s="21" t="str">
        <f>_xlfn.CONCAT(IF(ISBLANK(Table2[[#This Row],[_device_name_prefix_custom]]), Table2[[#This Row],[_device_name_prefix_default]], Table2[[#This Row],[_device_name_prefix_custom]]), " ", Table2[[#This Row],[_device_name_suffix]])</f>
        <v>Edwin Wardrobe Outlet</v>
      </c>
      <c r="AX342" s="21" t="str">
        <f>Table2[[#This Row],[device_suggested_area]]</f>
        <v>Edwin</v>
      </c>
      <c r="AY342" s="27" t="str">
        <f>_xlfn.CONCAT(Table2[[#This Row],[device_manufacturer]], " ", Table2[[#This Row],[device_suggested_area]])</f>
        <v>Phillips Edwin</v>
      </c>
      <c r="AZ342" s="27" t="s">
        <v>1234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hidden="1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LOWER(SUBSTITUTE(SUBSTITUTE(Table2[[#This Row],[device_name]], " ", "-"), "_", "-"))</f>
        <v>garden-repeater</v>
      </c>
      <c r="AW343" s="21" t="str">
        <f>_xlfn.CONCAT(IF(ISBLANK(Table2[[#This Row],[_device_name_prefix_custom]]), Table2[[#This Row],[_device_name_prefix_default]], Table2[[#This Row],[_device_name_prefix_custom]]), " ", Table2[[#This Row],[_device_name_suffix]])</f>
        <v>Garden Repeater</v>
      </c>
      <c r="AX343" s="21" t="str">
        <f>Table2[[#This Row],[device_suggested_area]]</f>
        <v>Garden</v>
      </c>
      <c r="AY343" s="21" t="str">
        <f>_xlfn.CONCAT(Table2[[#This Row],[device_manufacturer]], " ", Table2[[#This Row],[device_suggested_area]])</f>
        <v>IKEA Garden</v>
      </c>
      <c r="AZ343" s="21" t="s">
        <v>1206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hidden="1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LOWER(SUBSTITUTE(SUBSTITUTE(Table2[[#This Row],[device_name]], " ", "-"), "_", "-"))</f>
        <v>landing-repeater</v>
      </c>
      <c r="AW344" s="21" t="str">
        <f>_xlfn.CONCAT(IF(ISBLANK(Table2[[#This Row],[_device_name_prefix_custom]]), Table2[[#This Row],[_device_name_prefix_default]], Table2[[#This Row],[_device_name_prefix_custom]]), " ", Table2[[#This Row],[_device_name_suffix]])</f>
        <v>Landing Repeater</v>
      </c>
      <c r="AX344" s="21" t="str">
        <f>Table2[[#This Row],[device_suggested_area]]</f>
        <v>Landing</v>
      </c>
      <c r="AY344" s="21" t="str">
        <f>_xlfn.CONCAT(Table2[[#This Row],[device_manufacturer]], " ", Table2[[#This Row],[device_suggested_area]])</f>
        <v>IKEA Landing</v>
      </c>
      <c r="AZ344" s="21" t="s">
        <v>1206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hidden="1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LOWER(SUBSTITUTE(SUBSTITUTE(Table2[[#This Row],[device_name]], " ", "-"), "_", "-"))</f>
        <v>driveway-repeater</v>
      </c>
      <c r="AW345" s="21" t="str">
        <f>_xlfn.CONCAT(IF(ISBLANK(Table2[[#This Row],[_device_name_prefix_custom]]), Table2[[#This Row],[_device_name_prefix_default]], Table2[[#This Row],[_device_name_prefix_custom]]), " ", Table2[[#This Row],[_device_name_suffix]])</f>
        <v>Driveway Repeater</v>
      </c>
      <c r="AX345" s="21" t="str">
        <f>Table2[[#This Row],[device_suggested_area]]</f>
        <v>Driveway</v>
      </c>
      <c r="AY345" s="21" t="str">
        <f>_xlfn.CONCAT(Table2[[#This Row],[device_manufacturer]], " ", Table2[[#This Row],[device_suggested_area]])</f>
        <v>IKEA Driveway</v>
      </c>
      <c r="AZ345" s="21" t="s">
        <v>1206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hidden="1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/>
      <c r="AY346" s="21" t="str">
        <f>_xlfn.CONCAT(Table2[[#This Row],[device_manufacturer]], " ", Table2[[#This Row],[device_suggested_area]])</f>
        <v xml:space="preserve"> </v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hidden="1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/>
      <c r="AY347" s="21" t="str">
        <f>_xlfn.CONCAT(Table2[[#This Row],[device_manufacturer]], " ", Table2[[#This Row],[device_suggested_area]])</f>
        <v xml:space="preserve"> Home</v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/>
      <c r="AY348" s="21" t="str">
        <f>_xlfn.CONCAT(Table2[[#This Row],[device_manufacturer]], " ", Table2[[#This Row],[device_suggested_area]])</f>
        <v xml:space="preserve"> Ada</v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/>
      <c r="AY349" s="21" t="str">
        <f>_xlfn.CONCAT(Table2[[#This Row],[device_manufacturer]], " ", Table2[[#This Row],[device_suggested_area]])</f>
        <v xml:space="preserve"> Edwin</v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/>
      <c r="AY350" s="21" t="str">
        <f>_xlfn.CONCAT(Table2[[#This Row],[device_manufacturer]], " ", Table2[[#This Row],[device_suggested_area]])</f>
        <v xml:space="preserve"> Edwin</v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/>
      <c r="AY351" s="21" t="str">
        <f>_xlfn.CONCAT(Table2[[#This Row],[device_manufacturer]], " ", Table2[[#This Row],[device_suggested_area]])</f>
        <v xml:space="preserve"> Hallway</v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/>
      <c r="AY352" s="21" t="str">
        <f>_xlfn.CONCAT(Table2[[#This Row],[device_manufacturer]], " ", Table2[[#This Row],[device_suggested_area]])</f>
        <v xml:space="preserve"> Hallway</v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/>
      <c r="AY353" s="21" t="str">
        <f>_xlfn.CONCAT(Table2[[#This Row],[device_manufacturer]], " ", Table2[[#This Row],[device_suggested_area]])</f>
        <v xml:space="preserve"> Dining</v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/>
      <c r="AY354" s="21" t="str">
        <f>_xlfn.CONCAT(Table2[[#This Row],[device_manufacturer]], " ", Table2[[#This Row],[device_suggested_area]])</f>
        <v xml:space="preserve"> Lounge</v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/>
      <c r="AY355" s="21" t="str">
        <f>_xlfn.CONCAT(Table2[[#This Row],[device_manufacturer]], " ", Table2[[#This Row],[device_suggested_area]])</f>
        <v xml:space="preserve"> Home</v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/>
      <c r="AY356" s="21" t="str">
        <f>_xlfn.CONCAT(Table2[[#This Row],[device_manufacturer]], " ", Table2[[#This Row],[device_suggested_area]])</f>
        <v xml:space="preserve"> Parents</v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/>
      <c r="AY357" s="21" t="str">
        <f>_xlfn.CONCAT(Table2[[#This Row],[device_manufacturer]], " ", Table2[[#This Row],[device_suggested_area]])</f>
        <v xml:space="preserve"> Parents</v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/>
      <c r="AY358" s="21" t="str">
        <f>_xlfn.CONCAT(Table2[[#This Row],[device_manufacturer]], " ", Table2[[#This Row],[device_suggested_area]])</f>
        <v xml:space="preserve"> Parents</v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/>
      <c r="AY359" s="21" t="str">
        <f>_xlfn.CONCAT(Table2[[#This Row],[device_manufacturer]], " ", Table2[[#This Row],[device_suggested_area]])</f>
        <v xml:space="preserve"> Study</v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/>
      <c r="AY360" s="21" t="str">
        <f>_xlfn.CONCAT(Table2[[#This Row],[device_manufacturer]], " ", Table2[[#This Row],[device_suggested_area]])</f>
        <v xml:space="preserve"> Kitchen</v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/>
      <c r="AY361" s="21" t="str">
        <f>_xlfn.CONCAT(Table2[[#This Row],[device_manufacturer]], " ", Table2[[#This Row],[device_suggested_area]])</f>
        <v xml:space="preserve"> Laundry</v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/>
      <c r="AY362" s="21" t="str">
        <f>_xlfn.CONCAT(Table2[[#This Row],[device_manufacturer]], " ", Table2[[#This Row],[device_suggested_area]])</f>
        <v xml:space="preserve"> Pantry</v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/>
      <c r="AY363" s="21" t="str">
        <f>_xlfn.CONCAT(Table2[[#This Row],[device_manufacturer]], " ", Table2[[#This Row],[device_suggested_area]])</f>
        <v xml:space="preserve"> Office</v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/>
      <c r="AY364" s="21" t="str">
        <f>_xlfn.CONCAT(Table2[[#This Row],[device_manufacturer]], " ", Table2[[#This Row],[device_suggested_area]])</f>
        <v xml:space="preserve"> Bathroom</v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/>
      <c r="AY365" s="21" t="str">
        <f>_xlfn.CONCAT(Table2[[#This Row],[device_manufacturer]], " ", Table2[[#This Row],[device_suggested_area]])</f>
        <v xml:space="preserve"> Bathroom</v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/>
      <c r="AY366" s="21" t="str">
        <f>_xlfn.CONCAT(Table2[[#This Row],[device_manufacturer]], " ", Table2[[#This Row],[device_suggested_area]])</f>
        <v xml:space="preserve"> Ensuite</v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/>
      <c r="AY367" s="21" t="str">
        <f>_xlfn.CONCAT(Table2[[#This Row],[device_manufacturer]], " ", Table2[[#This Row],[device_suggested_area]])</f>
        <v xml:space="preserve"> Ensuite</v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/>
      <c r="AY368" s="21" t="str">
        <f>_xlfn.CONCAT(Table2[[#This Row],[device_manufacturer]], " ", Table2[[#This Row],[device_suggested_area]])</f>
        <v xml:space="preserve"> Wardrobe</v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/>
      <c r="AY369" s="21" t="str">
        <f>_xlfn.CONCAT(Table2[[#This Row],[device_manufacturer]], " ", Table2[[#This Row],[device_suggested_area]])</f>
        <v xml:space="preserve"> </v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/>
      <c r="AY370" s="21" t="str">
        <f>_xlfn.CONCAT(Table2[[#This Row],[device_manufacturer]], " ", Table2[[#This Row],[device_suggested_area]])</f>
        <v xml:space="preserve"> </v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LOWER(SUBSTITUTE(SUBSTITUTE(Table2[[#This Row],[device_name]], " ", "-"), "_", "-"))</f>
        <v>google-ada-home</v>
      </c>
      <c r="AW371" s="21" t="str">
        <f>_xlfn.CONCAT(IF(ISBLANK(Table2[[#This Row],[_device_name_prefix_custom]]), Table2[[#This Row],[_device_name_prefix_default]], Table2[[#This Row],[_device_name_prefix_custom]]), " ", Table2[[#This Row],[_device_name_suffix]])</f>
        <v>Google Ada Home</v>
      </c>
      <c r="AY371" s="21" t="str">
        <f>_xlfn.CONCAT(Table2[[#This Row],[device_manufacturer]], " ", Table2[[#This Row],[device_suggested_area]])</f>
        <v>Google Ada</v>
      </c>
      <c r="AZ371" s="21" t="s">
        <v>172</v>
      </c>
      <c r="BA371" s="21" t="s">
        <v>425</v>
      </c>
      <c r="BB371" s="21" t="s">
        <v>245</v>
      </c>
      <c r="BC371" s="21" t="s">
        <v>1274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hidden="1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LOWER(SUBSTITUTE(SUBSTITUTE(Table2[[#This Row],[device_name]], " ", "-"), "_", "-"))</f>
        <v>google-edwin-home</v>
      </c>
      <c r="AW372" s="21" t="str">
        <f>_xlfn.CONCAT(IF(ISBLANK(Table2[[#This Row],[_device_name_prefix_custom]]), Table2[[#This Row],[_device_name_prefix_default]], Table2[[#This Row],[_device_name_prefix_custom]]), " ", Table2[[#This Row],[_device_name_suffix]])</f>
        <v>Google Edwin Home</v>
      </c>
      <c r="AY372" s="21" t="str">
        <f>_xlfn.CONCAT(Table2[[#This Row],[device_manufacturer]], " ", Table2[[#This Row],[device_suggested_area]])</f>
        <v>Google Edwin</v>
      </c>
      <c r="AZ372" s="21" t="s">
        <v>172</v>
      </c>
      <c r="BA372" s="21" t="s">
        <v>425</v>
      </c>
      <c r="BB372" s="21" t="s">
        <v>245</v>
      </c>
      <c r="BC372" s="21" t="s">
        <v>1274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hidden="1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LOWER(SUBSTITUTE(SUBSTITUTE(Table2[[#This Row],[device_name]], " ", "-"), "_", "-"))</f>
        <v>google-parents-home</v>
      </c>
      <c r="AW373" s="21" t="str">
        <f>_xlfn.CONCAT(IF(ISBLANK(Table2[[#This Row],[_device_name_prefix_custom]]), Table2[[#This Row],[_device_name_prefix_default]], Table2[[#This Row],[_device_name_prefix_custom]]), " ", Table2[[#This Row],[_device_name_suffix]])</f>
        <v>Google Parents Home</v>
      </c>
      <c r="AY373" s="21" t="str">
        <f>_xlfn.CONCAT(Table2[[#This Row],[device_manufacturer]], " ", Table2[[#This Row],[device_suggested_area]])</f>
        <v>Google Parents</v>
      </c>
      <c r="AZ373" s="21" t="s">
        <v>172</v>
      </c>
      <c r="BA373" s="21" t="s">
        <v>1268</v>
      </c>
      <c r="BB373" s="21" t="s">
        <v>245</v>
      </c>
      <c r="BC373" s="21" t="s">
        <v>1275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hidden="1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LOWER(SUBSTITUTE(SUBSTITUTE(Table2[[#This Row],[device_name]], " ", "-"), "_", "-"))</f>
        <v>google-kitchen-home</v>
      </c>
      <c r="AW374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Home</v>
      </c>
      <c r="AY374" s="21" t="str">
        <f>_xlfn.CONCAT(Table2[[#This Row],[device_manufacturer]], " ", Table2[[#This Row],[device_suggested_area]])</f>
        <v>Google Kitchen</v>
      </c>
      <c r="AZ374" s="21" t="s">
        <v>172</v>
      </c>
      <c r="BA374" s="21" t="s">
        <v>1268</v>
      </c>
      <c r="BB374" s="21" t="s">
        <v>245</v>
      </c>
      <c r="BC374" s="21" t="s">
        <v>1275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hidden="1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LOWER(SUBSTITUTE(SUBSTITUTE(Table2[[#This Row],[device_name]], " ", "-"), "_", "-"))</f>
        <v>google-office-home</v>
      </c>
      <c r="AW375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Home</v>
      </c>
      <c r="AY375" s="21" t="str">
        <f>_xlfn.CONCAT(Table2[[#This Row],[device_manufacturer]], " ", Table2[[#This Row],[device_suggested_area]])</f>
        <v>Google Office</v>
      </c>
      <c r="AZ375" s="21" t="s">
        <v>172</v>
      </c>
      <c r="BA375" s="21" t="s">
        <v>425</v>
      </c>
      <c r="BB375" s="21" t="s">
        <v>245</v>
      </c>
      <c r="BC375" s="21" t="s">
        <v>1274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hidden="1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LOWER(SUBSTITUTE(SUBSTITUTE(Table2[[#This Row],[device_name]], " ", "-"), "_", "-"))</f>
        <v>google-lounge-home</v>
      </c>
      <c r="AW376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Home</v>
      </c>
      <c r="AY376" s="21" t="str">
        <f>_xlfn.CONCAT(Table2[[#This Row],[device_manufacturer]], " ", Table2[[#This Row],[device_suggested_area]])</f>
        <v>Google Lounge</v>
      </c>
      <c r="AZ376" s="21" t="s">
        <v>172</v>
      </c>
      <c r="BA376" s="21" t="s">
        <v>425</v>
      </c>
      <c r="BB376" s="21" t="s">
        <v>245</v>
      </c>
      <c r="BC376" s="21" t="s">
        <v>1274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hidden="1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LOWER(SUBSTITUTE(SUBSTITUTE(Table2[[#This Row],[device_name]], " ", "-"), "_", "-"))</f>
        <v>google-lounge-ada-tablet</v>
      </c>
      <c r="AW377" s="21" t="str">
        <f>_xlfn.CONCAT(IF(ISBLANK(Table2[[#This Row],[_device_name_prefix_custom]]), Table2[[#This Row],[_device_name_prefix_default]], Table2[[#This Row],[_device_name_prefix_custom]]), " ", Table2[[#This Row],[_device_name_suffix]])</f>
        <v>Google Lounge Ada Tablet</v>
      </c>
      <c r="AY377" s="21" t="str">
        <f>_xlfn.CONCAT(Table2[[#This Row],[device_manufacturer]], " ", Table2[[#This Row],[device_suggested_area]])</f>
        <v>Google Lounge</v>
      </c>
      <c r="AZ377" s="21" t="s">
        <v>997</v>
      </c>
      <c r="BA377" s="21" t="s">
        <v>1276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hidden="1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/>
      <c r="AY378" s="21" t="str">
        <f>_xlfn.CONCAT(Table2[[#This Row],[device_manufacturer]], " ", Table2[[#This Row],[device_suggested_area]])</f>
        <v xml:space="preserve"> </v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hidden="1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LOWER(SUBSTITUTE(SUBSTITUTE(Table2[[#This Row],[device_name]], " ", "-"), "_", "-"))</f>
        <v>lg-lounge-tv</v>
      </c>
      <c r="AW379" s="21" t="str">
        <f>_xlfn.CONCAT(IF(ISBLANK(Table2[[#This Row],[_device_name_prefix_custom]]), Table2[[#This Row],[_device_name_prefix_default]], Table2[[#This Row],[_device_name_prefix_custom]]), " ", Table2[[#This Row],[_device_name_suffix]])</f>
        <v>LG Lounge TV</v>
      </c>
      <c r="AY379" s="21" t="str">
        <f>_xlfn.CONCAT(Table2[[#This Row],[device_manufacturer]], " ", Table2[[#This Row],[device_suggested_area]])</f>
        <v>LG Lounge</v>
      </c>
      <c r="AZ379" s="21" t="s">
        <v>1197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hidden="1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LOWER(SUBSTITUTE(SUBSTITUTE(Table2[[#This Row],[device_name]], " ", "-"), "_", "-"))</f>
        <v>apple-parents-tv</v>
      </c>
      <c r="AW38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</v>
      </c>
      <c r="AY380" s="21" t="str">
        <f>_xlfn.CONCAT(Table2[[#This Row],[device_manufacturer]], " ", Table2[[#This Row],[device_suggested_area]])</f>
        <v>Apple Parents</v>
      </c>
      <c r="AZ380" s="21" t="s">
        <v>1197</v>
      </c>
      <c r="BA380" s="21" t="s">
        <v>1269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hidden="1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LOWER(SUBSTITUTE(SUBSTITUTE(Table2[[#This Row],[device_name]], " ", "-"), "_", "-"))</f>
        <v>google-kitchen-edwin-tablet</v>
      </c>
      <c r="AW381" s="21" t="str">
        <f>_xlfn.CONCAT(IF(ISBLANK(Table2[[#This Row],[_device_name_prefix_custom]]), Table2[[#This Row],[_device_name_prefix_default]], Table2[[#This Row],[_device_name_prefix_custom]]), " ", Table2[[#This Row],[_device_name_suffix]])</f>
        <v>Google Kitchen Edwin Tablet</v>
      </c>
      <c r="AY381" s="21" t="str">
        <f>_xlfn.CONCAT(Table2[[#This Row],[device_manufacturer]], " ", Table2[[#This Row],[device_suggested_area]])</f>
        <v>Google Kitchen</v>
      </c>
      <c r="AZ381" s="21" t="s">
        <v>1004</v>
      </c>
      <c r="BA381" s="21" t="s">
        <v>1276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hidden="1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LOWER(SUBSTITUTE(SUBSTITUTE(Table2[[#This Row],[device_name]], " ", "-"), "_", "-"))</f>
        <v>google-office-tv</v>
      </c>
      <c r="AW382" s="21" t="str">
        <f>_xlfn.CONCAT(IF(ISBLANK(Table2[[#This Row],[_device_name_prefix_custom]]), Table2[[#This Row],[_device_name_prefix_default]], Table2[[#This Row],[_device_name_prefix_custom]]), " ", Table2[[#This Row],[_device_name_suffix]])</f>
        <v>Google Office TV</v>
      </c>
      <c r="AY382" s="21" t="str">
        <f>_xlfn.CONCAT(Table2[[#This Row],[device_manufacturer]], " ", Table2[[#This Row],[device_suggested_area]])</f>
        <v>Google Office</v>
      </c>
      <c r="AZ382" s="21" t="s">
        <v>1197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hidden="1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/>
      <c r="AY383" s="21" t="str">
        <f>_xlfn.CONCAT(Table2[[#This Row],[device_manufacturer]], " ", Table2[[#This Row],[device_suggested_area]])</f>
        <v xml:space="preserve"> </v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hidden="1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LOWER(SUBSTITUTE(SUBSTITUTE(Table2[[#This Row],[device_name]], " ", "-"), "_", "-"))</f>
        <v>sonos-lounge-arc</v>
      </c>
      <c r="AW384" s="21" t="str">
        <f>_xlfn.CONCAT(IF(ISBLANK(Table2[[#This Row],[_device_name_prefix_custom]]), Table2[[#This Row],[_device_name_prefix_default]], Table2[[#This Row],[_device_name_prefix_custom]]), " ", Table2[[#This Row],[_device_name_suffix]])</f>
        <v>Sonos Lounge Arc</v>
      </c>
      <c r="AY384" s="21" t="str">
        <f>_xlfn.CONCAT(Table2[[#This Row],[device_manufacturer]], " ", Table2[[#This Row],[device_suggested_area]])</f>
        <v>Sonos Lounge</v>
      </c>
      <c r="AZ384" s="21" t="s">
        <v>683</v>
      </c>
      <c r="BA384" s="21" t="s">
        <v>1272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hidden="1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LOWER(SUBSTITUTE(SUBSTITUTE(Table2[[#This Row],[device_name]], " ", "-"), "_", "-"))</f>
        <v>sonos-kitchen-move</v>
      </c>
      <c r="AW385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5" s="21" t="str">
        <f>_xlfn.CONCAT(Table2[[#This Row],[device_manufacturer]], " ", Table2[[#This Row],[device_suggested_area]])</f>
        <v>Sonos Kitchen</v>
      </c>
      <c r="AZ385" s="21" t="s">
        <v>397</v>
      </c>
      <c r="BA385" s="21" t="s">
        <v>1270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hidden="1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LOWER(SUBSTITUTE(SUBSTITUTE(Table2[[#This Row],[device_name]], " ", "-"), "_", "-"))</f>
        <v>sonos-kitchen-move</v>
      </c>
      <c r="AW386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Move</v>
      </c>
      <c r="AY386" s="21" t="str">
        <f>_xlfn.CONCAT(Table2[[#This Row],[device_manufacturer]], " ", Table2[[#This Row],[device_suggested_area]])</f>
        <v>Sonos Kitchen</v>
      </c>
      <c r="AZ386" s="21" t="s">
        <v>397</v>
      </c>
      <c r="BA386" s="21" t="s">
        <v>1270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hidden="1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LOWER(SUBSTITUTE(SUBSTITUTE(Table2[[#This Row],[device_name]], " ", "-"), "_", "-"))</f>
        <v>sonos-kitchen-five</v>
      </c>
      <c r="AW387" s="21" t="str">
        <f>_xlfn.CONCAT(IF(ISBLANK(Table2[[#This Row],[_device_name_prefix_custom]]), Table2[[#This Row],[_device_name_prefix_default]], Table2[[#This Row],[_device_name_prefix_custom]]), " ", Table2[[#This Row],[_device_name_suffix]])</f>
        <v>Sonos Kitchen Five</v>
      </c>
      <c r="AY387" s="21" t="str">
        <f>_xlfn.CONCAT(Table2[[#This Row],[device_manufacturer]], " ", Table2[[#This Row],[device_suggested_area]])</f>
        <v>Sonos Kitchen</v>
      </c>
      <c r="AZ387" s="21" t="s">
        <v>988</v>
      </c>
      <c r="BA387" s="21" t="s">
        <v>1271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hidden="1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LOWER(SUBSTITUTE(SUBSTITUTE(Table2[[#This Row],[device_name]], " ", "-"), "_", "-"))</f>
        <v>sonos-parents-move</v>
      </c>
      <c r="AW388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8" s="21" t="str">
        <f>_xlfn.CONCAT(Table2[[#This Row],[device_manufacturer]], " ", Table2[[#This Row],[device_suggested_area]])</f>
        <v>Sonos Parents</v>
      </c>
      <c r="AZ388" s="21" t="s">
        <v>397</v>
      </c>
      <c r="BA388" s="21" t="s">
        <v>1270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hidden="1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LOWER(SUBSTITUTE(SUBSTITUTE(Table2[[#This Row],[device_name]], " ", "-"), "_", "-"))</f>
        <v>sonos-parents-move</v>
      </c>
      <c r="AW389" s="21" t="str">
        <f>_xlfn.CONCAT(IF(ISBLANK(Table2[[#This Row],[_device_name_prefix_custom]]), Table2[[#This Row],[_device_name_prefix_default]], Table2[[#This Row],[_device_name_prefix_custom]]), " ", Table2[[#This Row],[_device_name_suffix]])</f>
        <v>Sonos Parents Move</v>
      </c>
      <c r="AY389" s="21" t="str">
        <f>_xlfn.CONCAT(Table2[[#This Row],[device_manufacturer]], " ", Table2[[#This Row],[device_suggested_area]])</f>
        <v>Sonos Parents</v>
      </c>
      <c r="AZ389" s="21" t="s">
        <v>397</v>
      </c>
      <c r="BA389" s="21" t="s">
        <v>1270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hidden="1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LOWER(SUBSTITUTE(SUBSTITUTE(Table2[[#This Row],[device_name]], " ", "-"), "_", "-"))</f>
        <v>apple-parents-tv-speaker</v>
      </c>
      <c r="AW390" s="21" t="str">
        <f>_xlfn.CONCAT(IF(ISBLANK(Table2[[#This Row],[_device_name_prefix_custom]]), Table2[[#This Row],[_device_name_prefix_default]], Table2[[#This Row],[_device_name_prefix_custom]]), " ", Table2[[#This Row],[_device_name_suffix]])</f>
        <v>Apple Parents TV Speaker</v>
      </c>
      <c r="AY390" s="21" t="str">
        <f>_xlfn.CONCAT(Table2[[#This Row],[device_manufacturer]], " ", Table2[[#This Row],[device_suggested_area]])</f>
        <v>Apple Parents</v>
      </c>
      <c r="AZ390" s="21" t="s">
        <v>1200</v>
      </c>
      <c r="BA390" s="21" t="s">
        <v>1273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hidden="1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/>
      <c r="AY391" s="21" t="str">
        <f>_xlfn.CONCAT(Table2[[#This Row],[device_manufacturer]], " ", Table2[[#This Row],[device_suggested_area]])</f>
        <v xml:space="preserve"> </v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hidden="1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/>
      <c r="AY392" s="21" t="str">
        <f>_xlfn.CONCAT(Table2[[#This Row],[device_manufacturer]], " ", Table2[[#This Row],[device_suggested_area]])</f>
        <v xml:space="preserve"> </v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LOWER(SUBSTITUTE(SUBSTITUTE(Table2[[#This Row],[device_name]], " ", "-"), "_", "-"))</f>
        <v>back-door-lock</v>
      </c>
      <c r="AW393" s="21" t="str">
        <f>_xlfn.CONCAT(IF(ISBLANK(Table2[[#This Row],[_device_name_prefix_custom]]), Table2[[#This Row],[_device_name_prefix_default]], Table2[[#This Row],[_device_name_prefix_custom]]), " ", Table2[[#This Row],[_device_name_suffix]])</f>
        <v>Back Door Lock</v>
      </c>
      <c r="AX393" s="21" t="str">
        <f>Table2[[#This Row],[device_suggested_area]]</f>
        <v>Back Door</v>
      </c>
      <c r="AY393" s="21" t="str">
        <f>_xlfn.CONCAT(Table2[[#This Row],[device_manufacturer]], " ", Table2[[#This Row],[device_suggested_area]])</f>
        <v>Yale Back Door</v>
      </c>
      <c r="AZ393" s="21" t="s">
        <v>1254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hidden="1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LOWER(SUBSTITUTE(SUBSTITUTE(Table2[[#This Row],[device_name]], " ", "-"), "_", "-"))</f>
        <v>back-door-sensor</v>
      </c>
      <c r="AW394" s="21" t="str">
        <f>_xlfn.CONCAT(IF(ISBLANK(Table2[[#This Row],[_device_name_prefix_custom]]), Table2[[#This Row],[_device_name_prefix_default]], Table2[[#This Row],[_device_name_prefix_custom]]), " ", Table2[[#This Row],[_device_name_suffix]])</f>
        <v>Back Door Sensor</v>
      </c>
      <c r="AX394" s="27" t="str">
        <f>Table2[[#This Row],[device_suggested_area]]</f>
        <v>Back Door</v>
      </c>
      <c r="AY394" s="27" t="str">
        <f>_xlfn.CONCAT(Table2[[#This Row],[device_manufacturer]], " ", Table2[[#This Row],[device_suggested_area]])</f>
        <v>Sonoff Back Door</v>
      </c>
      <c r="AZ394" s="27" t="s">
        <v>1267</v>
      </c>
      <c r="BA394" s="27" t="s">
        <v>794</v>
      </c>
      <c r="BB394" s="21" t="s">
        <v>365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hidden="1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/>
      <c r="AY395" s="21" t="str">
        <f>_xlfn.CONCAT(Table2[[#This Row],[device_manufacturer]], " ", Table2[[#This Row],[device_suggested_area]])</f>
        <v xml:space="preserve"> </v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hidden="1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/>
      <c r="AY396" s="21" t="str">
        <f>_xlfn.CONCAT(Table2[[#This Row],[device_manufacturer]], " ", Table2[[#This Row],[device_suggested_area]])</f>
        <v xml:space="preserve"> </v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/>
      <c r="AY397" s="21" t="str">
        <f>_xlfn.CONCAT(Table2[[#This Row],[device_manufacturer]], " ", Table2[[#This Row],[device_suggested_area]])</f>
        <v xml:space="preserve"> </v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LOWER(SUBSTITUTE(SUBSTITUTE(Table2[[#This Row],[device_name]], " ", "-"), "_", "-"))</f>
        <v>front-door-lock</v>
      </c>
      <c r="AW398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Lock</v>
      </c>
      <c r="AX398" s="21" t="str">
        <f>Table2[[#This Row],[device_suggested_area]]</f>
        <v>Front Door</v>
      </c>
      <c r="AY398" s="21" t="str">
        <f>_xlfn.CONCAT(Table2[[#This Row],[device_manufacturer]], " ", Table2[[#This Row],[device_suggested_area]])</f>
        <v>Yale Front Door</v>
      </c>
      <c r="AZ398" s="21" t="s">
        <v>1254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hidden="1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LOWER(SUBSTITUTE(SUBSTITUTE(Table2[[#This Row],[device_name]], " ", "-"), "_", "-"))</f>
        <v>front-door-sensor</v>
      </c>
      <c r="AW399" s="21" t="str">
        <f>_xlfn.CONCAT(IF(ISBLANK(Table2[[#This Row],[_device_name_prefix_custom]]), Table2[[#This Row],[_device_name_prefix_default]], Table2[[#This Row],[_device_name_prefix_custom]]), " ", Table2[[#This Row],[_device_name_suffix]])</f>
        <v>Front Door Sensor</v>
      </c>
      <c r="AX399" s="27" t="str">
        <f>Table2[[#This Row],[device_suggested_area]]</f>
        <v>Front Door</v>
      </c>
      <c r="AY399" s="27" t="str">
        <f>_xlfn.CONCAT(Table2[[#This Row],[device_manufacturer]], " ", Table2[[#This Row],[device_suggested_area]])</f>
        <v>Sonoff Front Door</v>
      </c>
      <c r="AZ399" s="27" t="s">
        <v>1267</v>
      </c>
      <c r="BA399" s="27" t="s">
        <v>794</v>
      </c>
      <c r="BB399" s="21" t="s">
        <v>365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hidden="1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/>
      <c r="AY400" s="21" t="str">
        <f>_xlfn.CONCAT(Table2[[#This Row],[device_manufacturer]], " ", Table2[[#This Row],[device_suggested_area]])</f>
        <v xml:space="preserve"> </v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hidden="1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/>
      <c r="AY401" s="21" t="str">
        <f>_xlfn.CONCAT(Table2[[#This Row],[device_manufacturer]], " ", Table2[[#This Row],[device_suggested_area]])</f>
        <v xml:space="preserve"> </v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/>
      <c r="AY402" s="21" t="str">
        <f>_xlfn.CONCAT(Table2[[#This Row],[device_manufacturer]], " ", Table2[[#This Row],[device_suggested_area]])</f>
        <v xml:space="preserve"> </v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LOWER(SUBSTITUTE(SUBSTITUTE(Table2[[#This Row],[device_name]], " ", "-"), "_", "-"))</f>
        <v>uvc-ada</v>
      </c>
      <c r="AW403" s="21" t="str">
        <f>_xlfn.CONCAT(IF(ISBLANK(Table2[[#This Row],[_device_name_prefix_custom]]), Table2[[#This Row],[_device_name_prefix_default]], Table2[[#This Row],[_device_name_prefix_custom]]), " ", Table2[[#This Row],[_device_name_suffix]])</f>
        <v>UVC Ada</v>
      </c>
      <c r="AX403" s="21" t="s">
        <v>420</v>
      </c>
      <c r="AY403" s="21" t="str">
        <f>_xlfn.CONCAT(Table2[[#This Row],[device_manufacturer]], " ", Table2[[#This Row],[device_suggested_area]])</f>
        <v>UniFi 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hidden="1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/>
      <c r="AY404" s="21" t="str">
        <f>_xlfn.CONCAT(Table2[[#This Row],[device_manufacturer]], " ", Table2[[#This Row],[device_suggested_area]])</f>
        <v xml:space="preserve"> </v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hidden="1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/>
      <c r="AY405" s="21" t="str">
        <f>_xlfn.CONCAT(Table2[[#This Row],[device_manufacturer]], " ", Table2[[#This Row],[device_suggested_area]])</f>
        <v xml:space="preserve"> </v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LOWER(SUBSTITUTE(SUBSTITUTE(Table2[[#This Row],[device_name]], " ", "-"), "_", "-"))</f>
        <v>uvc-edwin</v>
      </c>
      <c r="AW406" s="21" t="str">
        <f>_xlfn.CONCAT(IF(ISBLANK(Table2[[#This Row],[_device_name_prefix_custom]]), Table2[[#This Row],[_device_name_prefix_default]], Table2[[#This Row],[_device_name_prefix_custom]]), " ", Table2[[#This Row],[_device_name_suffix]])</f>
        <v>UVC Edwin</v>
      </c>
      <c r="AX406" s="21" t="s">
        <v>420</v>
      </c>
      <c r="AY406" s="21" t="str">
        <f>_xlfn.CONCAT(Table2[[#This Row],[device_manufacturer]], " ", Table2[[#This Row],[device_suggested_area]])</f>
        <v>UniFi 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hidden="1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/>
      <c r="AY407" s="21" t="str">
        <f>_xlfn.CONCAT(Table2[[#This Row],[device_manufacturer]], " ", Table2[[#This Row],[device_suggested_area]])</f>
        <v xml:space="preserve"> </v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hidden="1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/>
      <c r="AY408" s="21" t="str">
        <f>_xlfn.CONCAT(Table2[[#This Row],[device_manufacturer]], " ", Table2[[#This Row],[device_suggested_area]])</f>
        <v xml:space="preserve"> </v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/>
      <c r="AY409" s="21" t="str">
        <f>_xlfn.CONCAT(Table2[[#This Row],[device_manufacturer]], " ", Table2[[#This Row],[device_suggested_area]])</f>
        <v xml:space="preserve"> </v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/>
      <c r="AY410" s="21" t="str">
        <f>_xlfn.CONCAT(Table2[[#This Row],[device_manufacturer]], " ", Table2[[#This Row],[device_suggested_area]])</f>
        <v xml:space="preserve"> </v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/>
      <c r="AY411" s="21" t="str">
        <f>_xlfn.CONCAT(Table2[[#This Row],[device_manufacturer]], " ", Table2[[#This Row],[device_suggested_area]])</f>
        <v xml:space="preserve"> </v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/>
      <c r="AY412" s="21" t="str">
        <f>_xlfn.CONCAT(Table2[[#This Row],[device_manufacturer]], " ", Table2[[#This Row],[device_suggested_area]])</f>
        <v xml:space="preserve"> </v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/>
      <c r="AY413" s="21" t="str">
        <f>_xlfn.CONCAT(Table2[[#This Row],[device_manufacturer]], " ", Table2[[#This Row],[device_suggested_area]])</f>
        <v xml:space="preserve"> </v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LOWER(SUBSTITUTE(SUBSTITUTE(Table2[[#This Row],[device_name]], " ", "-"), "_", "-"))</f>
        <v>udm-net</v>
      </c>
      <c r="AW414" s="21" t="str">
        <f>_xlfn.CONCAT(IF(ISBLANK(Table2[[#This Row],[_device_name_prefix_custom]]), Table2[[#This Row],[_device_name_prefix_default]], Table2[[#This Row],[_device_name_prefix_custom]]), " ", Table2[[#This Row],[_device_name_suffix]])</f>
        <v>UDM Net</v>
      </c>
      <c r="AX414" s="21" t="s">
        <v>1249</v>
      </c>
      <c r="AY414" s="21" t="str">
        <f>_xlfn.CONCAT(Table2[[#This Row],[device_manufacturer]], " ", Table2[[#This Row],[device_suggested_area]])</f>
        <v>UniFi Rack</v>
      </c>
      <c r="AZ414" s="21" t="s">
        <v>1315</v>
      </c>
      <c r="BA414" s="21" t="s">
        <v>1248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hidden="1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LOWER(SUBSTITUTE(SUBSTITUTE(Table2[[#This Row],[device_name]], " ", "-"), "_", "-"))</f>
        <v>usw-rack</v>
      </c>
      <c r="AW415" s="21" t="str">
        <f>_xlfn.CONCAT(IF(ISBLANK(Table2[[#This Row],[_device_name_prefix_custom]]), Table2[[#This Row],[_device_name_prefix_default]], Table2[[#This Row],[_device_name_prefix_custom]]), " ", Table2[[#This Row],[_device_name_suffix]])</f>
        <v>USW Rack</v>
      </c>
      <c r="AX415" s="21" t="s">
        <v>1250</v>
      </c>
      <c r="AY415" s="21" t="str">
        <f>_xlfn.CONCAT(Table2[[#This Row],[device_manufacturer]], " ", Table2[[#This Row],[device_suggested_area]])</f>
        <v>UniFi Rack</v>
      </c>
      <c r="AZ415" s="21" t="str">
        <f>Table2[[#This Row],[device_suggested_area]]</f>
        <v>Rack</v>
      </c>
      <c r="BA415" s="21" t="s">
        <v>1244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hidden="1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LOWER(SUBSTITUTE(SUBSTITUTE(Table2[[#This Row],[device_name]], " ", "-"), "_", "-"))</f>
        <v>usw-ceiling</v>
      </c>
      <c r="AW416" s="21" t="str">
        <f>_xlfn.CONCAT(IF(ISBLANK(Table2[[#This Row],[_device_name_prefix_custom]]), Table2[[#This Row],[_device_name_prefix_default]], Table2[[#This Row],[_device_name_prefix_custom]]), " ", Table2[[#This Row],[_device_name_suffix]])</f>
        <v>USW Ceiling</v>
      </c>
      <c r="AX416" s="21" t="s">
        <v>1250</v>
      </c>
      <c r="AY416" s="21" t="str">
        <f>_xlfn.CONCAT(Table2[[#This Row],[device_manufacturer]], " ", Table2[[#This Row],[device_suggested_area]])</f>
        <v>UniFi Ceiling</v>
      </c>
      <c r="AZ416" s="21" t="str">
        <f>Table2[[#This Row],[device_suggested_area]]</f>
        <v>Ceiling</v>
      </c>
      <c r="BA416" s="21" t="s">
        <v>1245</v>
      </c>
      <c r="BB416" s="21" t="s">
        <v>244</v>
      </c>
      <c r="BC416" s="21" t="s">
        <v>1321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hidden="1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LOWER(SUBSTITUTE(SUBSTITUTE(Table2[[#This Row],[device_name]], " ", "-"), "_", "-"))</f>
        <v>uap-deck</v>
      </c>
      <c r="AW417" s="21" t="str">
        <f>_xlfn.CONCAT(IF(ISBLANK(Table2[[#This Row],[_device_name_prefix_custom]]), Table2[[#This Row],[_device_name_prefix_default]], Table2[[#This Row],[_device_name_prefix_custom]]), " ", Table2[[#This Row],[_device_name_suffix]])</f>
        <v>UAP Deck</v>
      </c>
      <c r="AX417" s="21" t="s">
        <v>1251</v>
      </c>
      <c r="AY417" s="21" t="str">
        <f>_xlfn.CONCAT(Table2[[#This Row],[device_manufacturer]], " ", Table2[[#This Row],[device_suggested_area]])</f>
        <v>UniFi Deck</v>
      </c>
      <c r="AZ417" s="21" t="str">
        <f>Table2[[#This Row],[device_suggested_area]]</f>
        <v>Deck</v>
      </c>
      <c r="BA417" s="21" t="s">
        <v>1246</v>
      </c>
      <c r="BB417" s="21" t="s">
        <v>244</v>
      </c>
      <c r="BC417" s="21" t="s">
        <v>1320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hidden="1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LOWER(SUBSTITUTE(SUBSTITUTE(Table2[[#This Row],[device_name]], " ", "-"), "_", "-"))</f>
        <v>uap-hallway</v>
      </c>
      <c r="AW418" s="21" t="str">
        <f>_xlfn.CONCAT(IF(ISBLANK(Table2[[#This Row],[_device_name_prefix_custom]]), Table2[[#This Row],[_device_name_prefix_default]], Table2[[#This Row],[_device_name_prefix_custom]]), " ", Table2[[#This Row],[_device_name_suffix]])</f>
        <v>UAP Hallway</v>
      </c>
      <c r="AX418" s="21" t="s">
        <v>1251</v>
      </c>
      <c r="AY418" s="21" t="str">
        <f>_xlfn.CONCAT(Table2[[#This Row],[device_manufacturer]], " ", Table2[[#This Row],[device_suggested_area]])</f>
        <v>UniFi Hallway</v>
      </c>
      <c r="AZ418" s="21" t="str">
        <f>Table2[[#This Row],[device_suggested_area]]</f>
        <v>Hallway</v>
      </c>
      <c r="BA418" s="21" t="s">
        <v>1247</v>
      </c>
      <c r="BB418" s="21" t="s">
        <v>244</v>
      </c>
      <c r="BC418" s="21" t="s">
        <v>1320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hidden="1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LOWER(SUBSTITUTE(SUBSTITUTE(Table2[[#This Row],[device_name]], " ", "-"), "_", "-"))</f>
        <v>udm-pihole</v>
      </c>
      <c r="AW419" s="21" t="str">
        <f>_xlfn.CONCAT(IF(ISBLANK(Table2[[#This Row],[_device_name_prefix_custom]]), Table2[[#This Row],[_device_name_prefix_default]], Table2[[#This Row],[_device_name_prefix_custom]]), " ", Table2[[#This Row],[_device_name_suffix]])</f>
        <v>UDM PiHole</v>
      </c>
      <c r="AX419" s="21" t="s">
        <v>1249</v>
      </c>
      <c r="AY419" s="21" t="str">
        <f>_xlfn.CONCAT(Table2[[#This Row],[device_manufacturer]], " ", Table2[[#This Row],[device_suggested_area]])</f>
        <v>OSS EUPL 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hidden="1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LOWER(SUBSTITUTE(SUBSTITUTE(Table2[[#This Row],[device_name]], " ", "-"), "_", "-"))</f>
        <v>macbook-flo</v>
      </c>
      <c r="AW420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0" s="21" t="s">
        <v>1303</v>
      </c>
      <c r="AY420" s="21" t="str">
        <f>_xlfn.CONCAT(Table2[[#This Row],[device_manufacturer]], " ", Table2[[#This Row],[device_suggested_area]])</f>
        <v>Apple Rack</v>
      </c>
      <c r="AZ420" s="21" t="s">
        <v>1256</v>
      </c>
      <c r="BA420" s="21" t="s">
        <v>1255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hidden="1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LOWER(SUBSTITUTE(SUBSTITUTE(Table2[[#This Row],[device_name]], " ", "-"), "_", "-"))</f>
        <v>macbook-flo</v>
      </c>
      <c r="AW421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1" s="21" t="s">
        <v>1303</v>
      </c>
      <c r="AY421" s="21" t="str">
        <f>_xlfn.CONCAT(Table2[[#This Row],[device_manufacturer]], " ", Table2[[#This Row],[device_suggested_area]])</f>
        <v>Apple Rack</v>
      </c>
      <c r="AZ421" s="21" t="s">
        <v>1256</v>
      </c>
      <c r="BA421" s="21" t="s">
        <v>1255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hidden="1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LOWER(SUBSTITUTE(SUBSTITUTE(Table2[[#This Row],[device_name]], " ", "-"), "_", "-"))</f>
        <v>macbook-flo</v>
      </c>
      <c r="AW422" s="21" t="str">
        <f>_xlfn.CONCAT(IF(ISBLANK(Table2[[#This Row],[_device_name_prefix_custom]]), Table2[[#This Row],[_device_name_prefix_default]], Table2[[#This Row],[_device_name_prefix_custom]]), " ", Table2[[#This Row],[_device_name_suffix]])</f>
        <v>MacBook Flo</v>
      </c>
      <c r="AX422" s="21" t="s">
        <v>1303</v>
      </c>
      <c r="AY422" s="21" t="str">
        <f>_xlfn.CONCAT(Table2[[#This Row],[device_manufacturer]], " ", Table2[[#This Row],[device_suggested_area]])</f>
        <v>Apple Rack</v>
      </c>
      <c r="AZ422" s="21" t="s">
        <v>1256</v>
      </c>
      <c r="BA422" s="21" t="s">
        <v>1255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hidden="1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LOWER(SUBSTITUTE(SUBSTITUTE(Table2[[#This Row],[device_name]], " ", "-"), "_", "-"))</f>
        <v>macmini-liz</v>
      </c>
      <c r="AW423" s="21" t="str">
        <f>_xlfn.CONCAT(IF(ISBLANK(Table2[[#This Row],[_device_name_prefix_custom]]), Table2[[#This Row],[_device_name_prefix_default]], Table2[[#This Row],[_device_name_prefix_custom]]), " ", Table2[[#This Row],[_device_name_suffix]])</f>
        <v>MacMini Liz</v>
      </c>
      <c r="AX423" s="21" t="s">
        <v>1304</v>
      </c>
      <c r="AY423" s="21" t="str">
        <f>_xlfn.CONCAT(Table2[[#This Row],[device_manufacturer]], " ", Table2[[#This Row],[device_suggested_area]])</f>
        <v>Apple Rack</v>
      </c>
      <c r="AZ423" s="21" t="s">
        <v>1258</v>
      </c>
      <c r="BA423" s="21" t="s">
        <v>1257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hidden="1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LOWER(SUBSTITUTE(SUBSTITUTE(Table2[[#This Row],[device_name]], " ", "-"), "_", "-"))</f>
        <v>macmini-nel</v>
      </c>
      <c r="AW424" s="21" t="str">
        <f>_xlfn.CONCAT(IF(ISBLANK(Table2[[#This Row],[_device_name_prefix_custom]]), Table2[[#This Row],[_device_name_prefix_default]], Table2[[#This Row],[_device_name_prefix_custom]]), " ", Table2[[#This Row],[_device_name_suffix]])</f>
        <v>MacMini Nel</v>
      </c>
      <c r="AX424" s="21" t="s">
        <v>1304</v>
      </c>
      <c r="AY424" s="21" t="str">
        <f>_xlfn.CONCAT(Table2[[#This Row],[device_manufacturer]], " ", Table2[[#This Row],[device_suggested_area]])</f>
        <v>Apple Rack</v>
      </c>
      <c r="AZ424" s="21" t="s">
        <v>1260</v>
      </c>
      <c r="BA424" s="21" t="s">
        <v>1259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hidden="1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LOWER(SUBSTITUTE(SUBSTITUTE(Table2[[#This Row],[device_name]], " ", "-"), "_", "-"))</f>
        <v>macmini-mae</v>
      </c>
      <c r="AW425" s="21" t="str">
        <f>_xlfn.CONCAT(IF(ISBLANK(Table2[[#This Row],[_device_name_prefix_custom]]), Table2[[#This Row],[_device_name_prefix_default]], Table2[[#This Row],[_device_name_prefix_custom]]), " ", Table2[[#This Row],[_device_name_suffix]])</f>
        <v>MacMini Mae</v>
      </c>
      <c r="AX425" s="21" t="s">
        <v>1304</v>
      </c>
      <c r="AY425" s="21" t="str">
        <f>_xlfn.CONCAT(Table2[[#This Row],[device_manufacturer]], " ", Table2[[#This Row],[device_suggested_area]])</f>
        <v>Apple Rack</v>
      </c>
      <c r="AZ425" s="21" t="s">
        <v>1264</v>
      </c>
      <c r="BA425" s="21" t="s">
        <v>1261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hidden="1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LOWER(SUBSTITUTE(SUBSTITUTE(Table2[[#This Row],[device_name]], " ", "-"), "_", "-"))</f>
        <v>macmini-meg</v>
      </c>
      <c r="AW426" s="21" t="str">
        <f>_xlfn.CONCAT(IF(ISBLANK(Table2[[#This Row],[_device_name_prefix_custom]]), Table2[[#This Row],[_device_name_prefix_default]], Table2[[#This Row],[_device_name_prefix_custom]]), " ", Table2[[#This Row],[_device_name_suffix]])</f>
        <v>MacMini Meg</v>
      </c>
      <c r="AX426" s="21" t="s">
        <v>1304</v>
      </c>
      <c r="AY426" s="21" t="str">
        <f>_xlfn.CONCAT(Table2[[#This Row],[device_manufacturer]], " ", Table2[[#This Row],[device_suggested_area]])</f>
        <v>Apple Rack</v>
      </c>
      <c r="AZ426" s="21" t="s">
        <v>1263</v>
      </c>
      <c r="BA426" s="21" t="s">
        <v>1262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hidden="1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LOWER(SUBSTITUTE(SUBSTITUTE(Table2[[#This Row],[device_name]], " ", "-"), "_", "-"))</f>
        <v>raspbpi-lia</v>
      </c>
      <c r="AW427" s="21" t="str">
        <f>_xlfn.CONCAT(IF(ISBLANK(Table2[[#This Row],[_device_name_prefix_custom]]), Table2[[#This Row],[_device_name_prefix_default]], Table2[[#This Row],[_device_name_prefix_custom]]), " ", Table2[[#This Row],[_device_name_suffix]])</f>
        <v>RaspbPi Lia</v>
      </c>
      <c r="AX427" s="21" t="s">
        <v>1305</v>
      </c>
      <c r="AY427" s="21" t="str">
        <f>_xlfn.CONCAT(Table2[[#This Row],[device_manufacturer]], " ", Table2[[#This Row],[device_suggested_area]])</f>
        <v>Broardcom Rack</v>
      </c>
      <c r="AZ427" s="21" t="s">
        <v>1266</v>
      </c>
      <c r="BA427" s="21" t="s">
        <v>1265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hidden="1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LOWER(SUBSTITUTE(SUBSTITUTE(Table2[[#This Row],[device_name]], " ", "-"), "_", "-"))</f>
        <v>brother-printer</v>
      </c>
      <c r="AW428" s="21" t="str">
        <f>_xlfn.CONCAT(IF(ISBLANK(Table2[[#This Row],[_device_name_prefix_custom]]), Table2[[#This Row],[_device_name_prefix_default]], Table2[[#This Row],[_device_name_prefix_custom]]), " ", Table2[[#This Row],[_device_name_suffix]])</f>
        <v>Brother Printer</v>
      </c>
      <c r="AX428" s="21" t="s">
        <v>413</v>
      </c>
      <c r="AY428" s="21" t="str">
        <f>_xlfn.CONCAT(Table2[[#This Row],[device_manufacturer]], " ", Table2[[#This Row],[device_suggested_area]])</f>
        <v>Brother 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hidden="1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LOWER(SUBSTITUTE(SUBSTITUTE(Table2[[#This Row],[device_name]], " ", "-"), "_", "-"))</f>
        <v>home-cube-remote</v>
      </c>
      <c r="AW429" s="21" t="str">
        <f>_xlfn.CONCAT(IF(ISBLANK(Table2[[#This Row],[_device_name_prefix_custom]]), Table2[[#This Row],[_device_name_prefix_default]], Table2[[#This Row],[_device_name_prefix_custom]]), " ", Table2[[#This Row],[_device_name_suffix]])</f>
        <v>Home Cube Remote</v>
      </c>
      <c r="AX429" s="27" t="str">
        <f>Table2[[#This Row],[device_suggested_area]]</f>
        <v>Home</v>
      </c>
      <c r="AY429" s="27" t="str">
        <f>_xlfn.CONCAT(Table2[[#This Row],[device_manufacturer]], " ", Table2[[#This Row],[device_suggested_area]])</f>
        <v>Xiaomi Home</v>
      </c>
      <c r="AZ429" s="27" t="s">
        <v>1253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hidden="1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LOWER(SUBSTITUTE(SUBSTITUTE(Table2[[#This Row],[device_name]], " ", "-"), "_", "-"))</f>
        <v>iphone-graham</v>
      </c>
      <c r="AW430" s="21" t="str">
        <f>_xlfn.CONCAT(IF(ISBLANK(Table2[[#This Row],[_device_name_prefix_custom]]), Table2[[#This Row],[_device_name_prefix_default]], Table2[[#This Row],[_device_name_prefix_custom]]), " ", Table2[[#This Row],[_device_name_suffix]])</f>
        <v>iPhone Graham</v>
      </c>
      <c r="AX430" s="21" t="s">
        <v>1312</v>
      </c>
      <c r="AY430" s="21" t="str">
        <f>_xlfn.CONCAT(Table2[[#This Row],[device_manufacturer]], " ", Table2[[#This Row],[device_suggested_area]])</f>
        <v>Apple Home</v>
      </c>
      <c r="AZ430" s="21" t="s">
        <v>310</v>
      </c>
      <c r="BA430" s="21" t="s">
        <v>1313</v>
      </c>
      <c r="BB430" s="21" t="s">
        <v>275</v>
      </c>
      <c r="BC430" s="22" t="s">
        <v>1314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2023-07-25T06:20:24Z</dcterms:modified>
</cp:coreProperties>
</file>