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65130BE-CA5E-134E-92C2-92B22DFD9A3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<sst xmlns="http://schemas.openxmlformats.org/spreadsheetml/2006/main" count="7452" uniqueCount="1478">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</sst>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>
    <filterColumn colId="4">
      <customFilters>
        <customFilter val="*bertram_2*"/>
      </customFilters>
    </filterColumn>
  </autoFilter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topLeftCell="G1" zoomScale="120" zoomScaleNormal="120" workbookViewId="0">
      <selection activeCell="K30" sqref="K3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1296</v>
      </c>
      <c r="L1" s="2" t="s">
        <v>1296</v>
      </c>
      <c r="M1" s="2" t="s">
        <v>272</v>
      </c>
      <c r="N1" s="2" t="s">
        <v>273</v>
      </c>
      <c r="O1" s="6" t="s">
        <v>826</v>
      </c>
      <c r="P1" s="5" t="s">
        <v>826</v>
      </c>
      <c r="Q1" s="5" t="s">
        <v>826</v>
      </c>
      <c r="R1" s="5" t="s">
        <v>826</v>
      </c>
      <c r="S1" s="5" t="s">
        <v>826</v>
      </c>
      <c r="T1" s="54" t="s">
        <v>827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989</v>
      </c>
      <c r="AB1" s="7" t="s">
        <v>188</v>
      </c>
      <c r="AC1" s="7" t="s">
        <v>189</v>
      </c>
      <c r="AD1" s="16" t="s">
        <v>190</v>
      </c>
      <c r="AE1" s="16" t="s">
        <v>1277</v>
      </c>
      <c r="AF1" s="7" t="s">
        <v>188</v>
      </c>
      <c r="AG1" s="7" t="s">
        <v>188</v>
      </c>
      <c r="AH1" s="7" t="s">
        <v>990</v>
      </c>
      <c r="AI1" s="7" t="s">
        <v>188</v>
      </c>
      <c r="AJ1" s="7" t="s">
        <v>188</v>
      </c>
      <c r="AK1" s="7" t="s">
        <v>188</v>
      </c>
      <c r="AL1" s="7" t="s">
        <v>990</v>
      </c>
      <c r="AM1" s="7" t="s">
        <v>990</v>
      </c>
      <c r="AN1" s="7" t="s">
        <v>990</v>
      </c>
      <c r="AO1" s="7" t="s">
        <v>990</v>
      </c>
      <c r="AP1" s="7" t="s">
        <v>990</v>
      </c>
      <c r="AQ1" s="7" t="s">
        <v>990</v>
      </c>
      <c r="AR1" s="7" t="s">
        <v>188</v>
      </c>
      <c r="AS1" s="7" t="s">
        <v>188</v>
      </c>
      <c r="AT1" s="7" t="s">
        <v>188</v>
      </c>
      <c r="AU1" s="7" t="s">
        <v>880</v>
      </c>
      <c r="AV1" s="7" t="s">
        <v>509</v>
      </c>
      <c r="AW1" s="7" t="s">
        <v>509</v>
      </c>
      <c r="AX1" s="7" t="s">
        <v>1423</v>
      </c>
      <c r="AY1" s="7" t="s">
        <v>1423</v>
      </c>
      <c r="AZ1" s="7" t="s">
        <v>880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770</v>
      </c>
      <c r="BH1" s="7" t="s">
        <v>770</v>
      </c>
      <c r="BI1" s="7" t="s">
        <v>880</v>
      </c>
      <c r="BJ1" s="7" t="s">
        <v>509</v>
      </c>
      <c r="BK1" s="7" t="s">
        <v>766</v>
      </c>
      <c r="BL1" s="7" t="s">
        <v>509</v>
      </c>
      <c r="BM1" s="7" t="s">
        <v>767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1278</v>
      </c>
      <c r="E2" s="3" t="s">
        <v>1279</v>
      </c>
      <c r="F2" s="3" t="s">
        <v>1280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1281</v>
      </c>
      <c r="L2" s="3" t="s">
        <v>1282</v>
      </c>
      <c r="M2" s="3" t="s">
        <v>1283</v>
      </c>
      <c r="N2" s="3" t="s">
        <v>1284</v>
      </c>
      <c r="O2" s="17" t="s">
        <v>869</v>
      </c>
      <c r="P2" s="4" t="s">
        <v>873</v>
      </c>
      <c r="Q2" s="4" t="s">
        <v>828</v>
      </c>
      <c r="R2" s="4" t="s">
        <v>828</v>
      </c>
      <c r="S2" s="4" t="s">
        <v>829</v>
      </c>
      <c r="T2" s="4" t="s">
        <v>830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988</v>
      </c>
      <c r="AB2" s="9" t="s">
        <v>154</v>
      </c>
      <c r="AC2" s="9" t="s">
        <v>155</v>
      </c>
      <c r="AD2" s="13" t="s">
        <v>178</v>
      </c>
      <c r="AE2" s="10" t="s">
        <v>1285</v>
      </c>
      <c r="AF2" s="10" t="s">
        <v>156</v>
      </c>
      <c r="AG2" s="10" t="s">
        <v>157</v>
      </c>
      <c r="AH2" s="10" t="s">
        <v>994</v>
      </c>
      <c r="AI2" s="10" t="s">
        <v>158</v>
      </c>
      <c r="AJ2" s="11" t="s">
        <v>1286</v>
      </c>
      <c r="AK2" s="10" t="s">
        <v>1287</v>
      </c>
      <c r="AL2" s="10" t="s">
        <v>991</v>
      </c>
      <c r="AM2" s="10" t="s">
        <v>1001</v>
      </c>
      <c r="AN2" s="10" t="s">
        <v>1010</v>
      </c>
      <c r="AO2" s="10" t="s">
        <v>1011</v>
      </c>
      <c r="AP2" s="10" t="s">
        <v>1006</v>
      </c>
      <c r="AQ2" s="10" t="s">
        <v>1007</v>
      </c>
      <c r="AR2" s="9" t="s">
        <v>159</v>
      </c>
      <c r="AS2" s="10" t="s">
        <v>582</v>
      </c>
      <c r="AT2" s="12" t="s">
        <v>164</v>
      </c>
      <c r="AU2" s="12" t="s">
        <v>1101</v>
      </c>
      <c r="AV2" s="10" t="s">
        <v>344</v>
      </c>
      <c r="AW2" s="10" t="s">
        <v>161</v>
      </c>
      <c r="AX2" s="10" t="s">
        <v>1424</v>
      </c>
      <c r="AY2" s="10" t="s">
        <v>1420</v>
      </c>
      <c r="AZ2" s="10" t="s">
        <v>1206</v>
      </c>
      <c r="BA2" s="10" t="s">
        <v>1207</v>
      </c>
      <c r="BB2" s="10" t="s">
        <v>1208</v>
      </c>
      <c r="BC2" s="10" t="s">
        <v>162</v>
      </c>
      <c r="BD2" s="10" t="s">
        <v>163</v>
      </c>
      <c r="BE2" s="12" t="s">
        <v>160</v>
      </c>
      <c r="BF2" s="10" t="s">
        <v>1288</v>
      </c>
      <c r="BG2" s="10" t="s">
        <v>1319</v>
      </c>
      <c r="BH2" s="10" t="s">
        <v>1318</v>
      </c>
      <c r="BI2" s="10" t="s">
        <v>881</v>
      </c>
      <c r="BJ2" s="10" t="s">
        <v>768</v>
      </c>
      <c r="BK2" s="10" t="s">
        <v>765</v>
      </c>
      <c r="BL2" s="10" t="s">
        <v>343</v>
      </c>
      <c r="BM2" s="12" t="s">
        <v>769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748</v>
      </c>
      <c r="L3" s="46" t="s">
        <v>749</v>
      </c>
      <c r="M3" s="46" t="s">
        <v>1289</v>
      </c>
      <c r="N3" s="46" t="s">
        <v>1290</v>
      </c>
      <c r="O3" s="48" t="s">
        <v>868</v>
      </c>
      <c r="P3" s="47" t="s">
        <v>831</v>
      </c>
      <c r="Q3" s="47" t="s">
        <v>832</v>
      </c>
      <c r="R3" s="49" t="s">
        <v>833</v>
      </c>
      <c r="S3" s="49" t="s">
        <v>834</v>
      </c>
      <c r="T3" s="55" t="s">
        <v>824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987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993</v>
      </c>
      <c r="AI3" s="50" t="s">
        <v>13</v>
      </c>
      <c r="AJ3" s="50" t="s">
        <v>14</v>
      </c>
      <c r="AK3" s="50" t="s">
        <v>15</v>
      </c>
      <c r="AL3" s="50" t="s">
        <v>992</v>
      </c>
      <c r="AM3" s="50" t="s">
        <v>1000</v>
      </c>
      <c r="AN3" s="50" t="s">
        <v>1008</v>
      </c>
      <c r="AO3" s="50" t="s">
        <v>1009</v>
      </c>
      <c r="AP3" s="50" t="s">
        <v>1002</v>
      </c>
      <c r="AQ3" s="50" t="s">
        <v>1003</v>
      </c>
      <c r="AR3" s="50" t="s">
        <v>16</v>
      </c>
      <c r="AS3" s="50" t="s">
        <v>17</v>
      </c>
      <c r="AT3" s="51" t="s">
        <v>24</v>
      </c>
      <c r="AU3" s="51" t="s">
        <v>1100</v>
      </c>
      <c r="AV3" s="50" t="s">
        <v>20</v>
      </c>
      <c r="AW3" s="50" t="s">
        <v>18</v>
      </c>
      <c r="AX3" s="50" t="s">
        <v>1421</v>
      </c>
      <c r="AY3" s="50" t="s">
        <v>1422</v>
      </c>
      <c r="AZ3" s="50" t="s">
        <v>1197</v>
      </c>
      <c r="BA3" s="50" t="s">
        <v>1198</v>
      </c>
      <c r="BB3" s="50" t="s">
        <v>1199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1320</v>
      </c>
      <c r="BH3" s="50" t="s">
        <v>1317</v>
      </c>
      <c r="BI3" s="50" t="s">
        <v>879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1344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1209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661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662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1332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1112</v>
      </c>
      <c r="BC6" s="61" t="s">
        <v>1110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662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808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663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664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1338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1112</v>
      </c>
      <c r="BC8" s="61" t="s">
        <v>1110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664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808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1460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1461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1334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1111</v>
      </c>
      <c r="BC10" s="61" t="s">
        <v>1113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1461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665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666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1341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1112</v>
      </c>
      <c r="BC12" s="61" t="s">
        <v>1110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666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1455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1456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1336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1112</v>
      </c>
      <c r="BC14" s="61" t="s">
        <v>1113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1456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1457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1458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1333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1112</v>
      </c>
      <c r="BC16" s="61" t="s">
        <v>1113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1458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1464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1465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1335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1111</v>
      </c>
      <c r="BC18" s="61" t="s">
        <v>1113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1465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1466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1467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1334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1111</v>
      </c>
      <c r="BC20" s="61" t="s">
        <v>1113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1467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659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660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1340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1112</v>
      </c>
      <c r="BC22" s="61" t="s">
        <v>1110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660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1326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1327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1343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1344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1425</v>
      </c>
      <c r="BC24" s="28" t="s">
        <v>36</v>
      </c>
      <c r="BD24" s="28" t="s">
        <v>37</v>
      </c>
      <c r="BE24" s="28" t="s">
        <v>1209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1327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1267</v>
      </c>
      <c r="D26" s="33" t="s">
        <v>27</v>
      </c>
      <c r="E26" s="33" t="s">
        <v>1329</v>
      </c>
      <c r="F26" s="35" t="str">
        <f>IF(ISBLANK(Table2[[#This Row],[unique_id]]), "", PROPER(SUBSTITUTE(Table2[[#This Row],[unique_id]], "_", " ")))</f>
        <v>Utility Temperature</v>
      </c>
      <c r="G26" s="33" t="s">
        <v>1328</v>
      </c>
      <c r="H26" s="33" t="s">
        <v>87</v>
      </c>
      <c r="I26" s="33" t="s">
        <v>30</v>
      </c>
      <c r="J26" s="33"/>
      <c r="K26" s="33" t="s">
        <v>1330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1342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1294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1271</v>
      </c>
      <c r="BD26" s="33" t="s">
        <v>1267</v>
      </c>
      <c r="BE26" s="33" t="s">
        <v>1272</v>
      </c>
      <c r="BF26" s="33" t="s">
        <v>28</v>
      </c>
      <c r="BG26" s="33"/>
      <c r="BH26" s="33"/>
      <c r="BI26" s="33"/>
      <c r="BJ26" s="33"/>
      <c r="BK26" s="33" t="s">
        <v>1291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1267</v>
      </c>
      <c r="D27" s="33" t="s">
        <v>27</v>
      </c>
      <c r="E27" s="33" t="s">
        <v>1330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1328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772</v>
      </c>
      <c r="D28" s="33" t="s">
        <v>27</v>
      </c>
      <c r="E28" s="33" t="s">
        <v>1184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1321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1337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995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1015</v>
      </c>
      <c r="AO28" s="33" t="s">
        <v>1016</v>
      </c>
      <c r="AP28" s="33" t="s">
        <v>1004</v>
      </c>
      <c r="AQ28" s="33" t="s">
        <v>1005</v>
      </c>
      <c r="AR28" s="33" t="s">
        <v>1265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806</v>
      </c>
      <c r="BC28" s="33" t="s">
        <v>1262</v>
      </c>
      <c r="BD28" s="33" t="s">
        <v>1261</v>
      </c>
      <c r="BE28" s="33" t="s">
        <v>983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772</v>
      </c>
      <c r="D29" s="33" t="s">
        <v>27</v>
      </c>
      <c r="E29" s="33" t="s">
        <v>1321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1468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1469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1334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1111</v>
      </c>
      <c r="BC30" s="61" t="s">
        <v>1113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1469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1297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1344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1209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1298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1344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1209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1299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1344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1209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1300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1344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1209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1301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1344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1425</v>
      </c>
      <c r="BC36" s="18" t="s">
        <v>36</v>
      </c>
      <c r="BD36" s="18" t="s">
        <v>37</v>
      </c>
      <c r="BE36" s="18" t="s">
        <v>1209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1302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1344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1209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642</v>
      </c>
      <c r="C41" s="71" t="s">
        <v>510</v>
      </c>
      <c r="D41" s="71" t="s">
        <v>27</v>
      </c>
      <c r="E41" s="71" t="s">
        <v>1446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642</v>
      </c>
      <c r="C42" s="71" t="s">
        <v>510</v>
      </c>
      <c r="D42" s="71" t="s">
        <v>27</v>
      </c>
      <c r="E42" s="71" t="s">
        <v>1445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1303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1209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1304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1112</v>
      </c>
      <c r="BC45" s="18" t="s">
        <v>1110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1305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1112</v>
      </c>
      <c r="BC46" s="18" t="s">
        <v>1110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1462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1111</v>
      </c>
      <c r="BC47" s="18" t="s">
        <v>1113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1306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1112</v>
      </c>
      <c r="BC48" s="18" t="s">
        <v>1110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1454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1111</v>
      </c>
      <c r="BC49" s="18" t="s">
        <v>1113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1453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1111</v>
      </c>
      <c r="BC50" s="18" t="s">
        <v>1113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1470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1111</v>
      </c>
      <c r="BC51" s="18" t="s">
        <v>1113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1471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1111</v>
      </c>
      <c r="BC52" s="18" t="s">
        <v>1113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1307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1112</v>
      </c>
      <c r="BC53" s="18" t="s">
        <v>1110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1331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1425</v>
      </c>
      <c r="BC54" s="18" t="s">
        <v>36</v>
      </c>
      <c r="BD54" s="18" t="s">
        <v>37</v>
      </c>
      <c r="BE54" s="18" t="s">
        <v>1209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1472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1111</v>
      </c>
      <c r="BC55" s="18" t="s">
        <v>1113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1308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1112</v>
      </c>
      <c r="BC57" s="18" t="s">
        <v>1110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1309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1112</v>
      </c>
      <c r="BC58" s="18" t="s">
        <v>1110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1310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1112</v>
      </c>
      <c r="BC59" s="18" t="s">
        <v>1110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1452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1111</v>
      </c>
      <c r="BC60" s="18" t="s">
        <v>1113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1459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1111</v>
      </c>
      <c r="BC61" s="18" t="s">
        <v>1113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1451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1111</v>
      </c>
      <c r="BC62" s="18" t="s">
        <v>1113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1473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1111</v>
      </c>
      <c r="BC63" s="18" t="s">
        <v>1113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1474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1111</v>
      </c>
      <c r="BC64" s="18" t="s">
        <v>1113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1311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1112</v>
      </c>
      <c r="BC65" s="18" t="s">
        <v>1110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1312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1112</v>
      </c>
      <c r="BC67" s="18" t="s">
        <v>1110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1313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1112</v>
      </c>
      <c r="BC68" s="18" t="s">
        <v>1110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1314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1112</v>
      </c>
      <c r="BC69" s="18" t="s">
        <v>1110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1450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1111</v>
      </c>
      <c r="BC70" s="18" t="s">
        <v>1113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1449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1111</v>
      </c>
      <c r="BC71" s="18" t="s">
        <v>1113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1315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1112</v>
      </c>
      <c r="BC72" s="18" t="s">
        <v>1110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1209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1209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1209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1209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1209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1209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1344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1209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1344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1209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1345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1209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1344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1209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1344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1209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1209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1209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1209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1209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1209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1209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1209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1209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772</v>
      </c>
      <c r="D96" s="33" t="s">
        <v>27</v>
      </c>
      <c r="E96" s="33" t="s">
        <v>1186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1316</v>
      </c>
      <c r="H96" s="33" t="s">
        <v>727</v>
      </c>
      <c r="I96" s="33" t="s">
        <v>184</v>
      </c>
      <c r="J96" s="33"/>
      <c r="K96" s="33" t="s">
        <v>1324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1339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995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1015</v>
      </c>
      <c r="AO96" s="33" t="s">
        <v>1016</v>
      </c>
      <c r="AP96" s="33" t="s">
        <v>1004</v>
      </c>
      <c r="AQ96" s="33" t="s">
        <v>1005</v>
      </c>
      <c r="AR96" s="33" t="s">
        <v>1264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806</v>
      </c>
      <c r="BC96" s="33" t="s">
        <v>1263</v>
      </c>
      <c r="BD96" s="33" t="s">
        <v>1261</v>
      </c>
      <c r="BE96" s="33" t="s">
        <v>983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772</v>
      </c>
      <c r="D97" s="33" t="s">
        <v>27</v>
      </c>
      <c r="E97" s="33" t="s">
        <v>1324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1316</v>
      </c>
      <c r="H97" s="33" t="s">
        <v>727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726</v>
      </c>
      <c r="F98" s="22" t="str">
        <f>IF(ISBLANK(Table2[[#This Row],[unique_id]]), "", PROPER(SUBSTITUTE(Table2[[#This Row],[unique_id]], "_", " ")))</f>
        <v>Home Security</v>
      </c>
      <c r="G98" s="18" t="s">
        <v>724</v>
      </c>
      <c r="H98" s="18" t="s">
        <v>315</v>
      </c>
      <c r="I98" s="18" t="s">
        <v>132</v>
      </c>
      <c r="J98" s="18" t="s">
        <v>725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739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771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771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771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771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743</v>
      </c>
      <c r="D102" s="18" t="s">
        <v>744</v>
      </c>
      <c r="E102" s="18" t="s">
        <v>745</v>
      </c>
      <c r="F102" s="22" t="str">
        <f>IF(ISBLANK(Table2[[#This Row],[unique_id]]), "", PROPER(SUBSTITUTE(Table2[[#This Row],[unique_id]], "_", " ")))</f>
        <v>Home Secure Back Door Off</v>
      </c>
      <c r="G102" s="18" t="s">
        <v>746</v>
      </c>
      <c r="H102" s="18" t="s">
        <v>315</v>
      </c>
      <c r="I102" s="18" t="s">
        <v>132</v>
      </c>
      <c r="K102" s="18" t="s">
        <v>747</v>
      </c>
      <c r="L102" s="18" t="s">
        <v>750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751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743</v>
      </c>
      <c r="D103" s="18" t="s">
        <v>744</v>
      </c>
      <c r="E103" s="18" t="s">
        <v>752</v>
      </c>
      <c r="F103" s="22" t="str">
        <f>IF(ISBLANK(Table2[[#This Row],[unique_id]]), "", PROPER(SUBSTITUTE(Table2[[#This Row],[unique_id]], "_", " ")))</f>
        <v>Home Secure Front Door Off</v>
      </c>
      <c r="G103" s="18" t="s">
        <v>753</v>
      </c>
      <c r="H103" s="18" t="s">
        <v>315</v>
      </c>
      <c r="I103" s="18" t="s">
        <v>132</v>
      </c>
      <c r="K103" s="18" t="s">
        <v>754</v>
      </c>
      <c r="L103" s="18" t="s">
        <v>750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751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743</v>
      </c>
      <c r="D104" s="18" t="s">
        <v>744</v>
      </c>
      <c r="E104" s="18" t="s">
        <v>757</v>
      </c>
      <c r="F104" s="22" t="str">
        <f>IF(ISBLANK(Table2[[#This Row],[unique_id]]), "", PROPER(SUBSTITUTE(Table2[[#This Row],[unique_id]], "_", " ")))</f>
        <v>Home Sleep On</v>
      </c>
      <c r="G104" s="18" t="s">
        <v>755</v>
      </c>
      <c r="H104" s="18" t="s">
        <v>315</v>
      </c>
      <c r="I104" s="18" t="s">
        <v>132</v>
      </c>
      <c r="K104" s="18" t="s">
        <v>759</v>
      </c>
      <c r="L104" s="18" t="s">
        <v>760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743</v>
      </c>
      <c r="D105" s="18" t="s">
        <v>744</v>
      </c>
      <c r="E105" s="18" t="s">
        <v>758</v>
      </c>
      <c r="F105" s="22" t="str">
        <f>IF(ISBLANK(Table2[[#This Row],[unique_id]]), "", PROPER(SUBSTITUTE(Table2[[#This Row],[unique_id]], "_", " ")))</f>
        <v>Home Sleep Off</v>
      </c>
      <c r="G105" s="18" t="s">
        <v>756</v>
      </c>
      <c r="H105" s="18" t="s">
        <v>315</v>
      </c>
      <c r="I105" s="18" t="s">
        <v>132</v>
      </c>
      <c r="K105" s="18" t="s">
        <v>759</v>
      </c>
      <c r="L105" s="18" t="s">
        <v>750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761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799</v>
      </c>
      <c r="M107" s="18" t="s">
        <v>136</v>
      </c>
      <c r="O107" s="19" t="s">
        <v>870</v>
      </c>
      <c r="P107" s="18" t="s">
        <v>166</v>
      </c>
      <c r="Q107" s="18" t="s">
        <v>840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835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799</v>
      </c>
      <c r="M108" s="18" t="s">
        <v>136</v>
      </c>
      <c r="O108" s="19" t="s">
        <v>870</v>
      </c>
      <c r="P108" s="18" t="s">
        <v>166</v>
      </c>
      <c r="Q108" s="18" t="s">
        <v>840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835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870</v>
      </c>
      <c r="P109" s="18" t="s">
        <v>166</v>
      </c>
      <c r="Q109" s="18" t="s">
        <v>840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835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hidden="1" customHeight="1">
      <c r="A110" s="18">
        <v>1503</v>
      </c>
      <c r="B110" s="28" t="s">
        <v>26</v>
      </c>
      <c r="C110" s="28" t="s">
        <v>893</v>
      </c>
      <c r="D110" s="28" t="s">
        <v>149</v>
      </c>
      <c r="E110" s="29" t="s">
        <v>1026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870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1023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870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1092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hidden="1" customHeight="1">
      <c r="A112" s="18">
        <v>1505</v>
      </c>
      <c r="B112" s="33" t="s">
        <v>26</v>
      </c>
      <c r="C112" s="33" t="s">
        <v>893</v>
      </c>
      <c r="D112" s="33" t="s">
        <v>149</v>
      </c>
      <c r="E112" s="34" t="s">
        <v>1020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870</v>
      </c>
      <c r="P112" s="33" t="s">
        <v>166</v>
      </c>
      <c r="Q112" s="33" t="s">
        <v>840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1214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1014</v>
      </c>
      <c r="BD112" s="33" t="s">
        <v>1261</v>
      </c>
      <c r="BE112" s="33" t="s">
        <v>983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772</v>
      </c>
      <c r="D113" s="33" t="s">
        <v>129</v>
      </c>
      <c r="E113" s="33" t="s">
        <v>918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870</v>
      </c>
      <c r="P113" s="33" t="s">
        <v>166</v>
      </c>
      <c r="Q113" s="33" t="s">
        <v>840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1258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995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1015</v>
      </c>
      <c r="AO113" s="33" t="s">
        <v>1016</v>
      </c>
      <c r="AP113" s="33" t="s">
        <v>1004</v>
      </c>
      <c r="AQ113" s="33" t="s">
        <v>1005</v>
      </c>
      <c r="AR113" s="33" t="s">
        <v>1084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1014</v>
      </c>
      <c r="BD113" s="33" t="s">
        <v>1261</v>
      </c>
      <c r="BE113" s="33" t="s">
        <v>983</v>
      </c>
      <c r="BF113" s="33" t="s">
        <v>208</v>
      </c>
      <c r="BG113" s="33"/>
      <c r="BH113" s="33"/>
      <c r="BI113" s="33"/>
      <c r="BJ113" s="33" t="s">
        <v>446</v>
      </c>
      <c r="BK113" s="33" t="s">
        <v>1024</v>
      </c>
      <c r="BL113" s="33" t="s">
        <v>1025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59">
        <v>1507</v>
      </c>
      <c r="B114" s="33" t="s">
        <v>26</v>
      </c>
      <c r="C114" s="33" t="s">
        <v>772</v>
      </c>
      <c r="D114" s="33" t="s">
        <v>27</v>
      </c>
      <c r="E114" s="33" t="s">
        <v>1027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996</v>
      </c>
      <c r="AE114" s="33"/>
      <c r="AF114" s="33">
        <v>10</v>
      </c>
      <c r="AG114" s="36" t="s">
        <v>34</v>
      </c>
      <c r="AH114" s="36" t="s">
        <v>995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1015</v>
      </c>
      <c r="AO114" s="33" t="s">
        <v>1016</v>
      </c>
      <c r="AP114" s="33" t="s">
        <v>1004</v>
      </c>
      <c r="AQ114" s="33" t="s">
        <v>1005</v>
      </c>
      <c r="AR114" s="33" t="s">
        <v>1255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1014</v>
      </c>
      <c r="BD114" s="33" t="s">
        <v>1261</v>
      </c>
      <c r="BE114" s="33" t="s">
        <v>983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772</v>
      </c>
      <c r="D115" s="33" t="s">
        <v>27</v>
      </c>
      <c r="E115" s="33" t="s">
        <v>1028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997</v>
      </c>
      <c r="AE115" s="33"/>
      <c r="AF115" s="33">
        <v>10</v>
      </c>
      <c r="AG115" s="36" t="s">
        <v>34</v>
      </c>
      <c r="AH115" s="36" t="s">
        <v>995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1015</v>
      </c>
      <c r="AO115" s="33" t="s">
        <v>1016</v>
      </c>
      <c r="AP115" s="33" t="s">
        <v>1004</v>
      </c>
      <c r="AQ115" s="33" t="s">
        <v>1005</v>
      </c>
      <c r="AR115" s="33" t="s">
        <v>1256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1014</v>
      </c>
      <c r="BD115" s="33" t="s">
        <v>1261</v>
      </c>
      <c r="BE115" s="33" t="s">
        <v>983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870</v>
      </c>
      <c r="P116" s="18" t="s">
        <v>166</v>
      </c>
      <c r="Q116" s="18" t="s">
        <v>840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835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800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870</v>
      </c>
      <c r="P118" s="18" t="s">
        <v>166</v>
      </c>
      <c r="Q118" s="18" t="s">
        <v>840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835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1137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870</v>
      </c>
      <c r="P119" s="18" t="s">
        <v>166</v>
      </c>
      <c r="Q119" s="18" t="s">
        <v>840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835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1138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hidden="1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801</v>
      </c>
      <c r="M121" s="18" t="s">
        <v>136</v>
      </c>
      <c r="O121" s="19" t="s">
        <v>870</v>
      </c>
      <c r="P121" s="18" t="s">
        <v>166</v>
      </c>
      <c r="Q121" s="18" t="s">
        <v>840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853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981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838</v>
      </c>
      <c r="Z122" s="26" t="s">
        <v>1086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764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1029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870</v>
      </c>
      <c r="P123" s="18" t="s">
        <v>166</v>
      </c>
      <c r="Q123" s="18" t="s">
        <v>840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836</v>
      </c>
      <c r="Z123" s="26" t="s">
        <v>1086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1114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764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981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838</v>
      </c>
      <c r="Z124" s="26" t="s">
        <v>1086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764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1030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870</v>
      </c>
      <c r="P125" s="18" t="s">
        <v>166</v>
      </c>
      <c r="Q125" s="18" t="s">
        <v>840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836</v>
      </c>
      <c r="Z125" s="26" t="s">
        <v>1086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1114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764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801</v>
      </c>
      <c r="M126" s="18" t="s">
        <v>136</v>
      </c>
      <c r="O126" s="19" t="s">
        <v>870</v>
      </c>
      <c r="P126" s="18" t="s">
        <v>166</v>
      </c>
      <c r="Q126" s="18" t="s">
        <v>840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854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978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838</v>
      </c>
      <c r="Z127" s="26" t="s">
        <v>1087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764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1031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870</v>
      </c>
      <c r="P128" s="18" t="s">
        <v>166</v>
      </c>
      <c r="Q128" s="18" t="s">
        <v>840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836</v>
      </c>
      <c r="Z128" s="26" t="s">
        <v>1087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1115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764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803</v>
      </c>
      <c r="K129" s="18" t="s">
        <v>1017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838</v>
      </c>
      <c r="Z129" s="26" t="s">
        <v>1088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1116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1032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870</v>
      </c>
      <c r="P130" s="18" t="s">
        <v>166</v>
      </c>
      <c r="Q130" s="18" t="s">
        <v>840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836</v>
      </c>
      <c r="Z130" s="26" t="s">
        <v>1088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1117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1033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870</v>
      </c>
      <c r="P131" s="18" t="s">
        <v>166</v>
      </c>
      <c r="Q131" s="18" t="s">
        <v>840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836</v>
      </c>
      <c r="Z131" s="26" t="s">
        <v>1088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1118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1034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870</v>
      </c>
      <c r="P132" s="18" t="s">
        <v>166</v>
      </c>
      <c r="Q132" s="18" t="s">
        <v>840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836</v>
      </c>
      <c r="Z132" s="26" t="s">
        <v>1088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1119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1035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870</v>
      </c>
      <c r="P133" s="18" t="s">
        <v>166</v>
      </c>
      <c r="Q133" s="18" t="s">
        <v>840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836</v>
      </c>
      <c r="Z133" s="26" t="s">
        <v>1088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1120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949</v>
      </c>
      <c r="F134" s="22" t="str">
        <f>IF(ISBLANK(Table2[[#This Row],[unique_id]]), "", PROPER(SUBSTITUTE(Table2[[#This Row],[unique_id]], "_", " ")))</f>
        <v>Hallway Sconces</v>
      </c>
      <c r="G134" s="18" t="s">
        <v>951</v>
      </c>
      <c r="H134" s="18" t="s">
        <v>139</v>
      </c>
      <c r="I134" s="18" t="s">
        <v>132</v>
      </c>
      <c r="J134" s="18" t="s">
        <v>941</v>
      </c>
      <c r="K134" s="18" t="s">
        <v>1017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838</v>
      </c>
      <c r="Z134" s="19" t="s">
        <v>1089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941</v>
      </c>
      <c r="BC134" s="18" t="s">
        <v>944</v>
      </c>
      <c r="BD134" s="18" t="s">
        <v>510</v>
      </c>
      <c r="BE134" s="18" t="s">
        <v>942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950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870</v>
      </c>
      <c r="P135" s="18" t="s">
        <v>166</v>
      </c>
      <c r="Q135" s="18" t="s">
        <v>840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836</v>
      </c>
      <c r="Z135" s="19" t="s">
        <v>1089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1103</v>
      </c>
      <c r="BC135" s="18" t="s">
        <v>944</v>
      </c>
      <c r="BD135" s="18" t="s">
        <v>510</v>
      </c>
      <c r="BE135" s="18" t="s">
        <v>942</v>
      </c>
      <c r="BF135" s="18" t="s">
        <v>417</v>
      </c>
      <c r="BK135" s="18" t="s">
        <v>952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1419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870</v>
      </c>
      <c r="P136" s="18" t="s">
        <v>166</v>
      </c>
      <c r="Q136" s="18" t="s">
        <v>840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836</v>
      </c>
      <c r="Z136" s="19" t="s">
        <v>1089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1104</v>
      </c>
      <c r="BC136" s="18" t="s">
        <v>944</v>
      </c>
      <c r="BD136" s="18" t="s">
        <v>510</v>
      </c>
      <c r="BE136" s="18" t="s">
        <v>942</v>
      </c>
      <c r="BF136" s="18" t="s">
        <v>417</v>
      </c>
      <c r="BK136" s="18" t="s">
        <v>953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803</v>
      </c>
      <c r="K137" s="18" t="s">
        <v>977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838</v>
      </c>
      <c r="Z137" s="26" t="s">
        <v>1086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1116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1036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870</v>
      </c>
      <c r="P138" s="18" t="s">
        <v>166</v>
      </c>
      <c r="Q138" s="18" t="s">
        <v>840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836</v>
      </c>
      <c r="Z138" s="26" t="s">
        <v>1086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1117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1037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870</v>
      </c>
      <c r="P139" s="18" t="s">
        <v>166</v>
      </c>
      <c r="Q139" s="18" t="s">
        <v>840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836</v>
      </c>
      <c r="Z139" s="26" t="s">
        <v>1086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1118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1038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870</v>
      </c>
      <c r="P140" s="18" t="s">
        <v>166</v>
      </c>
      <c r="Q140" s="18" t="s">
        <v>840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836</v>
      </c>
      <c r="Z140" s="26" t="s">
        <v>1086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1119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1039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870</v>
      </c>
      <c r="P141" s="18" t="s">
        <v>166</v>
      </c>
      <c r="Q141" s="18" t="s">
        <v>840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836</v>
      </c>
      <c r="Z141" s="26" t="s">
        <v>1086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1120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1040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870</v>
      </c>
      <c r="P142" s="18" t="s">
        <v>166</v>
      </c>
      <c r="Q142" s="18" t="s">
        <v>840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836</v>
      </c>
      <c r="Z142" s="26" t="s">
        <v>1086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1121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1041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870</v>
      </c>
      <c r="P143" s="18" t="s">
        <v>166</v>
      </c>
      <c r="Q143" s="18" t="s">
        <v>840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836</v>
      </c>
      <c r="Z143" s="26" t="s">
        <v>1086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1122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803</v>
      </c>
      <c r="K144" s="18" t="s">
        <v>977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838</v>
      </c>
      <c r="Z144" s="26" t="s">
        <v>1086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1116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1042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870</v>
      </c>
      <c r="P145" s="18" t="s">
        <v>166</v>
      </c>
      <c r="Q145" s="18" t="s">
        <v>840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836</v>
      </c>
      <c r="Z145" s="26" t="s">
        <v>1086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1117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1043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870</v>
      </c>
      <c r="P146" s="18" t="s">
        <v>166</v>
      </c>
      <c r="Q146" s="18" t="s">
        <v>840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836</v>
      </c>
      <c r="Z146" s="26" t="s">
        <v>1086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1118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1044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870</v>
      </c>
      <c r="P147" s="18" t="s">
        <v>166</v>
      </c>
      <c r="Q147" s="18" t="s">
        <v>840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836</v>
      </c>
      <c r="Z147" s="26" t="s">
        <v>1086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1119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804</v>
      </c>
      <c r="M148" s="18" t="s">
        <v>136</v>
      </c>
      <c r="O148" s="19" t="s">
        <v>870</v>
      </c>
      <c r="P148" s="18" t="s">
        <v>166</v>
      </c>
      <c r="Q148" s="18" t="s">
        <v>840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855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764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981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838</v>
      </c>
      <c r="Z149" s="26" t="s">
        <v>1086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764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1045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870</v>
      </c>
      <c r="P150" s="18" t="s">
        <v>166</v>
      </c>
      <c r="Q150" s="18" t="s">
        <v>840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836</v>
      </c>
      <c r="Z150" s="26" t="s">
        <v>1087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1114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764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803</v>
      </c>
      <c r="K151" s="18" t="s">
        <v>980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838</v>
      </c>
      <c r="Z151" s="26" t="s">
        <v>1088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1116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1046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870</v>
      </c>
      <c r="P152" s="18" t="s">
        <v>166</v>
      </c>
      <c r="Q152" s="18" t="s">
        <v>840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836</v>
      </c>
      <c r="Z152" s="26" t="s">
        <v>1088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1117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1047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870</v>
      </c>
      <c r="P153" s="18" t="s">
        <v>166</v>
      </c>
      <c r="Q153" s="18" t="s">
        <v>840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836</v>
      </c>
      <c r="Z153" s="26" t="s">
        <v>1088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1118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1048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870</v>
      </c>
      <c r="P154" s="18" t="s">
        <v>166</v>
      </c>
      <c r="Q154" s="18" t="s">
        <v>840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836</v>
      </c>
      <c r="Z154" s="26" t="s">
        <v>1088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1119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962</v>
      </c>
      <c r="F155" s="22" t="str">
        <f>IF(ISBLANK(Table2[[#This Row],[unique_id]]), "", PROPER(SUBSTITUTE(Table2[[#This Row],[unique_id]], "_", " ")))</f>
        <v>Parents Jane Bedside</v>
      </c>
      <c r="G155" s="18" t="s">
        <v>960</v>
      </c>
      <c r="H155" s="18" t="s">
        <v>139</v>
      </c>
      <c r="I155" s="18" t="s">
        <v>132</v>
      </c>
      <c r="J155" s="18" t="s">
        <v>975</v>
      </c>
      <c r="K155" s="18" t="s">
        <v>979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838</v>
      </c>
      <c r="Z155" s="19" t="s">
        <v>1089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960</v>
      </c>
      <c r="BC155" s="18" t="s">
        <v>944</v>
      </c>
      <c r="BD155" s="18" t="s">
        <v>510</v>
      </c>
      <c r="BE155" s="18" t="s">
        <v>942</v>
      </c>
      <c r="BF155" s="18" t="s">
        <v>194</v>
      </c>
      <c r="BH155" s="18" t="s">
        <v>764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963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870</v>
      </c>
      <c r="P156" s="18" t="s">
        <v>166</v>
      </c>
      <c r="Q156" s="18" t="s">
        <v>840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836</v>
      </c>
      <c r="Z156" s="19" t="s">
        <v>1089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1105</v>
      </c>
      <c r="BC156" s="18" t="s">
        <v>944</v>
      </c>
      <c r="BD156" s="18" t="s">
        <v>510</v>
      </c>
      <c r="BE156" s="18" t="s">
        <v>942</v>
      </c>
      <c r="BF156" s="18" t="s">
        <v>194</v>
      </c>
      <c r="BH156" s="18" t="s">
        <v>764</v>
      </c>
      <c r="BK156" s="18" t="s">
        <v>948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964</v>
      </c>
      <c r="F157" s="22" t="str">
        <f>IF(ISBLANK(Table2[[#This Row],[unique_id]]), "", PROPER(SUBSTITUTE(Table2[[#This Row],[unique_id]], "_", " ")))</f>
        <v>Parents Graham Bedside</v>
      </c>
      <c r="G157" s="18" t="s">
        <v>961</v>
      </c>
      <c r="H157" s="18" t="s">
        <v>139</v>
      </c>
      <c r="I157" s="18" t="s">
        <v>132</v>
      </c>
      <c r="J157" s="18" t="s">
        <v>976</v>
      </c>
      <c r="K157" s="18" t="s">
        <v>979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838</v>
      </c>
      <c r="Z157" s="19" t="s">
        <v>1089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961</v>
      </c>
      <c r="BC157" s="18" t="s">
        <v>944</v>
      </c>
      <c r="BD157" s="18" t="s">
        <v>510</v>
      </c>
      <c r="BE157" s="18" t="s">
        <v>942</v>
      </c>
      <c r="BF157" s="18" t="s">
        <v>194</v>
      </c>
      <c r="BH157" s="18" t="s">
        <v>764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965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870</v>
      </c>
      <c r="P158" s="18" t="s">
        <v>166</v>
      </c>
      <c r="Q158" s="18" t="s">
        <v>840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836</v>
      </c>
      <c r="Z158" s="19" t="s">
        <v>1089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1106</v>
      </c>
      <c r="BC158" s="18" t="s">
        <v>944</v>
      </c>
      <c r="BD158" s="18" t="s">
        <v>510</v>
      </c>
      <c r="BE158" s="18" t="s">
        <v>942</v>
      </c>
      <c r="BF158" s="18" t="s">
        <v>194</v>
      </c>
      <c r="BH158" s="18" t="s">
        <v>764</v>
      </c>
      <c r="BK158" s="18" t="s">
        <v>947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821</v>
      </c>
      <c r="F159" s="22" t="str">
        <f>IF(ISBLANK(Table2[[#This Row],[unique_id]]), "", PROPER(SUBSTITUTE(Table2[[#This Row],[unique_id]], "_", " ")))</f>
        <v>Study Lamp</v>
      </c>
      <c r="G159" s="18" t="s">
        <v>822</v>
      </c>
      <c r="H159" s="18" t="s">
        <v>139</v>
      </c>
      <c r="I159" s="18" t="s">
        <v>132</v>
      </c>
      <c r="J159" s="18" t="s">
        <v>583</v>
      </c>
      <c r="K159" s="18" t="s">
        <v>981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838</v>
      </c>
      <c r="Z159" s="26" t="s">
        <v>1086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764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1049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870</v>
      </c>
      <c r="P160" s="18" t="s">
        <v>166</v>
      </c>
      <c r="Q160" s="18" t="s">
        <v>840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836</v>
      </c>
      <c r="Z160" s="26" t="s">
        <v>1086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1114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764</v>
      </c>
      <c r="BK160" s="18" t="s">
        <v>823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803</v>
      </c>
      <c r="K161" s="18" t="s">
        <v>977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838</v>
      </c>
      <c r="Z161" s="26" t="s">
        <v>1086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1116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1050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870</v>
      </c>
      <c r="P162" s="18" t="s">
        <v>166</v>
      </c>
      <c r="Q162" s="18" t="s">
        <v>840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836</v>
      </c>
      <c r="Z162" s="26" t="s">
        <v>1086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1117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1051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870</v>
      </c>
      <c r="P163" s="18" t="s">
        <v>166</v>
      </c>
      <c r="Q163" s="18" t="s">
        <v>840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836</v>
      </c>
      <c r="Z163" s="26" t="s">
        <v>1086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1118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1052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870</v>
      </c>
      <c r="P164" s="18" t="s">
        <v>166</v>
      </c>
      <c r="Q164" s="18" t="s">
        <v>840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836</v>
      </c>
      <c r="Z164" s="26" t="s">
        <v>1086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1119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1053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870</v>
      </c>
      <c r="P165" s="18" t="s">
        <v>166</v>
      </c>
      <c r="Q165" s="18" t="s">
        <v>840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836</v>
      </c>
      <c r="Z165" s="26" t="s">
        <v>1086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1120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772</v>
      </c>
      <c r="D166" s="33" t="s">
        <v>137</v>
      </c>
      <c r="E166" s="33" t="s">
        <v>1432</v>
      </c>
      <c r="F166" s="35" t="str">
        <f>IF(ISBLANK(Table2[[#This Row],[unique_id]]), "", PROPER(SUBSTITUTE(Table2[[#This Row],[unique_id]], "_", " ")))</f>
        <v>Kitchen Bench Lights Plug</v>
      </c>
      <c r="G166" s="33" t="s">
        <v>1433</v>
      </c>
      <c r="H166" s="33" t="s">
        <v>139</v>
      </c>
      <c r="I166" s="33" t="s">
        <v>132</v>
      </c>
      <c r="J166" s="33" t="s">
        <v>1435</v>
      </c>
      <c r="K166" s="33"/>
      <c r="L166" s="33"/>
      <c r="M166" s="33" t="s">
        <v>136</v>
      </c>
      <c r="N166" s="33"/>
      <c r="O166" s="36" t="s">
        <v>870</v>
      </c>
      <c r="P166" s="33" t="s">
        <v>166</v>
      </c>
      <c r="Q166" s="33" t="s">
        <v>840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1094</v>
      </c>
      <c r="U166" s="33"/>
      <c r="V166" s="36"/>
      <c r="W166" s="36"/>
      <c r="X166" s="36"/>
      <c r="Y166" s="36"/>
      <c r="Z166" s="36"/>
      <c r="AA166" s="36" t="s">
        <v>1257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995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1015</v>
      </c>
      <c r="AO166" s="33" t="s">
        <v>1016</v>
      </c>
      <c r="AP166" s="33" t="s">
        <v>1004</v>
      </c>
      <c r="AQ166" s="33" t="s">
        <v>1005</v>
      </c>
      <c r="AR166" s="33" t="s">
        <v>1084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1434</v>
      </c>
      <c r="BC166" s="33" t="s">
        <v>847</v>
      </c>
      <c r="BD166" s="33" t="s">
        <v>1261</v>
      </c>
      <c r="BE166" s="33" t="s">
        <v>983</v>
      </c>
      <c r="BF166" s="33" t="s">
        <v>208</v>
      </c>
      <c r="BG166" s="33"/>
      <c r="BH166" s="33"/>
      <c r="BI166" s="33"/>
      <c r="BJ166" s="33" t="s">
        <v>446</v>
      </c>
      <c r="BK166" s="33" t="s">
        <v>1018</v>
      </c>
      <c r="BL166" s="33" t="s">
        <v>1019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802</v>
      </c>
      <c r="K167" s="18" t="s">
        <v>977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838</v>
      </c>
      <c r="Z167" s="26" t="s">
        <v>1086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1116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1054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870</v>
      </c>
      <c r="P168" s="18" t="s">
        <v>166</v>
      </c>
      <c r="Q168" s="18" t="s">
        <v>840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836</v>
      </c>
      <c r="Z168" s="26" t="s">
        <v>1086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1117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802</v>
      </c>
      <c r="K169" s="18" t="s">
        <v>977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838</v>
      </c>
      <c r="Z169" s="26" t="s">
        <v>1086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1116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1055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870</v>
      </c>
      <c r="P170" s="18" t="s">
        <v>166</v>
      </c>
      <c r="Q170" s="18" t="s">
        <v>840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836</v>
      </c>
      <c r="Z170" s="26" t="s">
        <v>1086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1117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802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838</v>
      </c>
      <c r="Z171" s="26" t="s">
        <v>1090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1116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1056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870</v>
      </c>
      <c r="P172" s="18" t="s">
        <v>166</v>
      </c>
      <c r="Q172" s="18" t="s">
        <v>840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836</v>
      </c>
      <c r="Z172" s="26" t="s">
        <v>1090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1117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802</v>
      </c>
      <c r="K173" s="18" t="s">
        <v>980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838</v>
      </c>
      <c r="Z173" s="26" t="s">
        <v>1088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1116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1057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870</v>
      </c>
      <c r="P174" s="18" t="s">
        <v>166</v>
      </c>
      <c r="Q174" s="18" t="s">
        <v>840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836</v>
      </c>
      <c r="Z174" s="26" t="s">
        <v>1088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1117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954</v>
      </c>
      <c r="F175" s="22" t="str">
        <f>IF(ISBLANK(Table2[[#This Row],[unique_id]]), "", PROPER(SUBSTITUTE(Table2[[#This Row],[unique_id]], "_", " ")))</f>
        <v>Bathroom Sconces</v>
      </c>
      <c r="G175" s="18" t="s">
        <v>957</v>
      </c>
      <c r="H175" s="18" t="s">
        <v>139</v>
      </c>
      <c r="I175" s="18" t="s">
        <v>132</v>
      </c>
      <c r="J175" s="18" t="s">
        <v>941</v>
      </c>
      <c r="K175" s="18" t="s">
        <v>979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838</v>
      </c>
      <c r="Z175" s="19" t="s">
        <v>1089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941</v>
      </c>
      <c r="BC175" s="18" t="s">
        <v>944</v>
      </c>
      <c r="BD175" s="18" t="s">
        <v>510</v>
      </c>
      <c r="BE175" s="18" t="s">
        <v>942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955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870</v>
      </c>
      <c r="P176" s="18" t="s">
        <v>166</v>
      </c>
      <c r="Q176" s="18" t="s">
        <v>840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836</v>
      </c>
      <c r="Z176" s="19" t="s">
        <v>1089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1103</v>
      </c>
      <c r="BC176" s="18" t="s">
        <v>944</v>
      </c>
      <c r="BD176" s="18" t="s">
        <v>510</v>
      </c>
      <c r="BE176" s="18" t="s">
        <v>942</v>
      </c>
      <c r="BF176" s="18" t="s">
        <v>364</v>
      </c>
      <c r="BK176" s="18" t="s">
        <v>958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956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870</v>
      </c>
      <c r="P177" s="18" t="s">
        <v>166</v>
      </c>
      <c r="Q177" s="18" t="s">
        <v>840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836</v>
      </c>
      <c r="Z177" s="19" t="s">
        <v>1089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1104</v>
      </c>
      <c r="BC177" s="18" t="s">
        <v>944</v>
      </c>
      <c r="BD177" s="18" t="s">
        <v>510</v>
      </c>
      <c r="BE177" s="18" t="s">
        <v>942</v>
      </c>
      <c r="BF177" s="18" t="s">
        <v>364</v>
      </c>
      <c r="BK177" s="18" t="s">
        <v>959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802</v>
      </c>
      <c r="K178" s="18" t="s">
        <v>980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838</v>
      </c>
      <c r="Z178" s="26" t="s">
        <v>1088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1116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1058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870</v>
      </c>
      <c r="P179" s="18" t="s">
        <v>166</v>
      </c>
      <c r="Q179" s="18" t="s">
        <v>840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836</v>
      </c>
      <c r="Z179" s="26" t="s">
        <v>1088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1117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936</v>
      </c>
      <c r="F180" s="22" t="str">
        <f>IF(ISBLANK(Table2[[#This Row],[unique_id]]), "", PROPER(SUBSTITUTE(Table2[[#This Row],[unique_id]], "_", " ")))</f>
        <v>Ensuite Sconces</v>
      </c>
      <c r="G180" s="18" t="s">
        <v>940</v>
      </c>
      <c r="H180" s="18" t="s">
        <v>139</v>
      </c>
      <c r="I180" s="18" t="s">
        <v>132</v>
      </c>
      <c r="J180" s="18" t="s">
        <v>941</v>
      </c>
      <c r="K180" s="18" t="s">
        <v>979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838</v>
      </c>
      <c r="Z180" s="19" t="s">
        <v>1089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941</v>
      </c>
      <c r="BC180" s="18" t="s">
        <v>944</v>
      </c>
      <c r="BD180" s="18" t="s">
        <v>510</v>
      </c>
      <c r="BE180" s="18" t="s">
        <v>942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937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870</v>
      </c>
      <c r="P181" s="18" t="s">
        <v>166</v>
      </c>
      <c r="Q181" s="18" t="s">
        <v>840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836</v>
      </c>
      <c r="Z181" s="19" t="s">
        <v>1089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1103</v>
      </c>
      <c r="BC181" s="18" t="s">
        <v>944</v>
      </c>
      <c r="BD181" s="18" t="s">
        <v>510</v>
      </c>
      <c r="BE181" s="18" t="s">
        <v>942</v>
      </c>
      <c r="BF181" s="18" t="s">
        <v>402</v>
      </c>
      <c r="BK181" s="18" t="s">
        <v>943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938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870</v>
      </c>
      <c r="P182" s="18" t="s">
        <v>166</v>
      </c>
      <c r="Q182" s="18" t="s">
        <v>840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836</v>
      </c>
      <c r="Z182" s="19" t="s">
        <v>1089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1104</v>
      </c>
      <c r="BC182" s="18" t="s">
        <v>944</v>
      </c>
      <c r="BD182" s="18" t="s">
        <v>510</v>
      </c>
      <c r="BE182" s="18" t="s">
        <v>942</v>
      </c>
      <c r="BF182" s="18" t="s">
        <v>402</v>
      </c>
      <c r="BK182" s="18" t="s">
        <v>945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939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870</v>
      </c>
      <c r="P183" s="18" t="s">
        <v>166</v>
      </c>
      <c r="Q183" s="18" t="s">
        <v>840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836</v>
      </c>
      <c r="Z183" s="19" t="s">
        <v>1089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1107</v>
      </c>
      <c r="BC183" s="18" t="s">
        <v>944</v>
      </c>
      <c r="BD183" s="18" t="s">
        <v>510</v>
      </c>
      <c r="BE183" s="18" t="s">
        <v>942</v>
      </c>
      <c r="BF183" s="18" t="s">
        <v>402</v>
      </c>
      <c r="BK183" s="18" t="s">
        <v>946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802</v>
      </c>
      <c r="K184" s="21" t="s">
        <v>977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838</v>
      </c>
      <c r="Z184" s="26" t="s">
        <v>1086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1116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1059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870</v>
      </c>
      <c r="P185" s="18" t="s">
        <v>166</v>
      </c>
      <c r="Q185" s="18" t="s">
        <v>840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836</v>
      </c>
      <c r="Z185" s="26" t="s">
        <v>1086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1117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893</v>
      </c>
      <c r="D186" s="28" t="s">
        <v>149</v>
      </c>
      <c r="E186" s="29" t="s">
        <v>1181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870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806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1180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870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806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1092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hidden="1" customHeight="1">
      <c r="A188" s="18">
        <v>1667</v>
      </c>
      <c r="B188" s="33" t="s">
        <v>26</v>
      </c>
      <c r="C188" s="33" t="s">
        <v>893</v>
      </c>
      <c r="D188" s="33" t="s">
        <v>149</v>
      </c>
      <c r="E188" s="34" t="s">
        <v>1060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870</v>
      </c>
      <c r="P188" s="33" t="s">
        <v>166</v>
      </c>
      <c r="Q188" s="33" t="s">
        <v>840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1214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806</v>
      </c>
      <c r="BC188" s="33" t="s">
        <v>1262</v>
      </c>
      <c r="BD188" s="33" t="s">
        <v>1261</v>
      </c>
      <c r="BE188" s="33" t="s">
        <v>983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772</v>
      </c>
      <c r="D189" s="33" t="s">
        <v>137</v>
      </c>
      <c r="E189" s="33" t="s">
        <v>919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806</v>
      </c>
      <c r="K189" s="33"/>
      <c r="L189" s="33"/>
      <c r="M189" s="33" t="s">
        <v>136</v>
      </c>
      <c r="N189" s="33"/>
      <c r="O189" s="36" t="s">
        <v>870</v>
      </c>
      <c r="P189" s="33" t="s">
        <v>166</v>
      </c>
      <c r="Q189" s="33" t="s">
        <v>840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1188</v>
      </c>
      <c r="U189" s="33"/>
      <c r="V189" s="36"/>
      <c r="W189" s="36"/>
      <c r="X189" s="36"/>
      <c r="Y189" s="36"/>
      <c r="Z189" s="36"/>
      <c r="AA189" s="52" t="s">
        <v>1254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995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1015</v>
      </c>
      <c r="AO189" s="33" t="s">
        <v>1016</v>
      </c>
      <c r="AP189" s="33" t="s">
        <v>1004</v>
      </c>
      <c r="AQ189" s="33" t="s">
        <v>1005</v>
      </c>
      <c r="AR189" s="33" t="s">
        <v>1084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806</v>
      </c>
      <c r="BC189" s="33" t="s">
        <v>1262</v>
      </c>
      <c r="BD189" s="33" t="s">
        <v>1261</v>
      </c>
      <c r="BE189" s="33" t="s">
        <v>983</v>
      </c>
      <c r="BF189" s="33" t="s">
        <v>363</v>
      </c>
      <c r="BG189" s="33"/>
      <c r="BH189" s="33"/>
      <c r="BI189" s="33"/>
      <c r="BJ189" s="33" t="s">
        <v>446</v>
      </c>
      <c r="BK189" s="33" t="s">
        <v>1192</v>
      </c>
      <c r="BL189" s="33" t="s">
        <v>1189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hidden="1" customHeight="1">
      <c r="A190" s="18">
        <v>1669</v>
      </c>
      <c r="B190" s="33" t="s">
        <v>26</v>
      </c>
      <c r="C190" s="33" t="s">
        <v>772</v>
      </c>
      <c r="D190" s="33" t="s">
        <v>27</v>
      </c>
      <c r="E190" s="33" t="s">
        <v>1185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995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1015</v>
      </c>
      <c r="AO190" s="33" t="s">
        <v>1016</v>
      </c>
      <c r="AP190" s="33" t="s">
        <v>1004</v>
      </c>
      <c r="AQ190" s="33" t="s">
        <v>1005</v>
      </c>
      <c r="AR190" s="33" t="s">
        <v>1399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806</v>
      </c>
      <c r="BC190" s="33" t="s">
        <v>1262</v>
      </c>
      <c r="BD190" s="33" t="s">
        <v>1261</v>
      </c>
      <c r="BE190" s="33" t="s">
        <v>983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893</v>
      </c>
      <c r="D191" s="28" t="s">
        <v>149</v>
      </c>
      <c r="E191" s="29" t="s">
        <v>1182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870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806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1183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870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806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1092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hidden="1" customHeight="1">
      <c r="A193" s="18">
        <v>1672</v>
      </c>
      <c r="B193" s="33" t="s">
        <v>26</v>
      </c>
      <c r="C193" s="33" t="s">
        <v>893</v>
      </c>
      <c r="D193" s="33" t="s">
        <v>149</v>
      </c>
      <c r="E193" s="34" t="s">
        <v>1061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870</v>
      </c>
      <c r="P193" s="33" t="s">
        <v>166</v>
      </c>
      <c r="Q193" s="33" t="s">
        <v>840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1214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806</v>
      </c>
      <c r="BC193" s="33" t="s">
        <v>1263</v>
      </c>
      <c r="BD193" s="33" t="s">
        <v>1261</v>
      </c>
      <c r="BE193" s="33" t="s">
        <v>983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772</v>
      </c>
      <c r="D194" s="33" t="s">
        <v>137</v>
      </c>
      <c r="E194" s="33" t="s">
        <v>920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806</v>
      </c>
      <c r="K194" s="33"/>
      <c r="L194" s="33"/>
      <c r="M194" s="33" t="s">
        <v>136</v>
      </c>
      <c r="N194" s="33"/>
      <c r="O194" s="36" t="s">
        <v>870</v>
      </c>
      <c r="P194" s="33" t="s">
        <v>166</v>
      </c>
      <c r="Q194" s="33" t="s">
        <v>840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1187</v>
      </c>
      <c r="U194" s="33"/>
      <c r="V194" s="36"/>
      <c r="W194" s="36"/>
      <c r="X194" s="36"/>
      <c r="Y194" s="36"/>
      <c r="Z194" s="36"/>
      <c r="AA194" s="52" t="s">
        <v>1254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995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1015</v>
      </c>
      <c r="AO194" s="33" t="s">
        <v>1016</v>
      </c>
      <c r="AP194" s="33" t="s">
        <v>1004</v>
      </c>
      <c r="AQ194" s="33" t="s">
        <v>1005</v>
      </c>
      <c r="AR194" s="33" t="s">
        <v>1084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806</v>
      </c>
      <c r="BC194" s="33" t="s">
        <v>1263</v>
      </c>
      <c r="BD194" s="33" t="s">
        <v>1261</v>
      </c>
      <c r="BE194" s="33" t="s">
        <v>983</v>
      </c>
      <c r="BF194" s="33" t="s">
        <v>620</v>
      </c>
      <c r="BG194" s="33"/>
      <c r="BH194" s="33"/>
      <c r="BI194" s="33"/>
      <c r="BJ194" s="33" t="s">
        <v>446</v>
      </c>
      <c r="BK194" s="33" t="s">
        <v>1191</v>
      </c>
      <c r="BL194" s="33" t="s">
        <v>1190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hidden="1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805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839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805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1062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840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836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1123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1063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840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836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1124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1064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840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836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1125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1065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840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836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1126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836</v>
      </c>
      <c r="Z200" s="26" t="s">
        <v>1091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1127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1193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836</v>
      </c>
      <c r="Z201" s="26" t="s">
        <v>1091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1128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1193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836</v>
      </c>
      <c r="Z202" s="26" t="s">
        <v>1091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1129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1193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836</v>
      </c>
      <c r="Z203" s="26" t="s">
        <v>1091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1130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1193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807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839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807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1066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870</v>
      </c>
      <c r="P205" s="18" t="s">
        <v>166</v>
      </c>
      <c r="Q205" s="18" t="s">
        <v>840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836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1131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1067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870</v>
      </c>
      <c r="P206" s="18" t="s">
        <v>166</v>
      </c>
      <c r="Q206" s="18" t="s">
        <v>840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836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1132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836</v>
      </c>
      <c r="Z207" s="26" t="s">
        <v>1091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1133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1193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727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893</v>
      </c>
      <c r="D209" s="18" t="s">
        <v>149</v>
      </c>
      <c r="E209" s="23" t="s">
        <v>1068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727</v>
      </c>
      <c r="I209" s="18" t="s">
        <v>132</v>
      </c>
      <c r="O209" s="19" t="s">
        <v>870</v>
      </c>
      <c r="P209" s="18" t="s">
        <v>166</v>
      </c>
      <c r="Q209" s="21" t="s">
        <v>841</v>
      </c>
      <c r="R209" s="18" t="str">
        <f>Table2[[#This Row],[entity_domain]]</f>
        <v>Heating &amp; Cooling</v>
      </c>
      <c r="S209" s="18" t="s">
        <v>508</v>
      </c>
      <c r="T209" s="23" t="s">
        <v>1213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1140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921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727</v>
      </c>
      <c r="I210" s="18" t="s">
        <v>132</v>
      </c>
      <c r="J210" s="18" t="s">
        <v>508</v>
      </c>
      <c r="M210" s="18" t="s">
        <v>261</v>
      </c>
      <c r="O210" s="19" t="s">
        <v>870</v>
      </c>
      <c r="P210" s="18" t="s">
        <v>166</v>
      </c>
      <c r="Q210" s="21" t="s">
        <v>841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1140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1092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hidden="1" customHeight="1">
      <c r="A211" s="18">
        <v>1803</v>
      </c>
      <c r="B211" s="33" t="s">
        <v>26</v>
      </c>
      <c r="C211" s="33" t="s">
        <v>893</v>
      </c>
      <c r="D211" s="33" t="s">
        <v>149</v>
      </c>
      <c r="E211" s="34" t="s">
        <v>1241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1325</v>
      </c>
      <c r="H211" s="33" t="s">
        <v>727</v>
      </c>
      <c r="I211" s="33" t="s">
        <v>132</v>
      </c>
      <c r="J211" s="33"/>
      <c r="K211" s="33"/>
      <c r="L211" s="33"/>
      <c r="M211" s="33"/>
      <c r="N211" s="33"/>
      <c r="O211" s="36" t="s">
        <v>870</v>
      </c>
      <c r="P211" s="33" t="s">
        <v>166</v>
      </c>
      <c r="Q211" s="39" t="s">
        <v>841</v>
      </c>
      <c r="R211" s="33" t="str">
        <f>Table2[[#This Row],[entity_domain]]</f>
        <v>Heating &amp; Cooling</v>
      </c>
      <c r="S211" s="33" t="s">
        <v>505</v>
      </c>
      <c r="T211" s="34" t="s">
        <v>1213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1261</v>
      </c>
      <c r="BE211" s="33" t="s">
        <v>983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772</v>
      </c>
      <c r="D212" s="33" t="s">
        <v>134</v>
      </c>
      <c r="E212" s="33" t="s">
        <v>1242</v>
      </c>
      <c r="F212" s="35" t="str">
        <f>IF(ISBLANK(Table2[[#This Row],[unique_id]]), "", PROPER(SUBSTITUTE(Table2[[#This Row],[unique_id]], "_", " ")))</f>
        <v>Ceiling Water Booster Plug</v>
      </c>
      <c r="G212" s="33" t="s">
        <v>1325</v>
      </c>
      <c r="H212" s="33" t="s">
        <v>727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870</v>
      </c>
      <c r="P212" s="33" t="s">
        <v>166</v>
      </c>
      <c r="Q212" s="33" t="s">
        <v>841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1258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995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1015</v>
      </c>
      <c r="AO212" s="33" t="s">
        <v>1016</v>
      </c>
      <c r="AP212" s="33" t="s">
        <v>1004</v>
      </c>
      <c r="AQ212" s="33" t="s">
        <v>1005</v>
      </c>
      <c r="AR212" s="33" t="s">
        <v>1084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1261</v>
      </c>
      <c r="BE212" s="33" t="s">
        <v>983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984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hidden="1" customHeight="1">
      <c r="A213" s="18">
        <v>1805</v>
      </c>
      <c r="B213" s="33" t="s">
        <v>26</v>
      </c>
      <c r="C213" s="33" t="s">
        <v>772</v>
      </c>
      <c r="D213" s="33" t="s">
        <v>27</v>
      </c>
      <c r="E213" s="33" t="s">
        <v>1243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998</v>
      </c>
      <c r="H213" s="33" t="s">
        <v>727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996</v>
      </c>
      <c r="AE213" s="33"/>
      <c r="AF213" s="33">
        <v>10</v>
      </c>
      <c r="AG213" s="36" t="s">
        <v>34</v>
      </c>
      <c r="AH213" s="36" t="s">
        <v>995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1015</v>
      </c>
      <c r="AO213" s="33" t="s">
        <v>1016</v>
      </c>
      <c r="AP213" s="33" t="s">
        <v>1004</v>
      </c>
      <c r="AQ213" s="33" t="s">
        <v>1005</v>
      </c>
      <c r="AR213" s="33" t="s">
        <v>1255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1261</v>
      </c>
      <c r="BE213" s="33" t="s">
        <v>983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772</v>
      </c>
      <c r="D214" s="33" t="s">
        <v>27</v>
      </c>
      <c r="E214" s="33" t="s">
        <v>1244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999</v>
      </c>
      <c r="H214" s="33" t="s">
        <v>727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997</v>
      </c>
      <c r="AE214" s="33"/>
      <c r="AF214" s="33">
        <v>10</v>
      </c>
      <c r="AG214" s="36" t="s">
        <v>34</v>
      </c>
      <c r="AH214" s="36" t="s">
        <v>995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1015</v>
      </c>
      <c r="AO214" s="33" t="s">
        <v>1016</v>
      </c>
      <c r="AP214" s="33" t="s">
        <v>1004</v>
      </c>
      <c r="AQ214" s="33" t="s">
        <v>1005</v>
      </c>
      <c r="AR214" s="33" t="s">
        <v>1256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1261</v>
      </c>
      <c r="BE214" s="33" t="s">
        <v>983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893</v>
      </c>
      <c r="D215" s="33" t="s">
        <v>149</v>
      </c>
      <c r="E215" s="34" t="s">
        <v>1249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727</v>
      </c>
      <c r="I215" s="33" t="s">
        <v>132</v>
      </c>
      <c r="J215" s="33"/>
      <c r="K215" s="33"/>
      <c r="L215" s="33"/>
      <c r="M215" s="33"/>
      <c r="N215" s="33"/>
      <c r="O215" s="36" t="s">
        <v>870</v>
      </c>
      <c r="P215" s="33" t="s">
        <v>166</v>
      </c>
      <c r="Q215" s="39" t="s">
        <v>841</v>
      </c>
      <c r="R215" s="33" t="str">
        <f>Table2[[#This Row],[entity_domain]]</f>
        <v>Heating &amp; Cooling</v>
      </c>
      <c r="S215" s="33" t="s">
        <v>324</v>
      </c>
      <c r="T215" s="34" t="s">
        <v>1213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1261</v>
      </c>
      <c r="BE215" s="33" t="s">
        <v>983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772</v>
      </c>
      <c r="D216" s="33" t="s">
        <v>134</v>
      </c>
      <c r="E216" s="33" t="s">
        <v>1250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727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870</v>
      </c>
      <c r="P216" s="33" t="s">
        <v>166</v>
      </c>
      <c r="Q216" s="33" t="s">
        <v>841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1258</v>
      </c>
      <c r="AB216" s="33"/>
      <c r="AC216" s="33"/>
      <c r="AD216" s="33"/>
      <c r="AE216" s="33" t="s">
        <v>1253</v>
      </c>
      <c r="AF216" s="33">
        <v>10</v>
      </c>
      <c r="AG216" s="36" t="s">
        <v>34</v>
      </c>
      <c r="AH216" s="36" t="s">
        <v>995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1015</v>
      </c>
      <c r="AO216" s="33" t="s">
        <v>1016</v>
      </c>
      <c r="AP216" s="33" t="s">
        <v>1004</v>
      </c>
      <c r="AQ216" s="33" t="s">
        <v>1005</v>
      </c>
      <c r="AR216" s="33" t="s">
        <v>1084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1261</v>
      </c>
      <c r="BE216" s="33" t="s">
        <v>983</v>
      </c>
      <c r="BF216" s="33" t="s">
        <v>639</v>
      </c>
      <c r="BG216" s="33"/>
      <c r="BH216" s="33"/>
      <c r="BI216" s="33"/>
      <c r="BJ216" s="33" t="s">
        <v>446</v>
      </c>
      <c r="BK216" s="33" t="s">
        <v>1179</v>
      </c>
      <c r="BL216" s="33" t="s">
        <v>1178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hidden="1" customHeight="1">
      <c r="A217" s="18">
        <v>1809</v>
      </c>
      <c r="B217" s="33" t="s">
        <v>26</v>
      </c>
      <c r="C217" s="33" t="s">
        <v>772</v>
      </c>
      <c r="D217" s="33" t="s">
        <v>27</v>
      </c>
      <c r="E217" s="33" t="s">
        <v>1251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998</v>
      </c>
      <c r="H217" s="33" t="s">
        <v>727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996</v>
      </c>
      <c r="AE217" s="33"/>
      <c r="AF217" s="33">
        <v>10</v>
      </c>
      <c r="AG217" s="36" t="s">
        <v>34</v>
      </c>
      <c r="AH217" s="36" t="s">
        <v>995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1015</v>
      </c>
      <c r="AO217" s="33" t="s">
        <v>1016</v>
      </c>
      <c r="AP217" s="33" t="s">
        <v>1004</v>
      </c>
      <c r="AQ217" s="33" t="s">
        <v>1005</v>
      </c>
      <c r="AR217" s="33" t="s">
        <v>1255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1261</v>
      </c>
      <c r="BE217" s="33" t="s">
        <v>983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772</v>
      </c>
      <c r="D218" s="33" t="s">
        <v>27</v>
      </c>
      <c r="E218" s="33" t="s">
        <v>1252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999</v>
      </c>
      <c r="H218" s="33" t="s">
        <v>727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997</v>
      </c>
      <c r="AE218" s="33"/>
      <c r="AF218" s="33">
        <v>10</v>
      </c>
      <c r="AG218" s="36" t="s">
        <v>34</v>
      </c>
      <c r="AH218" s="36" t="s">
        <v>995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1015</v>
      </c>
      <c r="AO218" s="33" t="s">
        <v>1016</v>
      </c>
      <c r="AP218" s="33" t="s">
        <v>1004</v>
      </c>
      <c r="AQ218" s="33" t="s">
        <v>1005</v>
      </c>
      <c r="AR218" s="33" t="s">
        <v>1256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1261</v>
      </c>
      <c r="BE218" s="33" t="s">
        <v>983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893</v>
      </c>
      <c r="D219" s="18" t="s">
        <v>149</v>
      </c>
      <c r="E219" s="40" t="s">
        <v>892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870</v>
      </c>
      <c r="P219" s="18" t="s">
        <v>166</v>
      </c>
      <c r="Q219" s="18" t="s">
        <v>840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894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836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893</v>
      </c>
      <c r="D221" s="18" t="s">
        <v>149</v>
      </c>
      <c r="E221" s="40" t="s">
        <v>891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870</v>
      </c>
      <c r="P221" s="18" t="s">
        <v>166</v>
      </c>
      <c r="Q221" s="18" t="s">
        <v>840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894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836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642</v>
      </c>
      <c r="C223" s="71" t="s">
        <v>893</v>
      </c>
      <c r="D223" s="71" t="s">
        <v>149</v>
      </c>
      <c r="E223" s="72" t="s">
        <v>1442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870</v>
      </c>
      <c r="P223" s="71" t="s">
        <v>166</v>
      </c>
      <c r="Q223" s="71" t="s">
        <v>840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894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642</v>
      </c>
      <c r="C224" s="71" t="s">
        <v>510</v>
      </c>
      <c r="D224" s="71" t="s">
        <v>129</v>
      </c>
      <c r="E224" s="72" t="s">
        <v>1443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836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1193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642</v>
      </c>
      <c r="C225" s="71" t="s">
        <v>893</v>
      </c>
      <c r="D225" s="71" t="s">
        <v>149</v>
      </c>
      <c r="E225" s="72" t="s">
        <v>1441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870</v>
      </c>
      <c r="P225" s="71" t="s">
        <v>166</v>
      </c>
      <c r="Q225" s="71" t="s">
        <v>840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894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642</v>
      </c>
      <c r="C226" s="71" t="s">
        <v>510</v>
      </c>
      <c r="D226" s="71" t="s">
        <v>129</v>
      </c>
      <c r="E226" s="72" t="s">
        <v>1440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836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1444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859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859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859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859</v>
      </c>
      <c r="D231" s="18" t="s">
        <v>27</v>
      </c>
      <c r="E231" s="18" t="s">
        <v>843</v>
      </c>
      <c r="F231" s="22" t="str">
        <f>IF(ISBLANK(Table2[[#This Row],[unique_id]]), "", PROPER(SUBSTITUTE(Table2[[#This Row],[unique_id]], "_", " ")))</f>
        <v>Lights Power</v>
      </c>
      <c r="G231" s="18" t="s">
        <v>872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859</v>
      </c>
      <c r="D232" s="18" t="s">
        <v>27</v>
      </c>
      <c r="E232" s="18" t="s">
        <v>844</v>
      </c>
      <c r="F232" s="22" t="str">
        <f>IF(ISBLANK(Table2[[#This Row],[unique_id]]), "", PROPER(SUBSTITUTE(Table2[[#This Row],[unique_id]], "_", " ")))</f>
        <v>Fans Power</v>
      </c>
      <c r="G232" s="18" t="s">
        <v>871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859</v>
      </c>
      <c r="D233" s="18" t="s">
        <v>27</v>
      </c>
      <c r="E233" s="18" t="s">
        <v>913</v>
      </c>
      <c r="F233" s="22" t="str">
        <f>IF(ISBLANK(Table2[[#This Row],[unique_id]]), "", PROPER(SUBSTITUTE(Table2[[#This Row],[unique_id]], "_", " ")))</f>
        <v>All Standby Power</v>
      </c>
      <c r="G233" s="18" t="s">
        <v>935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859</v>
      </c>
      <c r="D234" s="18" t="s">
        <v>27</v>
      </c>
      <c r="E234" s="18" t="s">
        <v>1223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859</v>
      </c>
      <c r="D235" s="18" t="s">
        <v>27</v>
      </c>
      <c r="E235" s="18" t="s">
        <v>1224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859</v>
      </c>
      <c r="D236" s="18" t="s">
        <v>27</v>
      </c>
      <c r="E236" s="18" t="s">
        <v>1225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859</v>
      </c>
      <c r="D237" s="18" t="s">
        <v>27</v>
      </c>
      <c r="E237" s="18" t="s">
        <v>1226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859</v>
      </c>
      <c r="D238" s="18" t="s">
        <v>27</v>
      </c>
      <c r="E238" s="18" t="s">
        <v>1227</v>
      </c>
      <c r="F238" s="22" t="str">
        <f>IF(ISBLANK(Table2[[#This Row],[unique_id]]), "", PROPER(SUBSTITUTE(Table2[[#This Row],[unique_id]], "_", " ")))</f>
        <v>Water Booster Power</v>
      </c>
      <c r="G238" s="18" t="s">
        <v>1325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859</v>
      </c>
      <c r="D239" s="18" t="s">
        <v>27</v>
      </c>
      <c r="E239" s="18" t="s">
        <v>1228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859</v>
      </c>
      <c r="D240" s="18" t="s">
        <v>27</v>
      </c>
      <c r="E240" s="18" t="s">
        <v>1229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859</v>
      </c>
      <c r="D241" s="18" t="s">
        <v>27</v>
      </c>
      <c r="E241" s="18" t="s">
        <v>1230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859</v>
      </c>
      <c r="D242" s="18" t="s">
        <v>27</v>
      </c>
      <c r="E242" s="18" t="s">
        <v>860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859</v>
      </c>
      <c r="D243" s="18" t="s">
        <v>27</v>
      </c>
      <c r="E243" s="18" t="s">
        <v>861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859</v>
      </c>
      <c r="D244" s="18" t="s">
        <v>27</v>
      </c>
      <c r="E244" s="18" t="s">
        <v>1231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859</v>
      </c>
      <c r="D245" s="18" t="s">
        <v>27</v>
      </c>
      <c r="E245" s="18" t="s">
        <v>862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859</v>
      </c>
      <c r="D246" s="18" t="s">
        <v>27</v>
      </c>
      <c r="E246" s="18" t="s">
        <v>863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859</v>
      </c>
      <c r="D247" s="18" t="s">
        <v>27</v>
      </c>
      <c r="E247" s="18" t="s">
        <v>876</v>
      </c>
      <c r="F247" s="22" t="str">
        <f>IF(ISBLANK(Table2[[#This Row],[unique_id]]), "", PROPER(SUBSTITUTE(Table2[[#This Row],[unique_id]], "_", " ")))</f>
        <v>Audio Visual Devices Power</v>
      </c>
      <c r="G247" s="18" t="s">
        <v>877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859</v>
      </c>
      <c r="D248" s="18" t="s">
        <v>27</v>
      </c>
      <c r="E248" s="18" t="s">
        <v>848</v>
      </c>
      <c r="F248" s="22" t="str">
        <f>IF(ISBLANK(Table2[[#This Row],[unique_id]]), "", PROPER(SUBSTITUTE(Table2[[#This Row],[unique_id]], "_", " ")))</f>
        <v>Servers Network Power</v>
      </c>
      <c r="G248" s="18" t="s">
        <v>842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859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859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859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859</v>
      </c>
      <c r="D254" s="18" t="s">
        <v>27</v>
      </c>
      <c r="E254" s="18" t="s">
        <v>845</v>
      </c>
      <c r="F254" s="22" t="str">
        <f>IF(ISBLANK(Table2[[#This Row],[unique_id]]), "", PROPER(SUBSTITUTE(Table2[[#This Row],[unique_id]], "_", " ")))</f>
        <v>Lights Energy Daily</v>
      </c>
      <c r="G254" s="18" t="s">
        <v>872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859</v>
      </c>
      <c r="D255" s="18" t="s">
        <v>27</v>
      </c>
      <c r="E255" s="18" t="s">
        <v>846</v>
      </c>
      <c r="F255" s="22" t="str">
        <f>IF(ISBLANK(Table2[[#This Row],[unique_id]]), "", PROPER(SUBSTITUTE(Table2[[#This Row],[unique_id]], "_", " ")))</f>
        <v>Fans Energy Daily</v>
      </c>
      <c r="G255" s="18" t="s">
        <v>871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859</v>
      </c>
      <c r="D256" s="18" t="s">
        <v>27</v>
      </c>
      <c r="E256" s="18" t="s">
        <v>917</v>
      </c>
      <c r="F256" s="22" t="str">
        <f>IF(ISBLANK(Table2[[#This Row],[unique_id]]), "", PROPER(SUBSTITUTE(Table2[[#This Row],[unique_id]], "_", " ")))</f>
        <v>All Standby Energy Daily</v>
      </c>
      <c r="G256" s="18" t="s">
        <v>935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859</v>
      </c>
      <c r="D257" s="18" t="s">
        <v>27</v>
      </c>
      <c r="E257" s="18" t="s">
        <v>1232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859</v>
      </c>
      <c r="D258" s="18" t="s">
        <v>27</v>
      </c>
      <c r="E258" s="18" t="s">
        <v>1233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859</v>
      </c>
      <c r="D259" s="18" t="s">
        <v>27</v>
      </c>
      <c r="E259" s="18" t="s">
        <v>1234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859</v>
      </c>
      <c r="D260" s="18" t="s">
        <v>27</v>
      </c>
      <c r="E260" s="18" t="s">
        <v>1235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859</v>
      </c>
      <c r="D261" s="18" t="s">
        <v>27</v>
      </c>
      <c r="E261" s="18" t="s">
        <v>1236</v>
      </c>
      <c r="F261" s="22" t="str">
        <f>IF(ISBLANK(Table2[[#This Row],[unique_id]]), "", PROPER(SUBSTITUTE(Table2[[#This Row],[unique_id]], "_", " ")))</f>
        <v>Water Booster Energy Daily</v>
      </c>
      <c r="G261" s="18" t="s">
        <v>1325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859</v>
      </c>
      <c r="D262" s="18" t="s">
        <v>27</v>
      </c>
      <c r="E262" s="18" t="s">
        <v>1237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859</v>
      </c>
      <c r="D263" s="18" t="s">
        <v>27</v>
      </c>
      <c r="E263" s="18" t="s">
        <v>1238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859</v>
      </c>
      <c r="D264" s="18" t="s">
        <v>27</v>
      </c>
      <c r="E264" s="18" t="s">
        <v>1239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859</v>
      </c>
      <c r="D265" s="18" t="s">
        <v>27</v>
      </c>
      <c r="E265" s="18" t="s">
        <v>864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859</v>
      </c>
      <c r="D266" s="18" t="s">
        <v>27</v>
      </c>
      <c r="E266" s="18" t="s">
        <v>865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859</v>
      </c>
      <c r="D267" s="18" t="s">
        <v>27</v>
      </c>
      <c r="E267" s="18" t="s">
        <v>1240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859</v>
      </c>
      <c r="D268" s="18" t="s">
        <v>27</v>
      </c>
      <c r="E268" s="18" t="s">
        <v>866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859</v>
      </c>
      <c r="D269" s="18" t="s">
        <v>27</v>
      </c>
      <c r="E269" s="18" t="s">
        <v>867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859</v>
      </c>
      <c r="D270" s="18" t="s">
        <v>27</v>
      </c>
      <c r="E270" s="18" t="s">
        <v>878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877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859</v>
      </c>
      <c r="D271" s="18" t="s">
        <v>27</v>
      </c>
      <c r="E271" s="18" t="s">
        <v>849</v>
      </c>
      <c r="F271" s="22" t="str">
        <f>IF(ISBLANK(Table2[[#This Row],[unique_id]]), "", PROPER(SUBSTITUTE(Table2[[#This Row],[unique_id]], "_", " ")))</f>
        <v>Servers Network Energy Daily</v>
      </c>
      <c r="G271" s="18" t="s">
        <v>842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1153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798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1294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1273</v>
      </c>
      <c r="BC274" s="18" t="s">
        <v>1275</v>
      </c>
      <c r="BD274" s="18" t="s">
        <v>1274</v>
      </c>
      <c r="BE274" s="18" t="s">
        <v>1109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798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1294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1428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1273</v>
      </c>
      <c r="BC275" s="18" t="s">
        <v>1275</v>
      </c>
      <c r="BD275" s="18" t="s">
        <v>1274</v>
      </c>
      <c r="BE275" s="18" t="s">
        <v>1109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798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797</v>
      </c>
      <c r="AE276" s="18" t="s">
        <v>293</v>
      </c>
      <c r="AF276" s="18">
        <v>200</v>
      </c>
      <c r="AG276" s="19" t="s">
        <v>34</v>
      </c>
      <c r="AH276" s="19"/>
      <c r="AI276" s="18" t="s">
        <v>1294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1429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1273</v>
      </c>
      <c r="BC276" s="18" t="s">
        <v>1275</v>
      </c>
      <c r="BD276" s="18" t="s">
        <v>1274</v>
      </c>
      <c r="BE276" s="18" t="s">
        <v>1109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798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797</v>
      </c>
      <c r="AE277" s="18" t="s">
        <v>294</v>
      </c>
      <c r="AF277" s="18">
        <v>200</v>
      </c>
      <c r="AG277" s="19" t="s">
        <v>34</v>
      </c>
      <c r="AH277" s="19"/>
      <c r="AI277" s="18" t="s">
        <v>1294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1430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1273</v>
      </c>
      <c r="BC277" s="18" t="s">
        <v>1275</v>
      </c>
      <c r="BD277" s="18" t="s">
        <v>1274</v>
      </c>
      <c r="BE277" s="18" t="s">
        <v>1109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1426</v>
      </c>
      <c r="F278" s="22" t="str">
        <f>IF(ISBLANK(Table2[[#This Row],[unique_id]]), "", PROPER(SUBSTITUTE(Table2[[#This Row],[unique_id]], "_", " ")))</f>
        <v>Network Certificate Expiry</v>
      </c>
      <c r="G278" s="18" t="s">
        <v>795</v>
      </c>
      <c r="H278" s="18" t="s">
        <v>798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796</v>
      </c>
      <c r="AF278" s="18">
        <v>200</v>
      </c>
      <c r="AG278" s="19" t="s">
        <v>34</v>
      </c>
      <c r="AH278" s="19"/>
      <c r="AI278" s="18" t="s">
        <v>1294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1431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1273</v>
      </c>
      <c r="BC278" s="18" t="s">
        <v>1275</v>
      </c>
      <c r="BD278" s="18" t="s">
        <v>1274</v>
      </c>
      <c r="BE278" s="18" t="s">
        <v>1109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1388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1391</v>
      </c>
      <c r="H279" s="18" t="s">
        <v>1387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1390</v>
      </c>
      <c r="AF279" s="18">
        <v>200</v>
      </c>
      <c r="AG279" s="19" t="s">
        <v>34</v>
      </c>
      <c r="AH279" s="19"/>
      <c r="AI279" s="18" t="s">
        <v>1294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1344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1273</v>
      </c>
      <c r="BC279" s="18" t="s">
        <v>1275</v>
      </c>
      <c r="BD279" s="18" t="s">
        <v>1274</v>
      </c>
      <c r="BE279" s="18" t="s">
        <v>1109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1389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1392</v>
      </c>
      <c r="H280" s="18" t="s">
        <v>1387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1390</v>
      </c>
      <c r="AF280" s="18">
        <v>200</v>
      </c>
      <c r="AG280" s="19" t="s">
        <v>34</v>
      </c>
      <c r="AH280" s="19"/>
      <c r="AI280" s="18" t="s">
        <v>1294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1344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1273</v>
      </c>
      <c r="BC280" s="18" t="s">
        <v>1275</v>
      </c>
      <c r="BD280" s="18" t="s">
        <v>1274</v>
      </c>
      <c r="BE280" s="18" t="s">
        <v>1109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792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793</v>
      </c>
      <c r="H281" s="18" t="s">
        <v>790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794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784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777</v>
      </c>
      <c r="H282" s="18" t="s">
        <v>790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785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778</v>
      </c>
      <c r="H283" s="18" t="s">
        <v>790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786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776</v>
      </c>
      <c r="H284" s="18" t="s">
        <v>790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788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685</v>
      </c>
      <c r="H285" s="18" t="s">
        <v>790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787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686</v>
      </c>
      <c r="H286" s="18" t="s">
        <v>790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789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782</v>
      </c>
      <c r="H287" s="18" t="s">
        <v>790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730</v>
      </c>
      <c r="H288" s="18" t="s">
        <v>791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1425</v>
      </c>
      <c r="BC288" s="18" t="s">
        <v>36</v>
      </c>
      <c r="BD288" s="18" t="s">
        <v>37</v>
      </c>
      <c r="BE288" s="18" t="s">
        <v>1209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783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730</v>
      </c>
      <c r="H289" s="18" t="s">
        <v>791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791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1351</v>
      </c>
      <c r="D291" s="61" t="s">
        <v>149</v>
      </c>
      <c r="E291" s="61" t="s">
        <v>1353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1381</v>
      </c>
      <c r="H291" s="61" t="s">
        <v>1348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1349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1383</v>
      </c>
      <c r="AN291" s="61"/>
      <c r="AO291" s="61"/>
      <c r="AP291" s="61"/>
      <c r="AQ291" s="61"/>
      <c r="AR291" s="61" t="s">
        <v>1084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1352</v>
      </c>
      <c r="BC291" s="61" t="s">
        <v>1275</v>
      </c>
      <c r="BD291" s="61" t="s">
        <v>1274</v>
      </c>
      <c r="BE291" s="61" t="s">
        <v>1109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1351</v>
      </c>
      <c r="D292" s="61" t="s">
        <v>149</v>
      </c>
      <c r="E292" s="61" t="s">
        <v>1354</v>
      </c>
      <c r="F292" s="61" t="str">
        <f>IF(ISBLANK(Table2[[#This Row],[unique_id]]), "", PROPER(SUBSTITUTE(Table2[[#This Row],[unique_id]], "_", " ")))</f>
        <v>Service Plex Availability</v>
      </c>
      <c r="G292" s="61" t="s">
        <v>1368</v>
      </c>
      <c r="H292" s="61" t="s">
        <v>1348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1349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1383</v>
      </c>
      <c r="AN292" s="61"/>
      <c r="AO292" s="61"/>
      <c r="AP292" s="61"/>
      <c r="AQ292" s="61"/>
      <c r="AR292" s="61" t="s">
        <v>1084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1352</v>
      </c>
      <c r="BC292" s="61" t="s">
        <v>1275</v>
      </c>
      <c r="BD292" s="61" t="s">
        <v>1274</v>
      </c>
      <c r="BE292" s="61" t="s">
        <v>1109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1351</v>
      </c>
      <c r="D293" s="61" t="s">
        <v>149</v>
      </c>
      <c r="E293" s="61" t="s">
        <v>1355</v>
      </c>
      <c r="F293" s="61" t="str">
        <f>IF(ISBLANK(Table2[[#This Row],[unique_id]]), "", PROPER(SUBSTITUTE(Table2[[#This Row],[unique_id]], "_", " ")))</f>
        <v>Service Grafana Availability</v>
      </c>
      <c r="G293" s="61" t="s">
        <v>1369</v>
      </c>
      <c r="H293" s="61" t="s">
        <v>1348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1349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1383</v>
      </c>
      <c r="AN293" s="61"/>
      <c r="AO293" s="61"/>
      <c r="AP293" s="61"/>
      <c r="AQ293" s="61"/>
      <c r="AR293" s="61" t="s">
        <v>1084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1352</v>
      </c>
      <c r="BC293" s="61" t="s">
        <v>1275</v>
      </c>
      <c r="BD293" s="61" t="s">
        <v>1274</v>
      </c>
      <c r="BE293" s="61" t="s">
        <v>1109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1351</v>
      </c>
      <c r="D294" s="61" t="s">
        <v>149</v>
      </c>
      <c r="E294" s="61" t="s">
        <v>1356</v>
      </c>
      <c r="F294" s="61" t="str">
        <f>IF(ISBLANK(Table2[[#This Row],[unique_id]]), "", PROPER(SUBSTITUTE(Table2[[#This Row],[unique_id]], "_", " ")))</f>
        <v>Service Wrangle Availability</v>
      </c>
      <c r="G294" s="61" t="s">
        <v>1370</v>
      </c>
      <c r="H294" s="61" t="s">
        <v>1348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1349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1383</v>
      </c>
      <c r="AN294" s="61"/>
      <c r="AO294" s="61"/>
      <c r="AP294" s="61"/>
      <c r="AQ294" s="61"/>
      <c r="AR294" s="61" t="s">
        <v>1084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1352</v>
      </c>
      <c r="BC294" s="61" t="s">
        <v>1275</v>
      </c>
      <c r="BD294" s="61" t="s">
        <v>1274</v>
      </c>
      <c r="BE294" s="61" t="s">
        <v>1109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1351</v>
      </c>
      <c r="D295" s="61" t="s">
        <v>149</v>
      </c>
      <c r="E295" s="61" t="s">
        <v>1357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1348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1349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1383</v>
      </c>
      <c r="AN295" s="61"/>
      <c r="AO295" s="61"/>
      <c r="AP295" s="61"/>
      <c r="AQ295" s="61"/>
      <c r="AR295" s="61" t="s">
        <v>1084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1352</v>
      </c>
      <c r="BC295" s="61" t="s">
        <v>1275</v>
      </c>
      <c r="BD295" s="61" t="s">
        <v>1274</v>
      </c>
      <c r="BE295" s="61" t="s">
        <v>1109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1351</v>
      </c>
      <c r="D296" s="61" t="s">
        <v>149</v>
      </c>
      <c r="E296" s="61" t="s">
        <v>1358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1348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1349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1383</v>
      </c>
      <c r="AN296" s="61"/>
      <c r="AO296" s="61"/>
      <c r="AP296" s="61"/>
      <c r="AQ296" s="61"/>
      <c r="AR296" s="61" t="s">
        <v>1084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1352</v>
      </c>
      <c r="BC296" s="61" t="s">
        <v>1275</v>
      </c>
      <c r="BD296" s="61" t="s">
        <v>1274</v>
      </c>
      <c r="BE296" s="61" t="s">
        <v>1109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1351</v>
      </c>
      <c r="D297" s="61" t="s">
        <v>149</v>
      </c>
      <c r="E297" s="61" t="s">
        <v>1350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1371</v>
      </c>
      <c r="H297" s="61" t="s">
        <v>1348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1349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1383</v>
      </c>
      <c r="AN297" s="61"/>
      <c r="AO297" s="61"/>
      <c r="AP297" s="61"/>
      <c r="AQ297" s="61"/>
      <c r="AR297" s="61" t="s">
        <v>1084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1352</v>
      </c>
      <c r="BC297" s="61" t="s">
        <v>1275</v>
      </c>
      <c r="BD297" s="61" t="s">
        <v>1274</v>
      </c>
      <c r="BE297" s="61" t="s">
        <v>1109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1351</v>
      </c>
      <c r="D298" s="61" t="s">
        <v>149</v>
      </c>
      <c r="E298" s="61" t="s">
        <v>1359</v>
      </c>
      <c r="F298" s="61" t="str">
        <f>IF(ISBLANK(Table2[[#This Row],[unique_id]]), "", PROPER(SUBSTITUTE(Table2[[#This Row],[unique_id]], "_", " ")))</f>
        <v>Service Weewx Availability</v>
      </c>
      <c r="G298" s="61" t="s">
        <v>1372</v>
      </c>
      <c r="H298" s="61" t="s">
        <v>1348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1349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1383</v>
      </c>
      <c r="AN298" s="61"/>
      <c r="AO298" s="61"/>
      <c r="AP298" s="61"/>
      <c r="AQ298" s="61"/>
      <c r="AR298" s="61" t="s">
        <v>1084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1352</v>
      </c>
      <c r="BC298" s="61" t="s">
        <v>1275</v>
      </c>
      <c r="BD298" s="61" t="s">
        <v>1274</v>
      </c>
      <c r="BE298" s="61" t="s">
        <v>1109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1351</v>
      </c>
      <c r="D299" s="61" t="s">
        <v>149</v>
      </c>
      <c r="E299" s="61" t="s">
        <v>1360</v>
      </c>
      <c r="F299" s="61" t="str">
        <f>IF(ISBLANK(Table2[[#This Row],[unique_id]]), "", PROPER(SUBSTITUTE(Table2[[#This Row],[unique_id]], "_", " ")))</f>
        <v>Service Digitemp Availability</v>
      </c>
      <c r="G299" s="61" t="s">
        <v>1373</v>
      </c>
      <c r="H299" s="61" t="s">
        <v>1348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1349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1383</v>
      </c>
      <c r="AN299" s="61"/>
      <c r="AO299" s="61"/>
      <c r="AP299" s="61"/>
      <c r="AQ299" s="61"/>
      <c r="AR299" s="61" t="s">
        <v>1084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1352</v>
      </c>
      <c r="BC299" s="61" t="s">
        <v>1275</v>
      </c>
      <c r="BD299" s="61" t="s">
        <v>1274</v>
      </c>
      <c r="BE299" s="61" t="s">
        <v>1109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1351</v>
      </c>
      <c r="D300" s="61" t="s">
        <v>149</v>
      </c>
      <c r="E300" s="61" t="s">
        <v>1361</v>
      </c>
      <c r="F300" s="61" t="str">
        <f>IF(ISBLANK(Table2[[#This Row],[unique_id]]), "", PROPER(SUBSTITUTE(Table2[[#This Row],[unique_id]], "_", " ")))</f>
        <v>Service Nginx Availability</v>
      </c>
      <c r="G300" s="61" t="s">
        <v>1374</v>
      </c>
      <c r="H300" s="61" t="s">
        <v>1348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1349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1383</v>
      </c>
      <c r="AN300" s="61"/>
      <c r="AO300" s="61"/>
      <c r="AP300" s="61"/>
      <c r="AQ300" s="61"/>
      <c r="AR300" s="61" t="s">
        <v>1084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1352</v>
      </c>
      <c r="BC300" s="61" t="s">
        <v>1275</v>
      </c>
      <c r="BD300" s="61" t="s">
        <v>1274</v>
      </c>
      <c r="BE300" s="61" t="s">
        <v>1109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1351</v>
      </c>
      <c r="D301" s="61" t="s">
        <v>149</v>
      </c>
      <c r="E301" s="61" t="s">
        <v>1362</v>
      </c>
      <c r="F301" s="61" t="str">
        <f>IF(ISBLANK(Table2[[#This Row],[unique_id]]), "", PROPER(SUBSTITUTE(Table2[[#This Row],[unique_id]], "_", " ")))</f>
        <v>Service Influxdb Availability</v>
      </c>
      <c r="G301" s="61" t="s">
        <v>1375</v>
      </c>
      <c r="H301" s="61" t="s">
        <v>1348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1349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1383</v>
      </c>
      <c r="AN301" s="61"/>
      <c r="AO301" s="61"/>
      <c r="AP301" s="61"/>
      <c r="AQ301" s="61"/>
      <c r="AR301" s="61" t="s">
        <v>1084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1352</v>
      </c>
      <c r="BC301" s="61" t="s">
        <v>1275</v>
      </c>
      <c r="BD301" s="61" t="s">
        <v>1274</v>
      </c>
      <c r="BE301" s="61" t="s">
        <v>1109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1351</v>
      </c>
      <c r="D302" s="61" t="s">
        <v>149</v>
      </c>
      <c r="E302" s="61" t="s">
        <v>1363</v>
      </c>
      <c r="F302" s="61" t="str">
        <f>IF(ISBLANK(Table2[[#This Row],[unique_id]]), "", PROPER(SUBSTITUTE(Table2[[#This Row],[unique_id]], "_", " ")))</f>
        <v>Service Mariadb Availability</v>
      </c>
      <c r="G302" s="61" t="s">
        <v>1376</v>
      </c>
      <c r="H302" s="61" t="s">
        <v>1348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1349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1383</v>
      </c>
      <c r="AN302" s="61"/>
      <c r="AO302" s="61"/>
      <c r="AP302" s="61"/>
      <c r="AQ302" s="61"/>
      <c r="AR302" s="61" t="s">
        <v>1084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1352</v>
      </c>
      <c r="BC302" s="61" t="s">
        <v>1275</v>
      </c>
      <c r="BD302" s="61" t="s">
        <v>1274</v>
      </c>
      <c r="BE302" s="61" t="s">
        <v>1109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1351</v>
      </c>
      <c r="D303" s="61" t="s">
        <v>149</v>
      </c>
      <c r="E303" s="61" t="s">
        <v>1364</v>
      </c>
      <c r="F303" s="61" t="str">
        <f>IF(ISBLANK(Table2[[#This Row],[unique_id]]), "", PROPER(SUBSTITUTE(Table2[[#This Row],[unique_id]], "_", " ")))</f>
        <v>Service Postgres Availability</v>
      </c>
      <c r="G303" s="61" t="s">
        <v>1377</v>
      </c>
      <c r="H303" s="61" t="s">
        <v>1348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1349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1383</v>
      </c>
      <c r="AN303" s="61"/>
      <c r="AO303" s="61"/>
      <c r="AP303" s="61"/>
      <c r="AQ303" s="61"/>
      <c r="AR303" s="61" t="s">
        <v>1084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1352</v>
      </c>
      <c r="BC303" s="61" t="s">
        <v>1275</v>
      </c>
      <c r="BD303" s="61" t="s">
        <v>1274</v>
      </c>
      <c r="BE303" s="61" t="s">
        <v>1109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1351</v>
      </c>
      <c r="D304" s="61" t="s">
        <v>149</v>
      </c>
      <c r="E304" s="61" t="s">
        <v>1365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1378</v>
      </c>
      <c r="H304" s="61" t="s">
        <v>1348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1349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1383</v>
      </c>
      <c r="AN304" s="61"/>
      <c r="AO304" s="61"/>
      <c r="AP304" s="61"/>
      <c r="AQ304" s="61"/>
      <c r="AR304" s="61" t="s">
        <v>1084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1352</v>
      </c>
      <c r="BC304" s="61" t="s">
        <v>1275</v>
      </c>
      <c r="BD304" s="61" t="s">
        <v>1274</v>
      </c>
      <c r="BE304" s="61" t="s">
        <v>1109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1351</v>
      </c>
      <c r="D305" s="61" t="s">
        <v>149</v>
      </c>
      <c r="E305" s="61" t="s">
        <v>1366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1379</v>
      </c>
      <c r="H305" s="61" t="s">
        <v>1348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1349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1383</v>
      </c>
      <c r="AN305" s="61"/>
      <c r="AO305" s="61"/>
      <c r="AP305" s="61"/>
      <c r="AQ305" s="61"/>
      <c r="AR305" s="61" t="s">
        <v>1084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1352</v>
      </c>
      <c r="BC305" s="61" t="s">
        <v>1275</v>
      </c>
      <c r="BD305" s="61" t="s">
        <v>1274</v>
      </c>
      <c r="BE305" s="61" t="s">
        <v>1109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1351</v>
      </c>
      <c r="D306" s="61" t="s">
        <v>149</v>
      </c>
      <c r="E306" s="61" t="s">
        <v>1367</v>
      </c>
      <c r="F306" s="61" t="str">
        <f>IF(ISBLANK(Table2[[#This Row],[unique_id]]), "", PROPER(SUBSTITUTE(Table2[[#This Row],[unique_id]], "_", " ")))</f>
        <v>Service Monitor Availability</v>
      </c>
      <c r="G306" s="61" t="s">
        <v>1380</v>
      </c>
      <c r="H306" s="61" t="s">
        <v>1348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1349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1383</v>
      </c>
      <c r="AN306" s="61"/>
      <c r="AO306" s="61"/>
      <c r="AP306" s="61"/>
      <c r="AQ306" s="61"/>
      <c r="AR306" s="61" t="s">
        <v>1084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1352</v>
      </c>
      <c r="BC306" s="61" t="s">
        <v>1275</v>
      </c>
      <c r="BD306" s="61" t="s">
        <v>1274</v>
      </c>
      <c r="BE306" s="61" t="s">
        <v>1109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1351</v>
      </c>
      <c r="D307" s="61" t="s">
        <v>149</v>
      </c>
      <c r="E307" s="61" t="s">
        <v>1384</v>
      </c>
      <c r="F307" s="61" t="str">
        <f>IF(ISBLANK(Table2[[#This Row],[unique_id]]), "", PROPER(SUBSTITUTE(Table2[[#This Row],[unique_id]], "_", " ")))</f>
        <v>Host Flo Availability</v>
      </c>
      <c r="G307" s="61" t="s">
        <v>1200</v>
      </c>
      <c r="H307" s="61" t="s">
        <v>1382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1349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1383</v>
      </c>
      <c r="AN307" s="61"/>
      <c r="AO307" s="61"/>
      <c r="AP307" s="61"/>
      <c r="AQ307" s="61"/>
      <c r="AR307" s="61" t="s">
        <v>1084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1352</v>
      </c>
      <c r="BC307" s="61" t="s">
        <v>1275</v>
      </c>
      <c r="BD307" s="61" t="s">
        <v>1274</v>
      </c>
      <c r="BE307" s="61" t="s">
        <v>1109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1351</v>
      </c>
      <c r="D308" s="61" t="s">
        <v>149</v>
      </c>
      <c r="E308" s="61" t="s">
        <v>1386</v>
      </c>
      <c r="F308" s="61" t="str">
        <f>IF(ISBLANK(Table2[[#This Row],[unique_id]]), "", PROPER(SUBSTITUTE(Table2[[#This Row],[unique_id]], "_", " ")))</f>
        <v>Host Meg Availability</v>
      </c>
      <c r="G308" s="61" t="s">
        <v>1408</v>
      </c>
      <c r="H308" s="61" t="s">
        <v>1382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1349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1383</v>
      </c>
      <c r="AN308" s="61"/>
      <c r="AO308" s="61"/>
      <c r="AP308" s="61"/>
      <c r="AQ308" s="61"/>
      <c r="AR308" s="61" t="s">
        <v>1084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1352</v>
      </c>
      <c r="BC308" s="61" t="s">
        <v>1275</v>
      </c>
      <c r="BD308" s="61" t="s">
        <v>1274</v>
      </c>
      <c r="BE308" s="61" t="s">
        <v>1109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1351</v>
      </c>
      <c r="D309" s="61" t="s">
        <v>149</v>
      </c>
      <c r="E309" s="61" t="s">
        <v>1385</v>
      </c>
      <c r="F309" s="61" t="str">
        <f>IF(ISBLANK(Table2[[#This Row],[unique_id]]), "", PROPER(SUBSTITUTE(Table2[[#This Row],[unique_id]], "_", " ")))</f>
        <v>Host Lia Availability</v>
      </c>
      <c r="G309" s="61" t="s">
        <v>1407</v>
      </c>
      <c r="H309" s="61" t="s">
        <v>1382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1349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1383</v>
      </c>
      <c r="AN309" s="61"/>
      <c r="AO309" s="61"/>
      <c r="AP309" s="61"/>
      <c r="AQ309" s="61"/>
      <c r="AR309" s="61" t="s">
        <v>1084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1352</v>
      </c>
      <c r="BC309" s="61" t="s">
        <v>1275</v>
      </c>
      <c r="BD309" s="61" t="s">
        <v>1274</v>
      </c>
      <c r="BE309" s="61" t="s">
        <v>1109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1382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674</v>
      </c>
      <c r="E311" s="18" t="s">
        <v>675</v>
      </c>
      <c r="F311" s="22" t="str">
        <f>IF(ISBLANK(Table2[[#This Row],[unique_id]]), "", PROPER(SUBSTITUTE(Table2[[#This Row],[unique_id]], "_", " ")))</f>
        <v>Synchronize Devices</v>
      </c>
      <c r="G311" s="18" t="s">
        <v>1347</v>
      </c>
      <c r="H311" s="18" t="s">
        <v>676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1409</v>
      </c>
      <c r="D312" s="61" t="s">
        <v>27</v>
      </c>
      <c r="E312" s="61" t="s">
        <v>1416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1410</v>
      </c>
      <c r="H312" s="61" t="s">
        <v>1412</v>
      </c>
      <c r="I312" s="61" t="s">
        <v>295</v>
      </c>
      <c r="J312" s="61"/>
      <c r="K312" s="61" t="s">
        <v>1330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1267</v>
      </c>
      <c r="D313" s="33" t="s">
        <v>27</v>
      </c>
      <c r="E313" s="33" t="s">
        <v>1268</v>
      </c>
      <c r="F313" s="35" t="str">
        <f>IF(ISBLANK(Table2[[#This Row],[unique_id]]), "", PROPER(SUBSTITUTE(Table2[[#This Row],[unique_id]], "_", " ")))</f>
        <v>Rack Top Temperature</v>
      </c>
      <c r="G313" s="33" t="s">
        <v>1270</v>
      </c>
      <c r="H313" s="33" t="s">
        <v>1412</v>
      </c>
      <c r="I313" s="33" t="s">
        <v>295</v>
      </c>
      <c r="J313" s="33"/>
      <c r="K313" s="33" t="s">
        <v>1322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1342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1294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1271</v>
      </c>
      <c r="BD313" s="33" t="s">
        <v>1267</v>
      </c>
      <c r="BE313" s="33" t="s">
        <v>1272</v>
      </c>
      <c r="BF313" s="33" t="s">
        <v>28</v>
      </c>
      <c r="BG313" s="33"/>
      <c r="BH313" s="33"/>
      <c r="BI313" s="33"/>
      <c r="BJ313" s="33"/>
      <c r="BK313" s="33" t="s">
        <v>1293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1267</v>
      </c>
      <c r="D314" s="61" t="s">
        <v>27</v>
      </c>
      <c r="E314" s="61" t="s">
        <v>1322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1270</v>
      </c>
      <c r="H314" s="61" t="s">
        <v>1412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1267</v>
      </c>
      <c r="D315" s="33" t="s">
        <v>27</v>
      </c>
      <c r="E315" s="33" t="s">
        <v>1269</v>
      </c>
      <c r="F315" s="35" t="str">
        <f>IF(ISBLANK(Table2[[#This Row],[unique_id]]), "", PROPER(SUBSTITUTE(Table2[[#This Row],[unique_id]], "_", " ")))</f>
        <v>Rack Bottom Temperature</v>
      </c>
      <c r="G315" s="33" t="s">
        <v>1276</v>
      </c>
      <c r="H315" s="33" t="s">
        <v>1412</v>
      </c>
      <c r="I315" s="33" t="s">
        <v>295</v>
      </c>
      <c r="J315" s="33"/>
      <c r="K315" s="33" t="s">
        <v>1323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1342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1294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1271</v>
      </c>
      <c r="BD315" s="33" t="s">
        <v>1267</v>
      </c>
      <c r="BE315" s="33" t="s">
        <v>1272</v>
      </c>
      <c r="BF315" s="33" t="s">
        <v>28</v>
      </c>
      <c r="BG315" s="33"/>
      <c r="BH315" s="33"/>
      <c r="BI315" s="33"/>
      <c r="BJ315" s="33"/>
      <c r="BK315" s="33" t="s">
        <v>1292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1267</v>
      </c>
      <c r="D316" s="33" t="s">
        <v>27</v>
      </c>
      <c r="E316" s="33" t="s">
        <v>1323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1276</v>
      </c>
      <c r="H316" s="33" t="s">
        <v>1412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1380</v>
      </c>
      <c r="D317" s="61" t="s">
        <v>27</v>
      </c>
      <c r="E317" s="61" t="s">
        <v>1394</v>
      </c>
      <c r="F317" s="61" t="str">
        <f>IF(ISBLANK(Table2[[#This Row],[unique_id]]), "", PROPER(SUBSTITUTE(Table2[[#This Row],[unique_id]], "_", " ")))</f>
        <v>Host Flo Temperature</v>
      </c>
      <c r="G317" s="61" t="s">
        <v>1200</v>
      </c>
      <c r="H317" s="61" t="s">
        <v>1412</v>
      </c>
      <c r="I317" s="61" t="s">
        <v>295</v>
      </c>
      <c r="J317" s="61"/>
      <c r="K317" s="61" t="s">
        <v>1405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1400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1401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1398</v>
      </c>
      <c r="BC317" s="61" t="s">
        <v>1397</v>
      </c>
      <c r="BD317" s="61" t="s">
        <v>1396</v>
      </c>
      <c r="BE317" s="61" t="s">
        <v>1109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1380</v>
      </c>
      <c r="D318" s="61" t="s">
        <v>27</v>
      </c>
      <c r="E318" s="61" t="s">
        <v>1405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1200</v>
      </c>
      <c r="H318" s="61" t="s">
        <v>1412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1380</v>
      </c>
      <c r="D319" s="61" t="s">
        <v>27</v>
      </c>
      <c r="E319" s="61" t="s">
        <v>1395</v>
      </c>
      <c r="F319" s="61" t="str">
        <f>IF(ISBLANK(Table2[[#This Row],[unique_id]]), "", PROPER(SUBSTITUTE(Table2[[#This Row],[unique_id]], "_", " ")))</f>
        <v>Host Meg Temperature</v>
      </c>
      <c r="G319" s="61" t="s">
        <v>1408</v>
      </c>
      <c r="H319" s="61" t="s">
        <v>1412</v>
      </c>
      <c r="I319" s="61" t="s">
        <v>295</v>
      </c>
      <c r="J319" s="61"/>
      <c r="K319" s="61" t="s">
        <v>1406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1294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1403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1398</v>
      </c>
      <c r="BC319" s="61" t="s">
        <v>1397</v>
      </c>
      <c r="BD319" s="61" t="s">
        <v>1396</v>
      </c>
      <c r="BE319" s="61" t="s">
        <v>1109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1380</v>
      </c>
      <c r="D320" s="61" t="s">
        <v>27</v>
      </c>
      <c r="E320" s="61" t="s">
        <v>1406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1408</v>
      </c>
      <c r="H320" s="61" t="s">
        <v>1412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1409</v>
      </c>
      <c r="D321" s="61" t="s">
        <v>27</v>
      </c>
      <c r="E321" s="61" t="s">
        <v>1418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1415</v>
      </c>
      <c r="H321" s="61" t="s">
        <v>1413</v>
      </c>
      <c r="I321" s="61" t="s">
        <v>295</v>
      </c>
      <c r="J321" s="61"/>
      <c r="K321" s="61" t="s">
        <v>1321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1409</v>
      </c>
      <c r="D322" s="61" t="s">
        <v>27</v>
      </c>
      <c r="E322" s="61" t="s">
        <v>1417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1414</v>
      </c>
      <c r="H322" s="61" t="s">
        <v>1411</v>
      </c>
      <c r="I322" s="61" t="s">
        <v>295</v>
      </c>
      <c r="J322" s="61"/>
      <c r="K322" s="61" t="s">
        <v>1327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1380</v>
      </c>
      <c r="D323" s="61" t="s">
        <v>27</v>
      </c>
      <c r="E323" s="61" t="s">
        <v>1393</v>
      </c>
      <c r="F323" s="61" t="str">
        <f>IF(ISBLANK(Table2[[#This Row],[unique_id]]), "", PROPER(SUBSTITUTE(Table2[[#This Row],[unique_id]], "_", " ")))</f>
        <v>Host Lia Temperature</v>
      </c>
      <c r="G323" s="61" t="s">
        <v>1407</v>
      </c>
      <c r="H323" s="61" t="s">
        <v>1411</v>
      </c>
      <c r="I323" s="61" t="s">
        <v>295</v>
      </c>
      <c r="J323" s="61"/>
      <c r="K323" s="61" t="s">
        <v>1404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1295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1402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1398</v>
      </c>
      <c r="BC323" s="61" t="s">
        <v>1397</v>
      </c>
      <c r="BD323" s="61" t="s">
        <v>1396</v>
      </c>
      <c r="BE323" s="61" t="s">
        <v>1109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1380</v>
      </c>
      <c r="D324" s="61" t="s">
        <v>27</v>
      </c>
      <c r="E324" s="61" t="s">
        <v>1404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1407</v>
      </c>
      <c r="H324" s="61" t="s">
        <v>1411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694</v>
      </c>
      <c r="D325" s="18" t="s">
        <v>27</v>
      </c>
      <c r="E325" s="18" t="s">
        <v>735</v>
      </c>
      <c r="F325" s="22" t="str">
        <f>IF(ISBLANK(Table2[[#This Row],[unique_id]]), "", PROPER(SUBSTITUTE(Table2[[#This Row],[unique_id]], "_", " ")))</f>
        <v>Back Door Lock Battery</v>
      </c>
      <c r="G325" s="18" t="s">
        <v>721</v>
      </c>
      <c r="H325" s="18" t="s">
        <v>1346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694</v>
      </c>
      <c r="D326" s="18" t="s">
        <v>27</v>
      </c>
      <c r="E326" s="18" t="s">
        <v>736</v>
      </c>
      <c r="F326" s="22" t="str">
        <f>IF(ISBLANK(Table2[[#This Row],[unique_id]]), "", PROPER(SUBSTITUTE(Table2[[#This Row],[unique_id]], "_", " ")))</f>
        <v>Front Door Lock Battery</v>
      </c>
      <c r="G326" s="18" t="s">
        <v>720</v>
      </c>
      <c r="H326" s="18" t="s">
        <v>1346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738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723</v>
      </c>
      <c r="H327" s="18" t="s">
        <v>1346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737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722</v>
      </c>
      <c r="H328" s="18" t="s">
        <v>1346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1346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732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730</v>
      </c>
      <c r="H330" s="61" t="s">
        <v>1346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731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1346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1427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1344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1425</v>
      </c>
      <c r="BC331" s="61" t="s">
        <v>36</v>
      </c>
      <c r="BD331" s="61" t="s">
        <v>37</v>
      </c>
      <c r="BE331" s="61" t="s">
        <v>1209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1475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518</v>
      </c>
      <c r="H332" s="18" t="s">
        <v>1346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1111</v>
      </c>
      <c r="BC332" s="18" t="s">
        <v>1113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1463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519</v>
      </c>
      <c r="H333" s="18" t="s">
        <v>1346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1111</v>
      </c>
      <c r="BC333" s="18" t="s">
        <v>1113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1476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520</v>
      </c>
      <c r="H334" s="18" t="s">
        <v>1346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1111</v>
      </c>
      <c r="BC334" s="18" t="s">
        <v>1113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1477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521</v>
      </c>
      <c r="H335" s="18" t="s">
        <v>1346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1111</v>
      </c>
      <c r="BC335" s="18" t="s">
        <v>1113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816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1346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815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1346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1346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859</v>
      </c>
      <c r="D339" s="18" t="s">
        <v>27</v>
      </c>
      <c r="E339" s="18" t="s">
        <v>915</v>
      </c>
      <c r="F339" s="22" t="str">
        <f>IF(ISBLANK(Table2[[#This Row],[unique_id]]), "", PROPER(SUBSTITUTE(Table2[[#This Row],[unique_id]], "_", " ")))</f>
        <v>All Standby</v>
      </c>
      <c r="G339" s="18" t="s">
        <v>916</v>
      </c>
      <c r="H339" s="18" t="s">
        <v>586</v>
      </c>
      <c r="I339" s="18" t="s">
        <v>295</v>
      </c>
      <c r="O339" s="19" t="s">
        <v>870</v>
      </c>
      <c r="P339" s="18"/>
      <c r="R339" s="42"/>
      <c r="T339" s="23" t="s">
        <v>914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893</v>
      </c>
      <c r="D340" s="18" t="s">
        <v>149</v>
      </c>
      <c r="E340" s="23" t="s">
        <v>1216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870</v>
      </c>
      <c r="P340" s="18" t="s">
        <v>166</v>
      </c>
      <c r="Q340" s="18" t="s">
        <v>840</v>
      </c>
      <c r="R340" s="42" t="s">
        <v>825</v>
      </c>
      <c r="S340" s="18" t="str">
        <f>Table2[[#This Row],[friendly_name]]</f>
        <v>Lounge TV</v>
      </c>
      <c r="T340" s="23" t="s">
        <v>1213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1099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1215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870</v>
      </c>
      <c r="P341" s="18" t="s">
        <v>166</v>
      </c>
      <c r="Q341" s="18" t="s">
        <v>840</v>
      </c>
      <c r="R341" s="42" t="s">
        <v>825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1099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1092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hidden="1" customHeight="1">
      <c r="A342" s="18">
        <v>2568</v>
      </c>
      <c r="B342" s="18" t="s">
        <v>26</v>
      </c>
      <c r="C342" s="18" t="s">
        <v>893</v>
      </c>
      <c r="D342" s="18" t="s">
        <v>149</v>
      </c>
      <c r="E342" s="23" t="s">
        <v>1069</v>
      </c>
      <c r="F342" s="22" t="str">
        <f>IF(ISBLANK(Table2[[#This Row],[unique_id]]), "", PROPER(SUBSTITUTE(Table2[[#This Row],[unique_id]], "_", " ")))</f>
        <v>Template Lounge Sub Plug Proxy</v>
      </c>
      <c r="G342" s="18" t="s">
        <v>874</v>
      </c>
      <c r="H342" s="18" t="s">
        <v>586</v>
      </c>
      <c r="I342" s="18" t="s">
        <v>295</v>
      </c>
      <c r="O342" s="19" t="s">
        <v>870</v>
      </c>
      <c r="P342" s="18" t="s">
        <v>166</v>
      </c>
      <c r="Q342" s="18" t="s">
        <v>840</v>
      </c>
      <c r="R342" s="42" t="s">
        <v>825</v>
      </c>
      <c r="S342" s="18" t="str">
        <f>Table2[[#This Row],[friendly_name]]</f>
        <v>Lounge Sub</v>
      </c>
      <c r="T342" s="23" t="s">
        <v>1213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1141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922</v>
      </c>
      <c r="F343" s="22" t="str">
        <f>IF(ISBLANK(Table2[[#This Row],[unique_id]]), "", PROPER(SUBSTITUTE(Table2[[#This Row],[unique_id]], "_", " ")))</f>
        <v>Lounge Sub Plug</v>
      </c>
      <c r="G343" s="18" t="s">
        <v>874</v>
      </c>
      <c r="H343" s="18" t="s">
        <v>586</v>
      </c>
      <c r="I343" s="18" t="s">
        <v>295</v>
      </c>
      <c r="M343" s="18" t="s">
        <v>261</v>
      </c>
      <c r="O343" s="19" t="s">
        <v>870</v>
      </c>
      <c r="P343" s="18" t="s">
        <v>166</v>
      </c>
      <c r="Q343" s="18" t="s">
        <v>840</v>
      </c>
      <c r="R343" s="42" t="s">
        <v>825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875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1141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1092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hidden="1" customHeight="1">
      <c r="A344" s="18">
        <v>2570</v>
      </c>
      <c r="B344" s="18" t="s">
        <v>26</v>
      </c>
      <c r="C344" s="18" t="s">
        <v>893</v>
      </c>
      <c r="D344" s="18" t="s">
        <v>149</v>
      </c>
      <c r="E344" s="23" t="s">
        <v>1070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870</v>
      </c>
      <c r="P344" s="18" t="s">
        <v>166</v>
      </c>
      <c r="Q344" s="18" t="s">
        <v>840</v>
      </c>
      <c r="R344" s="18" t="s">
        <v>586</v>
      </c>
      <c r="S344" s="18" t="str">
        <f>Table2[[#This Row],[friendly_name]]</f>
        <v>Study Outlet</v>
      </c>
      <c r="T344" s="23" t="s">
        <v>1212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1139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923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870</v>
      </c>
      <c r="P345" s="18" t="s">
        <v>166</v>
      </c>
      <c r="Q345" s="18" t="s">
        <v>840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1139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1092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hidden="1" customHeight="1">
      <c r="A346" s="18">
        <v>2572</v>
      </c>
      <c r="B346" s="18" t="s">
        <v>26</v>
      </c>
      <c r="C346" s="18" t="s">
        <v>893</v>
      </c>
      <c r="D346" s="18" t="s">
        <v>149</v>
      </c>
      <c r="E346" s="23" t="s">
        <v>1071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870</v>
      </c>
      <c r="P346" s="18" t="s">
        <v>166</v>
      </c>
      <c r="Q346" s="18" t="s">
        <v>840</v>
      </c>
      <c r="R346" s="18" t="s">
        <v>586</v>
      </c>
      <c r="S346" s="18" t="str">
        <f>Table2[[#This Row],[friendly_name]]</f>
        <v>Office Outlet</v>
      </c>
      <c r="T346" s="23" t="s">
        <v>1212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1139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924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870</v>
      </c>
      <c r="P347" s="18" t="s">
        <v>166</v>
      </c>
      <c r="Q347" s="18" t="s">
        <v>840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1139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1093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hidden="1" customHeight="1">
      <c r="A348" s="18">
        <v>2574</v>
      </c>
      <c r="B348" s="18" t="s">
        <v>26</v>
      </c>
      <c r="C348" s="18" t="s">
        <v>893</v>
      </c>
      <c r="D348" s="18" t="s">
        <v>149</v>
      </c>
      <c r="E348" s="23" t="s">
        <v>1072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870</v>
      </c>
      <c r="P348" s="18" t="s">
        <v>166</v>
      </c>
      <c r="Q348" s="18" t="s">
        <v>841</v>
      </c>
      <c r="R348" s="18" t="s">
        <v>851</v>
      </c>
      <c r="S348" s="18" t="str">
        <f>Table2[[#This Row],[friendly_name]]</f>
        <v>Dish Washer</v>
      </c>
      <c r="T348" s="23" t="s">
        <v>1212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925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870</v>
      </c>
      <c r="P349" s="18" t="s">
        <v>166</v>
      </c>
      <c r="Q349" s="18" t="s">
        <v>841</v>
      </c>
      <c r="R349" s="18" t="s">
        <v>851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1092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hidden="1" customHeight="1">
      <c r="A350" s="18">
        <v>2576</v>
      </c>
      <c r="B350" s="18" t="s">
        <v>26</v>
      </c>
      <c r="C350" s="18" t="s">
        <v>893</v>
      </c>
      <c r="D350" s="18" t="s">
        <v>149</v>
      </c>
      <c r="E350" s="23" t="s">
        <v>1073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870</v>
      </c>
      <c r="P350" s="18" t="s">
        <v>166</v>
      </c>
      <c r="Q350" s="18" t="s">
        <v>841</v>
      </c>
      <c r="R350" s="18" t="s">
        <v>851</v>
      </c>
      <c r="S350" s="18" t="str">
        <f>Table2[[#This Row],[friendly_name]]</f>
        <v>Clothes Dryer</v>
      </c>
      <c r="T350" s="23" t="s">
        <v>1212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926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870</v>
      </c>
      <c r="P351" s="18" t="s">
        <v>166</v>
      </c>
      <c r="Q351" s="18" t="s">
        <v>841</v>
      </c>
      <c r="R351" s="18" t="s">
        <v>851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1092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hidden="1" customHeight="1">
      <c r="A352" s="18">
        <v>2578</v>
      </c>
      <c r="B352" s="18" t="s">
        <v>26</v>
      </c>
      <c r="C352" s="18" t="s">
        <v>893</v>
      </c>
      <c r="D352" s="18" t="s">
        <v>149</v>
      </c>
      <c r="E352" s="23" t="s">
        <v>1074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870</v>
      </c>
      <c r="P352" s="18" t="s">
        <v>166</v>
      </c>
      <c r="Q352" s="18" t="s">
        <v>841</v>
      </c>
      <c r="R352" s="18" t="s">
        <v>851</v>
      </c>
      <c r="S352" s="18" t="str">
        <f>Table2[[#This Row],[friendly_name]]</f>
        <v>Washing Machine</v>
      </c>
      <c r="T352" s="23" t="s">
        <v>1212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927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870</v>
      </c>
      <c r="P353" s="18" t="s">
        <v>166</v>
      </c>
      <c r="Q353" s="18" t="s">
        <v>841</v>
      </c>
      <c r="R353" s="18" t="s">
        <v>851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1092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hidden="1" customHeight="1">
      <c r="A354" s="18">
        <v>2580</v>
      </c>
      <c r="B354" s="18" t="s">
        <v>26</v>
      </c>
      <c r="C354" s="18" t="s">
        <v>893</v>
      </c>
      <c r="D354" s="18" t="s">
        <v>149</v>
      </c>
      <c r="E354" s="23" t="s">
        <v>1075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870</v>
      </c>
      <c r="P354" s="18" t="s">
        <v>166</v>
      </c>
      <c r="Q354" s="18" t="s">
        <v>841</v>
      </c>
      <c r="R354" s="18" t="s">
        <v>851</v>
      </c>
      <c r="S354" s="18" t="str">
        <f>Table2[[#This Row],[friendly_name]]</f>
        <v>Coffee Machine</v>
      </c>
      <c r="T354" s="23" t="s">
        <v>1212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928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870</v>
      </c>
      <c r="P355" s="18" t="s">
        <v>166</v>
      </c>
      <c r="Q355" s="18" t="s">
        <v>841</v>
      </c>
      <c r="R355" s="18" t="s">
        <v>851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1092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hidden="1" customHeight="1">
      <c r="A356" s="18">
        <v>2582</v>
      </c>
      <c r="B356" s="18" t="s">
        <v>26</v>
      </c>
      <c r="C356" s="18" t="s">
        <v>893</v>
      </c>
      <c r="D356" s="18" t="s">
        <v>149</v>
      </c>
      <c r="E356" s="23" t="s">
        <v>1076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870</v>
      </c>
      <c r="P356" s="18" t="s">
        <v>166</v>
      </c>
      <c r="Q356" s="18" t="s">
        <v>840</v>
      </c>
      <c r="R356" s="18" t="s">
        <v>852</v>
      </c>
      <c r="S356" s="18" t="str">
        <f>Table2[[#This Row],[friendly_name]]</f>
        <v>Kitchen Fridge</v>
      </c>
      <c r="T356" s="23" t="s">
        <v>1213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1142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929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870</v>
      </c>
      <c r="P357" s="18" t="s">
        <v>166</v>
      </c>
      <c r="Q357" s="18" t="s">
        <v>840</v>
      </c>
      <c r="R357" s="18" t="s">
        <v>852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1142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1092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hidden="1" customHeight="1">
      <c r="A358" s="18">
        <v>2584</v>
      </c>
      <c r="B358" s="18" t="s">
        <v>26</v>
      </c>
      <c r="C358" s="18" t="s">
        <v>893</v>
      </c>
      <c r="D358" s="18" t="s">
        <v>149</v>
      </c>
      <c r="E358" s="23" t="s">
        <v>1077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870</v>
      </c>
      <c r="P358" s="18" t="s">
        <v>166</v>
      </c>
      <c r="Q358" s="18" t="s">
        <v>840</v>
      </c>
      <c r="R358" s="18" t="s">
        <v>852</v>
      </c>
      <c r="S358" s="18" t="str">
        <f>Table2[[#This Row],[friendly_name]]</f>
        <v>Deck Freezer</v>
      </c>
      <c r="T358" s="23" t="s">
        <v>1213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1143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930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870</v>
      </c>
      <c r="P359" s="18" t="s">
        <v>166</v>
      </c>
      <c r="Q359" s="18" t="s">
        <v>840</v>
      </c>
      <c r="R359" s="18" t="s">
        <v>852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1143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1092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hidden="1" customHeight="1">
      <c r="A360" s="18">
        <v>2586</v>
      </c>
      <c r="B360" s="18" t="s">
        <v>26</v>
      </c>
      <c r="C360" s="18" t="s">
        <v>893</v>
      </c>
      <c r="D360" s="18" t="s">
        <v>149</v>
      </c>
      <c r="E360" s="23" t="s">
        <v>1078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870</v>
      </c>
      <c r="P360" s="18" t="s">
        <v>166</v>
      </c>
      <c r="Q360" s="18" t="s">
        <v>840</v>
      </c>
      <c r="R360" s="18" t="s">
        <v>586</v>
      </c>
      <c r="S360" s="18" t="str">
        <f>Table2[[#This Row],[friendly_name]]</f>
        <v>Battery Charger</v>
      </c>
      <c r="T360" s="23" t="s">
        <v>1212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931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870</v>
      </c>
      <c r="P361" s="18" t="s">
        <v>166</v>
      </c>
      <c r="Q361" s="18" t="s">
        <v>840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1092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hidden="1" customHeight="1">
      <c r="A362" s="18">
        <v>2588</v>
      </c>
      <c r="B362" s="18" t="s">
        <v>26</v>
      </c>
      <c r="C362" s="18" t="s">
        <v>893</v>
      </c>
      <c r="D362" s="18" t="s">
        <v>149</v>
      </c>
      <c r="E362" s="23" t="s">
        <v>1079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870</v>
      </c>
      <c r="P362" s="18" t="s">
        <v>166</v>
      </c>
      <c r="Q362" s="18" t="s">
        <v>840</v>
      </c>
      <c r="R362" s="18" t="s">
        <v>586</v>
      </c>
      <c r="S362" s="18" t="str">
        <f>Table2[[#This Row],[friendly_name]]</f>
        <v>Vacuum Charger</v>
      </c>
      <c r="T362" s="23" t="s">
        <v>1212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932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870</v>
      </c>
      <c r="P363" s="18" t="s">
        <v>166</v>
      </c>
      <c r="Q363" s="18" t="s">
        <v>840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1093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hidden="1" customHeight="1">
      <c r="A364" s="18">
        <v>2590</v>
      </c>
      <c r="B364" s="18" t="s">
        <v>26</v>
      </c>
      <c r="C364" s="18" t="s">
        <v>893</v>
      </c>
      <c r="D364" s="18" t="s">
        <v>149</v>
      </c>
      <c r="E364" s="23" t="s">
        <v>1217</v>
      </c>
      <c r="F364" s="22" t="str">
        <f>IF(ISBLANK(Table2[[#This Row],[unique_id]]), "", PROPER(SUBSTITUTE(Table2[[#This Row],[unique_id]], "_", " ")))</f>
        <v>Template Ada Tablet Plug Proxy</v>
      </c>
      <c r="G364" s="18" t="s">
        <v>906</v>
      </c>
      <c r="H364" s="18" t="s">
        <v>586</v>
      </c>
      <c r="I364" s="18" t="s">
        <v>295</v>
      </c>
      <c r="O364" s="19" t="s">
        <v>870</v>
      </c>
      <c r="P364" s="18" t="s">
        <v>166</v>
      </c>
      <c r="Q364" s="18" t="s">
        <v>840</v>
      </c>
      <c r="R364" s="42" t="s">
        <v>825</v>
      </c>
      <c r="S364" s="18" t="str">
        <f>Table2[[#This Row],[friendly_name]]</f>
        <v>Ada Tablet</v>
      </c>
      <c r="T364" s="23" t="s">
        <v>1212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906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1218</v>
      </c>
      <c r="F365" s="22" t="str">
        <f>IF(ISBLANK(Table2[[#This Row],[unique_id]]), "", PROPER(SUBSTITUTE(Table2[[#This Row],[unique_id]], "_", " ")))</f>
        <v>Ada Tablet Plug</v>
      </c>
      <c r="G365" s="18" t="s">
        <v>906</v>
      </c>
      <c r="H365" s="18" t="s">
        <v>586</v>
      </c>
      <c r="I365" s="18" t="s">
        <v>295</v>
      </c>
      <c r="M365" s="18" t="s">
        <v>261</v>
      </c>
      <c r="O365" s="19" t="s">
        <v>870</v>
      </c>
      <c r="P365" s="18" t="s">
        <v>166</v>
      </c>
      <c r="Q365" s="18" t="s">
        <v>840</v>
      </c>
      <c r="R365" s="42" t="s">
        <v>825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907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906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1092</v>
      </c>
      <c r="BJ365" s="18" t="s">
        <v>446</v>
      </c>
      <c r="BK365" s="18" t="s">
        <v>882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hidden="1" customHeight="1">
      <c r="A366" s="18">
        <v>2592</v>
      </c>
      <c r="B366" s="18" t="s">
        <v>26</v>
      </c>
      <c r="C366" s="18" t="s">
        <v>893</v>
      </c>
      <c r="D366" s="18" t="s">
        <v>149</v>
      </c>
      <c r="E366" s="23" t="s">
        <v>1219</v>
      </c>
      <c r="F366" s="22" t="str">
        <f>IF(ISBLANK(Table2[[#This Row],[unique_id]]), "", PROPER(SUBSTITUTE(Table2[[#This Row],[unique_id]], "_", " ")))</f>
        <v>Template Server Flo Plug Proxy</v>
      </c>
      <c r="G366" s="18" t="s">
        <v>890</v>
      </c>
      <c r="H366" s="18" t="s">
        <v>586</v>
      </c>
      <c r="I366" s="18" t="s">
        <v>295</v>
      </c>
      <c r="O366" s="19" t="s">
        <v>870</v>
      </c>
      <c r="P366" s="18"/>
      <c r="R366" s="18" t="s">
        <v>885</v>
      </c>
      <c r="S366" s="18" t="str">
        <f>Table2[[#This Row],[friendly_name]]</f>
        <v>Server Flo</v>
      </c>
      <c r="T366" s="23" t="s">
        <v>1212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1200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1220</v>
      </c>
      <c r="F367" s="22" t="str">
        <f>IF(ISBLANK(Table2[[#This Row],[unique_id]]), "", PROPER(SUBSTITUTE(Table2[[#This Row],[unique_id]], "_", " ")))</f>
        <v>Server Flo Plug</v>
      </c>
      <c r="G367" s="18" t="s">
        <v>890</v>
      </c>
      <c r="H367" s="18" t="s">
        <v>586</v>
      </c>
      <c r="I367" s="18" t="s">
        <v>295</v>
      </c>
      <c r="M367" s="18" t="s">
        <v>261</v>
      </c>
      <c r="O367" s="19" t="s">
        <v>870</v>
      </c>
      <c r="P367" s="18"/>
      <c r="R367" s="18" t="s">
        <v>885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1200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1093</v>
      </c>
      <c r="BJ367" s="18" t="s">
        <v>446</v>
      </c>
      <c r="BK367" s="18" t="s">
        <v>888</v>
      </c>
      <c r="BL367" s="18" t="s">
        <v>883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hidden="1" customHeight="1">
      <c r="A368" s="18">
        <v>2594</v>
      </c>
      <c r="B368" s="18" t="s">
        <v>26</v>
      </c>
      <c r="C368" s="18" t="s">
        <v>893</v>
      </c>
      <c r="D368" s="18" t="s">
        <v>149</v>
      </c>
      <c r="E368" s="23" t="s">
        <v>1221</v>
      </c>
      <c r="F368" s="22" t="str">
        <f>IF(ISBLANK(Table2[[#This Row],[unique_id]]), "", PROPER(SUBSTITUTE(Table2[[#This Row],[unique_id]], "_", " ")))</f>
        <v>Template Server Meg Plug Proxy</v>
      </c>
      <c r="G368" s="21" t="s">
        <v>889</v>
      </c>
      <c r="H368" s="18" t="s">
        <v>586</v>
      </c>
      <c r="I368" s="18" t="s">
        <v>295</v>
      </c>
      <c r="O368" s="19" t="s">
        <v>870</v>
      </c>
      <c r="P368" s="18"/>
      <c r="R368" s="18" t="s">
        <v>885</v>
      </c>
      <c r="S368" s="18" t="str">
        <f>Table2[[#This Row],[friendly_name]]</f>
        <v>Server Meg</v>
      </c>
      <c r="T368" s="23" t="s">
        <v>1212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1201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1222</v>
      </c>
      <c r="F369" s="22" t="str">
        <f>IF(ISBLANK(Table2[[#This Row],[unique_id]]), "", PROPER(SUBSTITUTE(Table2[[#This Row],[unique_id]], "_", " ")))</f>
        <v>Server Meg Plug</v>
      </c>
      <c r="G369" s="21" t="s">
        <v>889</v>
      </c>
      <c r="H369" s="18" t="s">
        <v>586</v>
      </c>
      <c r="I369" s="18" t="s">
        <v>295</v>
      </c>
      <c r="M369" s="18" t="s">
        <v>261</v>
      </c>
      <c r="O369" s="19" t="s">
        <v>870</v>
      </c>
      <c r="P369" s="18"/>
      <c r="R369" s="18" t="s">
        <v>885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1201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1093</v>
      </c>
      <c r="BJ369" s="18" t="s">
        <v>446</v>
      </c>
      <c r="BK369" s="18" t="s">
        <v>887</v>
      </c>
      <c r="BL369" s="18" t="s">
        <v>884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hidden="1" customHeight="1">
      <c r="A370" s="18">
        <v>2596</v>
      </c>
      <c r="B370" s="28" t="s">
        <v>26</v>
      </c>
      <c r="C370" s="28" t="s">
        <v>893</v>
      </c>
      <c r="D370" s="28" t="s">
        <v>149</v>
      </c>
      <c r="E370" s="29" t="s">
        <v>1437</v>
      </c>
      <c r="F370" s="30" t="str">
        <f>IF(ISBLANK(Table2[[#This Row],[unique_id]]), "", PROPER(SUBSTITUTE(Table2[[#This Row],[unique_id]], "_", " ")))</f>
        <v>Template Server Lia Plug Proxy</v>
      </c>
      <c r="G370" s="28" t="s">
        <v>1438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870</v>
      </c>
      <c r="P370" s="33" t="s">
        <v>166</v>
      </c>
      <c r="Q370" s="33" t="s">
        <v>840</v>
      </c>
      <c r="R370" s="33" t="s">
        <v>842</v>
      </c>
      <c r="S370" s="28" t="s">
        <v>1438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1439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1436</v>
      </c>
      <c r="F371" s="30" t="str">
        <f>IF(ISBLANK(Table2[[#This Row],[unique_id]]), "", PROPER(SUBSTITUTE(Table2[[#This Row],[unique_id]], "_", " ")))</f>
        <v>Server Lia Plug</v>
      </c>
      <c r="G371" s="28" t="s">
        <v>1438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870</v>
      </c>
      <c r="P371" s="33" t="s">
        <v>166</v>
      </c>
      <c r="Q371" s="33" t="s">
        <v>840</v>
      </c>
      <c r="R371" s="33" t="s">
        <v>842</v>
      </c>
      <c r="S371" s="28" t="s">
        <v>1438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1439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1092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hidden="1" customHeight="1">
      <c r="A372" s="18">
        <v>2598</v>
      </c>
      <c r="B372" s="28" t="s">
        <v>26</v>
      </c>
      <c r="C372" s="28" t="s">
        <v>893</v>
      </c>
      <c r="D372" s="28" t="s">
        <v>149</v>
      </c>
      <c r="E372" s="29" t="s">
        <v>1022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870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1139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1021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870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1139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1093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hidden="1" customHeight="1">
      <c r="A374" s="18">
        <v>2600</v>
      </c>
      <c r="B374" s="33" t="s">
        <v>26</v>
      </c>
      <c r="C374" s="33" t="s">
        <v>893</v>
      </c>
      <c r="D374" s="33" t="s">
        <v>149</v>
      </c>
      <c r="E374" s="34" t="s">
        <v>1080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870</v>
      </c>
      <c r="P374" s="33" t="s">
        <v>166</v>
      </c>
      <c r="Q374" s="33" t="s">
        <v>840</v>
      </c>
      <c r="R374" s="33" t="s">
        <v>842</v>
      </c>
      <c r="S374" s="33" t="str">
        <f>Table2[[#This Row],[friendly_name]]</f>
        <v>Server Rack</v>
      </c>
      <c r="T374" s="34" t="s">
        <v>1214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1139</v>
      </c>
      <c r="BC374" s="33" t="s">
        <v>1014</v>
      </c>
      <c r="BD374" s="33" t="s">
        <v>1261</v>
      </c>
      <c r="BE374" s="33" t="s">
        <v>983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772</v>
      </c>
      <c r="D375" s="33" t="s">
        <v>134</v>
      </c>
      <c r="E375" s="33" t="s">
        <v>933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870</v>
      </c>
      <c r="P375" s="33" t="s">
        <v>166</v>
      </c>
      <c r="Q375" s="33" t="s">
        <v>840</v>
      </c>
      <c r="R375" s="33" t="s">
        <v>842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1259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995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1015</v>
      </c>
      <c r="AO375" s="33" t="s">
        <v>1016</v>
      </c>
      <c r="AP375" s="33" t="s">
        <v>1004</v>
      </c>
      <c r="AQ375" s="33" t="s">
        <v>1005</v>
      </c>
      <c r="AR375" s="33" t="s">
        <v>1084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1139</v>
      </c>
      <c r="BC375" s="33" t="s">
        <v>1014</v>
      </c>
      <c r="BD375" s="33" t="s">
        <v>1261</v>
      </c>
      <c r="BE375" s="33" t="s">
        <v>983</v>
      </c>
      <c r="BF375" s="33" t="s">
        <v>28</v>
      </c>
      <c r="BG375" s="33"/>
      <c r="BH375" s="33"/>
      <c r="BI375" s="33"/>
      <c r="BJ375" s="33" t="s">
        <v>446</v>
      </c>
      <c r="BK375" s="33" t="s">
        <v>1013</v>
      </c>
      <c r="BL375" s="33" t="s">
        <v>1012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hidden="1" customHeight="1">
      <c r="A376" s="18">
        <v>2602</v>
      </c>
      <c r="B376" s="33" t="s">
        <v>26</v>
      </c>
      <c r="C376" s="33" t="s">
        <v>772</v>
      </c>
      <c r="D376" s="33" t="s">
        <v>27</v>
      </c>
      <c r="E376" s="33" t="s">
        <v>1081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996</v>
      </c>
      <c r="AE376" s="33"/>
      <c r="AF376" s="33">
        <v>10</v>
      </c>
      <c r="AG376" s="36" t="s">
        <v>34</v>
      </c>
      <c r="AH376" s="36" t="s">
        <v>995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1015</v>
      </c>
      <c r="AO376" s="33" t="s">
        <v>1016</v>
      </c>
      <c r="AP376" s="33" t="s">
        <v>1004</v>
      </c>
      <c r="AQ376" s="33" t="s">
        <v>1005</v>
      </c>
      <c r="AR376" s="33" t="s">
        <v>1255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1139</v>
      </c>
      <c r="BC376" s="33" t="s">
        <v>1014</v>
      </c>
      <c r="BD376" s="33" t="s">
        <v>1261</v>
      </c>
      <c r="BE376" s="33" t="s">
        <v>983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772</v>
      </c>
      <c r="D377" s="33" t="s">
        <v>27</v>
      </c>
      <c r="E377" s="33" t="s">
        <v>1082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997</v>
      </c>
      <c r="AE377" s="33"/>
      <c r="AF377" s="33">
        <v>10</v>
      </c>
      <c r="AG377" s="36" t="s">
        <v>34</v>
      </c>
      <c r="AH377" s="36" t="s">
        <v>995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1015</v>
      </c>
      <c r="AO377" s="33" t="s">
        <v>1016</v>
      </c>
      <c r="AP377" s="33" t="s">
        <v>1004</v>
      </c>
      <c r="AQ377" s="33" t="s">
        <v>1005</v>
      </c>
      <c r="AR377" s="33" t="s">
        <v>1256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1139</v>
      </c>
      <c r="BC377" s="33" t="s">
        <v>1014</v>
      </c>
      <c r="BD377" s="33" t="s">
        <v>1261</v>
      </c>
      <c r="BE377" s="33" t="s">
        <v>983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893</v>
      </c>
      <c r="D378" s="28" t="s">
        <v>149</v>
      </c>
      <c r="E378" s="29" t="s">
        <v>1095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870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1096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870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1092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hidden="1" customHeight="1">
      <c r="A380" s="18">
        <v>2606</v>
      </c>
      <c r="B380" s="33" t="s">
        <v>26</v>
      </c>
      <c r="C380" s="33" t="s">
        <v>893</v>
      </c>
      <c r="D380" s="33" t="s">
        <v>149</v>
      </c>
      <c r="E380" s="34" t="s">
        <v>1245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870</v>
      </c>
      <c r="P380" s="33" t="s">
        <v>166</v>
      </c>
      <c r="Q380" s="33" t="s">
        <v>840</v>
      </c>
      <c r="R380" s="33" t="s">
        <v>842</v>
      </c>
      <c r="S380" s="33" t="str">
        <f>Table2[[#This Row],[friendly_name]]</f>
        <v>Network Switch</v>
      </c>
      <c r="T380" s="34" t="s">
        <v>1214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1014</v>
      </c>
      <c r="BD380" s="33" t="s">
        <v>1261</v>
      </c>
      <c r="BE380" s="33" t="s">
        <v>983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772</v>
      </c>
      <c r="D381" s="33" t="s">
        <v>134</v>
      </c>
      <c r="E381" s="33" t="s">
        <v>1246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870</v>
      </c>
      <c r="P381" s="33" t="s">
        <v>166</v>
      </c>
      <c r="Q381" s="33" t="s">
        <v>840</v>
      </c>
      <c r="R381" s="33" t="s">
        <v>842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1259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995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1015</v>
      </c>
      <c r="AO381" s="33" t="s">
        <v>1016</v>
      </c>
      <c r="AP381" s="33" t="s">
        <v>1004</v>
      </c>
      <c r="AQ381" s="33" t="s">
        <v>1005</v>
      </c>
      <c r="AR381" s="33" t="s">
        <v>1084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1014</v>
      </c>
      <c r="BD381" s="33" t="s">
        <v>1261</v>
      </c>
      <c r="BE381" s="33" t="s">
        <v>983</v>
      </c>
      <c r="BF381" s="33" t="s">
        <v>416</v>
      </c>
      <c r="BG381" s="33"/>
      <c r="BH381" s="33"/>
      <c r="BI381" s="33"/>
      <c r="BJ381" s="33" t="s">
        <v>446</v>
      </c>
      <c r="BK381" s="53" t="s">
        <v>1098</v>
      </c>
      <c r="BL381" s="33" t="s">
        <v>1097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hidden="1" customHeight="1">
      <c r="A382" s="18">
        <v>2608</v>
      </c>
      <c r="B382" s="33" t="s">
        <v>26</v>
      </c>
      <c r="C382" s="33" t="s">
        <v>772</v>
      </c>
      <c r="D382" s="33" t="s">
        <v>27</v>
      </c>
      <c r="E382" s="33" t="s">
        <v>1247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996</v>
      </c>
      <c r="AE382" s="33"/>
      <c r="AF382" s="33">
        <v>10</v>
      </c>
      <c r="AG382" s="36" t="s">
        <v>34</v>
      </c>
      <c r="AH382" s="36" t="s">
        <v>995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1015</v>
      </c>
      <c r="AO382" s="33" t="s">
        <v>1016</v>
      </c>
      <c r="AP382" s="33" t="s">
        <v>1004</v>
      </c>
      <c r="AQ382" s="33" t="s">
        <v>1005</v>
      </c>
      <c r="AR382" s="33" t="s">
        <v>1255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1014</v>
      </c>
      <c r="BD382" s="33" t="s">
        <v>1261</v>
      </c>
      <c r="BE382" s="33" t="s">
        <v>983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772</v>
      </c>
      <c r="D383" s="33" t="s">
        <v>27</v>
      </c>
      <c r="E383" s="33" t="s">
        <v>1248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997</v>
      </c>
      <c r="AE383" s="33"/>
      <c r="AF383" s="33">
        <v>10</v>
      </c>
      <c r="AG383" s="36" t="s">
        <v>34</v>
      </c>
      <c r="AH383" s="36" t="s">
        <v>995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1015</v>
      </c>
      <c r="AO383" s="33" t="s">
        <v>1016</v>
      </c>
      <c r="AP383" s="33" t="s">
        <v>1004</v>
      </c>
      <c r="AQ383" s="33" t="s">
        <v>1005</v>
      </c>
      <c r="AR383" s="33" t="s">
        <v>1256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1014</v>
      </c>
      <c r="BD383" s="33" t="s">
        <v>1261</v>
      </c>
      <c r="BE383" s="33" t="s">
        <v>983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893</v>
      </c>
      <c r="D384" s="18" t="s">
        <v>149</v>
      </c>
      <c r="E384" s="23" t="s">
        <v>1083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870</v>
      </c>
      <c r="P384" s="18"/>
      <c r="R384" s="18" t="s">
        <v>886</v>
      </c>
      <c r="S384" s="18" t="str">
        <f>Table2[[#This Row],[friendly_name]]</f>
        <v>Internet Modem</v>
      </c>
      <c r="T384" s="23" t="s">
        <v>1212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1144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934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870</v>
      </c>
      <c r="P385" s="18"/>
      <c r="R385" s="18" t="s">
        <v>886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1144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1092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hidden="1" customHeight="1">
      <c r="A386" s="18">
        <v>2612</v>
      </c>
      <c r="B386" s="33" t="s">
        <v>26</v>
      </c>
      <c r="C386" s="33" t="s">
        <v>772</v>
      </c>
      <c r="D386" s="33" t="s">
        <v>129</v>
      </c>
      <c r="E386" s="33" t="s">
        <v>985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870</v>
      </c>
      <c r="P386" s="33"/>
      <c r="Q386" s="33"/>
      <c r="R386" s="33"/>
      <c r="S386" s="33"/>
      <c r="T386" s="34" t="s">
        <v>1085</v>
      </c>
      <c r="U386" s="33"/>
      <c r="V386" s="36"/>
      <c r="W386" s="36"/>
      <c r="X386" s="36"/>
      <c r="Y386" s="36"/>
      <c r="Z386" s="36"/>
      <c r="AA386" s="36" t="s">
        <v>1260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995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1015</v>
      </c>
      <c r="AO386" s="33" t="s">
        <v>1016</v>
      </c>
      <c r="AP386" s="33" t="s">
        <v>1004</v>
      </c>
      <c r="AQ386" s="33" t="s">
        <v>1005</v>
      </c>
      <c r="AR386" s="33" t="s">
        <v>1084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847</v>
      </c>
      <c r="BD386" s="33" t="s">
        <v>1261</v>
      </c>
      <c r="BE386" s="33" t="s">
        <v>983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986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683</v>
      </c>
      <c r="F387" s="22" t="str">
        <f>IF(ISBLANK(Table2[[#This Row],[unique_id]]), "", PROPER(SUBSTITUTE(Table2[[#This Row],[unique_id]], "_", " ")))</f>
        <v>Deck Fans Outlet</v>
      </c>
      <c r="G387" s="18" t="s">
        <v>686</v>
      </c>
      <c r="H387" s="18" t="s">
        <v>586</v>
      </c>
      <c r="I387" s="18" t="s">
        <v>295</v>
      </c>
      <c r="M387" s="18" t="s">
        <v>261</v>
      </c>
      <c r="O387" s="19" t="s">
        <v>870</v>
      </c>
      <c r="P387" s="18" t="s">
        <v>166</v>
      </c>
      <c r="Q387" s="18" t="s">
        <v>840</v>
      </c>
      <c r="R387" s="18" t="s">
        <v>842</v>
      </c>
      <c r="S387" s="18" t="s">
        <v>904</v>
      </c>
      <c r="T387" s="23" t="s">
        <v>903</v>
      </c>
      <c r="U387" s="18"/>
      <c r="V387" s="19"/>
      <c r="W387" s="19" t="s">
        <v>549</v>
      </c>
      <c r="X387" s="19"/>
      <c r="Y387" s="26" t="s">
        <v>837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1134</v>
      </c>
      <c r="BC387" s="23" t="s">
        <v>688</v>
      </c>
      <c r="BD387" s="18" t="s">
        <v>383</v>
      </c>
      <c r="BE387" s="23" t="s">
        <v>689</v>
      </c>
      <c r="BF387" s="18" t="s">
        <v>363</v>
      </c>
      <c r="BK387" s="18" t="s">
        <v>690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684</v>
      </c>
      <c r="F388" s="22" t="str">
        <f>IF(ISBLANK(Table2[[#This Row],[unique_id]]), "", PROPER(SUBSTITUTE(Table2[[#This Row],[unique_id]], "_", " ")))</f>
        <v>Kitchen Fan Outlet</v>
      </c>
      <c r="G388" s="18" t="s">
        <v>685</v>
      </c>
      <c r="H388" s="18" t="s">
        <v>586</v>
      </c>
      <c r="I388" s="18" t="s">
        <v>295</v>
      </c>
      <c r="M388" s="18" t="s">
        <v>261</v>
      </c>
      <c r="O388" s="19" t="s">
        <v>870</v>
      </c>
      <c r="P388" s="18" t="s">
        <v>166</v>
      </c>
      <c r="Q388" s="18" t="s">
        <v>840</v>
      </c>
      <c r="R388" s="18" t="s">
        <v>842</v>
      </c>
      <c r="S388" s="18" t="s">
        <v>904</v>
      </c>
      <c r="T388" s="23" t="s">
        <v>903</v>
      </c>
      <c r="U388" s="18"/>
      <c r="V388" s="19"/>
      <c r="W388" s="19" t="s">
        <v>549</v>
      </c>
      <c r="X388" s="19"/>
      <c r="Y388" s="26" t="s">
        <v>837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1135</v>
      </c>
      <c r="BC388" s="23" t="s">
        <v>688</v>
      </c>
      <c r="BD388" s="18" t="s">
        <v>383</v>
      </c>
      <c r="BE388" s="23" t="s">
        <v>689</v>
      </c>
      <c r="BF388" s="18" t="s">
        <v>208</v>
      </c>
      <c r="BK388" s="18" t="s">
        <v>691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682</v>
      </c>
      <c r="F389" s="22" t="str">
        <f>IF(ISBLANK(Table2[[#This Row],[unique_id]]), "", PROPER(SUBSTITUTE(Table2[[#This Row],[unique_id]], "_", " ")))</f>
        <v>Edwin Wardrobe Outlet</v>
      </c>
      <c r="G389" s="18" t="s">
        <v>692</v>
      </c>
      <c r="H389" s="18" t="s">
        <v>586</v>
      </c>
      <c r="I389" s="18" t="s">
        <v>295</v>
      </c>
      <c r="M389" s="18" t="s">
        <v>261</v>
      </c>
      <c r="O389" s="19" t="s">
        <v>870</v>
      </c>
      <c r="P389" s="18" t="s">
        <v>166</v>
      </c>
      <c r="Q389" s="18" t="s">
        <v>840</v>
      </c>
      <c r="R389" s="18" t="s">
        <v>842</v>
      </c>
      <c r="S389" s="18" t="s">
        <v>904</v>
      </c>
      <c r="T389" s="23" t="s">
        <v>903</v>
      </c>
      <c r="U389" s="18"/>
      <c r="V389" s="19"/>
      <c r="W389" s="19" t="s">
        <v>549</v>
      </c>
      <c r="X389" s="19"/>
      <c r="Y389" s="26" t="s">
        <v>837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1136</v>
      </c>
      <c r="BC389" s="23" t="s">
        <v>688</v>
      </c>
      <c r="BD389" s="18" t="s">
        <v>383</v>
      </c>
      <c r="BE389" s="23" t="s">
        <v>689</v>
      </c>
      <c r="BF389" s="18" t="s">
        <v>127</v>
      </c>
      <c r="BK389" s="18" t="s">
        <v>687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899</v>
      </c>
      <c r="F390" s="22" t="str">
        <f>IF(ISBLANK(Table2[[#This Row],[unique_id]]), "", PROPER(SUBSTITUTE(Table2[[#This Row],[unique_id]], "_", " ")))</f>
        <v>Garden Repeater Linkquality</v>
      </c>
      <c r="G390" s="18" t="s">
        <v>776</v>
      </c>
      <c r="H390" s="18" t="s">
        <v>586</v>
      </c>
      <c r="I390" s="18" t="s">
        <v>295</v>
      </c>
      <c r="O390" s="19" t="s">
        <v>870</v>
      </c>
      <c r="P390" s="18" t="s">
        <v>166</v>
      </c>
      <c r="Q390" s="18" t="s">
        <v>840</v>
      </c>
      <c r="R390" s="18" t="s">
        <v>842</v>
      </c>
      <c r="S390" s="18" t="s">
        <v>904</v>
      </c>
      <c r="T390" s="23" t="s">
        <v>902</v>
      </c>
      <c r="U390" s="18"/>
      <c r="V390" s="19"/>
      <c r="W390" s="19" t="s">
        <v>549</v>
      </c>
      <c r="X390" s="19"/>
      <c r="Y390" s="26" t="s">
        <v>837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1108</v>
      </c>
      <c r="BC390" s="21" t="s">
        <v>774</v>
      </c>
      <c r="BD390" s="18" t="s">
        <v>510</v>
      </c>
      <c r="BE390" s="18" t="s">
        <v>773</v>
      </c>
      <c r="BF390" s="18" t="s">
        <v>639</v>
      </c>
      <c r="BK390" s="18" t="s">
        <v>775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900</v>
      </c>
      <c r="F391" s="22" t="str">
        <f>IF(ISBLANK(Table2[[#This Row],[unique_id]]), "", PROPER(SUBSTITUTE(Table2[[#This Row],[unique_id]], "_", " ")))</f>
        <v>Landing Repeater Linkquality</v>
      </c>
      <c r="G391" s="18" t="s">
        <v>778</v>
      </c>
      <c r="H391" s="18" t="s">
        <v>586</v>
      </c>
      <c r="I391" s="18" t="s">
        <v>295</v>
      </c>
      <c r="O391" s="19" t="s">
        <v>870</v>
      </c>
      <c r="P391" s="18" t="s">
        <v>166</v>
      </c>
      <c r="Q391" s="18" t="s">
        <v>840</v>
      </c>
      <c r="R391" s="18" t="s">
        <v>842</v>
      </c>
      <c r="S391" s="18" t="s">
        <v>904</v>
      </c>
      <c r="T391" s="23" t="s">
        <v>902</v>
      </c>
      <c r="U391" s="18"/>
      <c r="V391" s="19"/>
      <c r="W391" s="19" t="s">
        <v>549</v>
      </c>
      <c r="X391" s="19"/>
      <c r="Y391" s="26" t="s">
        <v>837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1108</v>
      </c>
      <c r="BC391" s="21" t="s">
        <v>774</v>
      </c>
      <c r="BD391" s="18" t="s">
        <v>510</v>
      </c>
      <c r="BE391" s="18" t="s">
        <v>773</v>
      </c>
      <c r="BF391" s="18" t="s">
        <v>620</v>
      </c>
      <c r="BK391" s="18" t="s">
        <v>780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901</v>
      </c>
      <c r="F392" s="22" t="str">
        <f>IF(ISBLANK(Table2[[#This Row],[unique_id]]), "", PROPER(SUBSTITUTE(Table2[[#This Row],[unique_id]], "_", " ")))</f>
        <v>Driveway Repeater Linkquality</v>
      </c>
      <c r="G392" s="18" t="s">
        <v>777</v>
      </c>
      <c r="H392" s="18" t="s">
        <v>586</v>
      </c>
      <c r="I392" s="18" t="s">
        <v>295</v>
      </c>
      <c r="O392" s="19" t="s">
        <v>870</v>
      </c>
      <c r="P392" s="18" t="s">
        <v>166</v>
      </c>
      <c r="Q392" s="18" t="s">
        <v>840</v>
      </c>
      <c r="R392" s="18" t="s">
        <v>842</v>
      </c>
      <c r="S392" s="18" t="s">
        <v>904</v>
      </c>
      <c r="T392" s="23" t="s">
        <v>902</v>
      </c>
      <c r="U392" s="18"/>
      <c r="V392" s="19"/>
      <c r="W392" s="19" t="s">
        <v>549</v>
      </c>
      <c r="X392" s="19"/>
      <c r="Y392" s="26" t="s">
        <v>837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1108</v>
      </c>
      <c r="BC392" s="21" t="s">
        <v>774</v>
      </c>
      <c r="BD392" s="18" t="s">
        <v>510</v>
      </c>
      <c r="BE392" s="18" t="s">
        <v>773</v>
      </c>
      <c r="BF392" s="18" t="s">
        <v>779</v>
      </c>
      <c r="BK392" s="18" t="s">
        <v>781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982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872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764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764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764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966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951</v>
      </c>
      <c r="H399" s="18" t="s">
        <v>605</v>
      </c>
      <c r="I399" s="18" t="s">
        <v>295</v>
      </c>
      <c r="J399" s="18" t="s">
        <v>967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764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968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960</v>
      </c>
      <c r="H404" s="18" t="s">
        <v>605</v>
      </c>
      <c r="I404" s="18" t="s">
        <v>295</v>
      </c>
      <c r="J404" s="18" t="s">
        <v>970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969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961</v>
      </c>
      <c r="H405" s="18" t="s">
        <v>605</v>
      </c>
      <c r="I405" s="18" t="s">
        <v>295</v>
      </c>
      <c r="J405" s="18" t="s">
        <v>971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972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822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973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957</v>
      </c>
      <c r="H412" s="18" t="s">
        <v>605</v>
      </c>
      <c r="I412" s="18" t="s">
        <v>295</v>
      </c>
      <c r="J412" s="18" t="s">
        <v>967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974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940</v>
      </c>
      <c r="H414" s="18" t="s">
        <v>605</v>
      </c>
      <c r="I414" s="18" t="s">
        <v>295</v>
      </c>
      <c r="J414" s="18" t="s">
        <v>967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825</v>
      </c>
      <c r="I416" s="18" t="s">
        <v>144</v>
      </c>
      <c r="M416" s="18" t="s">
        <v>136</v>
      </c>
      <c r="N416" s="18" t="s">
        <v>274</v>
      </c>
      <c r="O416" s="19" t="s">
        <v>870</v>
      </c>
      <c r="P416" s="18" t="s">
        <v>166</v>
      </c>
      <c r="Q416" s="18" t="s">
        <v>840</v>
      </c>
      <c r="R416" s="42" t="s">
        <v>825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1175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825</v>
      </c>
      <c r="I417" s="18" t="s">
        <v>144</v>
      </c>
      <c r="M417" s="18" t="s">
        <v>136</v>
      </c>
      <c r="N417" s="18" t="s">
        <v>274</v>
      </c>
      <c r="O417" s="19" t="s">
        <v>870</v>
      </c>
      <c r="P417" s="18" t="s">
        <v>166</v>
      </c>
      <c r="Q417" s="18" t="s">
        <v>840</v>
      </c>
      <c r="R417" s="42" t="s">
        <v>825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1175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825</v>
      </c>
      <c r="I418" s="18" t="s">
        <v>144</v>
      </c>
      <c r="M418" s="18" t="s">
        <v>136</v>
      </c>
      <c r="N418" s="18" t="s">
        <v>274</v>
      </c>
      <c r="O418" s="19" t="s">
        <v>870</v>
      </c>
      <c r="P418" s="18" t="s">
        <v>166</v>
      </c>
      <c r="Q418" s="18" t="s">
        <v>840</v>
      </c>
      <c r="R418" s="42" t="s">
        <v>825</v>
      </c>
      <c r="S418" s="18" t="str">
        <f>_xlfn.CONCAT( Table2[[#This Row],[friendly_name]], " Devices")</f>
        <v>Parents Home Devices</v>
      </c>
      <c r="T418" s="23" t="s">
        <v>850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1169</v>
      </c>
      <c r="BD418" s="18" t="s">
        <v>238</v>
      </c>
      <c r="BE418" s="18" t="s">
        <v>1176</v>
      </c>
      <c r="BF418" s="18" t="s">
        <v>194</v>
      </c>
      <c r="BJ418" s="18" t="s">
        <v>426</v>
      </c>
      <c r="BK418" s="24" t="s">
        <v>710</v>
      </c>
      <c r="BL418" s="21" t="s">
        <v>709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825</v>
      </c>
      <c r="I419" s="18" t="s">
        <v>144</v>
      </c>
      <c r="M419" s="18" t="s">
        <v>136</v>
      </c>
      <c r="N419" s="18" t="s">
        <v>274</v>
      </c>
      <c r="O419" s="19" t="s">
        <v>870</v>
      </c>
      <c r="P419" s="18" t="s">
        <v>166</v>
      </c>
      <c r="Q419" s="18" t="s">
        <v>840</v>
      </c>
      <c r="R419" s="42" t="s">
        <v>825</v>
      </c>
      <c r="S419" s="18" t="str">
        <f>_xlfn.CONCAT( Table2[[#This Row],[friendly_name]], " Devices")</f>
        <v>Kitchen Home Devices</v>
      </c>
      <c r="T419" s="23" t="s">
        <v>850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1169</v>
      </c>
      <c r="BD419" s="18" t="s">
        <v>238</v>
      </c>
      <c r="BE419" s="18" t="s">
        <v>1176</v>
      </c>
      <c r="BF419" s="18" t="s">
        <v>208</v>
      </c>
      <c r="BJ419" s="18" t="s">
        <v>426</v>
      </c>
      <c r="BK419" s="24" t="s">
        <v>810</v>
      </c>
      <c r="BL419" s="21" t="s">
        <v>809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677</v>
      </c>
      <c r="F420" s="22" t="str">
        <f>IF(ISBLANK(Table2[[#This Row],[unique_id]]), "", PROPER(SUBSTITUTE(Table2[[#This Row],[unique_id]], "_", " ")))</f>
        <v>Office Home</v>
      </c>
      <c r="G420" s="18" t="s">
        <v>678</v>
      </c>
      <c r="H420" s="18" t="s">
        <v>825</v>
      </c>
      <c r="I420" s="18" t="s">
        <v>144</v>
      </c>
      <c r="M420" s="18" t="s">
        <v>136</v>
      </c>
      <c r="N420" s="18" t="s">
        <v>274</v>
      </c>
      <c r="O420" s="19" t="s">
        <v>870</v>
      </c>
      <c r="P420" s="18" t="s">
        <v>166</v>
      </c>
      <c r="Q420" s="18" t="s">
        <v>840</v>
      </c>
      <c r="R420" s="42" t="s">
        <v>825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1175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715</v>
      </c>
      <c r="F421" s="22" t="str">
        <f>IF(ISBLANK(Table2[[#This Row],[unique_id]]), "", PROPER(SUBSTITUTE(Table2[[#This Row],[unique_id]], "_", " ")))</f>
        <v>Lounge Home</v>
      </c>
      <c r="G421" s="18" t="s">
        <v>716</v>
      </c>
      <c r="H421" s="18" t="s">
        <v>825</v>
      </c>
      <c r="I421" s="18" t="s">
        <v>144</v>
      </c>
      <c r="M421" s="18" t="s">
        <v>136</v>
      </c>
      <c r="N421" s="18" t="s">
        <v>274</v>
      </c>
      <c r="O421" s="19" t="s">
        <v>870</v>
      </c>
      <c r="P421" s="18" t="s">
        <v>166</v>
      </c>
      <c r="Q421" s="18" t="s">
        <v>840</v>
      </c>
      <c r="R421" s="42" t="s">
        <v>825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1175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905</v>
      </c>
      <c r="F422" s="22" t="str">
        <f>IF(ISBLANK(Table2[[#This Row],[unique_id]]), "", PROPER(SUBSTITUTE(Table2[[#This Row],[unique_id]], "_", " ")))</f>
        <v>Ada Tablet</v>
      </c>
      <c r="G422" s="18" t="s">
        <v>906</v>
      </c>
      <c r="H422" s="18" t="s">
        <v>825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906</v>
      </c>
      <c r="BC422" s="18" t="s">
        <v>1177</v>
      </c>
      <c r="BD422" s="18" t="s">
        <v>238</v>
      </c>
      <c r="BE422" s="18" t="s">
        <v>910</v>
      </c>
      <c r="BF422" s="18" t="s">
        <v>196</v>
      </c>
      <c r="BJ422" s="18" t="s">
        <v>426</v>
      </c>
      <c r="BK422" s="24" t="s">
        <v>1447</v>
      </c>
      <c r="BL422" s="21" t="s">
        <v>908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hidden="1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825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673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825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1099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hidden="1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825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1099</v>
      </c>
      <c r="BC425" s="18" t="s">
        <v>1170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911</v>
      </c>
      <c r="F426" s="22" t="str">
        <f>IF(ISBLANK(Table2[[#This Row],[unique_id]]), "", PROPER(SUBSTITUTE(Table2[[#This Row],[unique_id]], "_", " ")))</f>
        <v>Edwin Tablet</v>
      </c>
      <c r="G426" s="18" t="s">
        <v>912</v>
      </c>
      <c r="H426" s="18" t="s">
        <v>825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912</v>
      </c>
      <c r="BC426" s="18" t="s">
        <v>1177</v>
      </c>
      <c r="BD426" s="18" t="s">
        <v>238</v>
      </c>
      <c r="BE426" s="18" t="s">
        <v>910</v>
      </c>
      <c r="BF426" s="18" t="s">
        <v>208</v>
      </c>
      <c r="BJ426" s="18" t="s">
        <v>426</v>
      </c>
      <c r="BK426" s="24" t="s">
        <v>1448</v>
      </c>
      <c r="BL426" s="21" t="s">
        <v>909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hidden="1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762</v>
      </c>
      <c r="F427" s="22" t="str">
        <f>IF(ISBLANK(Table2[[#This Row],[unique_id]]), "", PROPER(SUBSTITUTE(Table2[[#This Row],[unique_id]], "_", " ")))</f>
        <v>Office Tv</v>
      </c>
      <c r="G427" s="18" t="s">
        <v>763</v>
      </c>
      <c r="H427" s="18" t="s">
        <v>825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1099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hidden="1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825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814</v>
      </c>
      <c r="F429" s="22" t="str">
        <f>IF(ISBLANK(Table2[[#This Row],[unique_id]]), "", PROPER(SUBSTITUTE(Table2[[#This Row],[unique_id]], "_", " ")))</f>
        <v>Lounge Arc</v>
      </c>
      <c r="G429" s="18" t="s">
        <v>817</v>
      </c>
      <c r="H429" s="18" t="s">
        <v>825</v>
      </c>
      <c r="I429" s="18" t="s">
        <v>144</v>
      </c>
      <c r="M429" s="18" t="s">
        <v>136</v>
      </c>
      <c r="N429" s="18" t="s">
        <v>274</v>
      </c>
      <c r="O429" s="19" t="s">
        <v>870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1173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hidden="1" customHeight="1">
      <c r="A430" s="18">
        <v>2684</v>
      </c>
      <c r="B430" s="18" t="s">
        <v>642</v>
      </c>
      <c r="C430" s="18" t="s">
        <v>893</v>
      </c>
      <c r="D430" s="18" t="s">
        <v>149</v>
      </c>
      <c r="E430" s="18" t="s">
        <v>895</v>
      </c>
      <c r="F430" s="22" t="str">
        <f>IF(ISBLANK(Table2[[#This Row],[unique_id]]), "", PROPER(SUBSTITUTE(Table2[[#This Row],[unique_id]], "_", " ")))</f>
        <v>Template Kitchen Move Proxy</v>
      </c>
      <c r="G430" s="18" t="s">
        <v>818</v>
      </c>
      <c r="H430" s="18" t="s">
        <v>825</v>
      </c>
      <c r="I430" s="18" t="s">
        <v>144</v>
      </c>
      <c r="O430" s="19" t="s">
        <v>870</v>
      </c>
      <c r="P430" s="18" t="s">
        <v>166</v>
      </c>
      <c r="Q430" s="18" t="s">
        <v>840</v>
      </c>
      <c r="R430" s="42" t="s">
        <v>825</v>
      </c>
      <c r="S430" s="18" t="str">
        <f>_xlfn.CONCAT( Table2[[#This Row],[friendly_name]], " Devices")</f>
        <v>Kitchen Move Devices</v>
      </c>
      <c r="T430" s="23" t="s">
        <v>898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1171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813</v>
      </c>
      <c r="F431" s="22" t="str">
        <f>IF(ISBLANK(Table2[[#This Row],[unique_id]]), "", PROPER(SUBSTITUTE(Table2[[#This Row],[unique_id]], "_", " ")))</f>
        <v>Kitchen Move</v>
      </c>
      <c r="G431" s="18" t="s">
        <v>818</v>
      </c>
      <c r="H431" s="18" t="s">
        <v>825</v>
      </c>
      <c r="I431" s="18" t="s">
        <v>144</v>
      </c>
      <c r="M431" s="18" t="s">
        <v>136</v>
      </c>
      <c r="N431" s="18" t="s">
        <v>274</v>
      </c>
      <c r="O431" s="19" t="s">
        <v>870</v>
      </c>
      <c r="P431" s="18" t="s">
        <v>166</v>
      </c>
      <c r="Q431" s="18" t="s">
        <v>840</v>
      </c>
      <c r="R431" s="42" t="s">
        <v>825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1171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812</v>
      </c>
      <c r="F432" s="22" t="str">
        <f>IF(ISBLANK(Table2[[#This Row],[unique_id]]), "", PROPER(SUBSTITUTE(Table2[[#This Row],[unique_id]], "_", " ")))</f>
        <v>Kitchen Five</v>
      </c>
      <c r="G432" s="18" t="s">
        <v>819</v>
      </c>
      <c r="H432" s="18" t="s">
        <v>825</v>
      </c>
      <c r="I432" s="18" t="s">
        <v>144</v>
      </c>
      <c r="M432" s="18" t="s">
        <v>136</v>
      </c>
      <c r="N432" s="18" t="s">
        <v>274</v>
      </c>
      <c r="O432" s="19" t="s">
        <v>870</v>
      </c>
      <c r="P432" s="18" t="s">
        <v>166</v>
      </c>
      <c r="Q432" s="18" t="s">
        <v>840</v>
      </c>
      <c r="R432" s="42" t="s">
        <v>825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897</v>
      </c>
      <c r="BC432" s="18" t="s">
        <v>1172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hidden="1" customHeight="1">
      <c r="A433" s="18">
        <v>2687</v>
      </c>
      <c r="B433" s="18" t="s">
        <v>642</v>
      </c>
      <c r="C433" s="18" t="s">
        <v>893</v>
      </c>
      <c r="D433" s="18" t="s">
        <v>149</v>
      </c>
      <c r="E433" s="18" t="s">
        <v>896</v>
      </c>
      <c r="F433" s="22" t="str">
        <f>IF(ISBLANK(Table2[[#This Row],[unique_id]]), "", PROPER(SUBSTITUTE(Table2[[#This Row],[unique_id]], "_", " ")))</f>
        <v>Template Parents Move Proxy</v>
      </c>
      <c r="G433" s="18" t="s">
        <v>820</v>
      </c>
      <c r="H433" s="18" t="s">
        <v>825</v>
      </c>
      <c r="I433" s="18" t="s">
        <v>144</v>
      </c>
      <c r="O433" s="19" t="s">
        <v>870</v>
      </c>
      <c r="P433" s="18" t="s">
        <v>166</v>
      </c>
      <c r="Q433" s="18" t="s">
        <v>840</v>
      </c>
      <c r="R433" s="42" t="s">
        <v>825</v>
      </c>
      <c r="S433" s="18" t="str">
        <f>_xlfn.CONCAT( Table2[[#This Row],[friendly_name]], " Devices")</f>
        <v>Parents Move Devices</v>
      </c>
      <c r="T433" s="23" t="s">
        <v>898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1171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811</v>
      </c>
      <c r="F434" s="22" t="str">
        <f>IF(ISBLANK(Table2[[#This Row],[unique_id]]), "", PROPER(SUBSTITUTE(Table2[[#This Row],[unique_id]], "_", " ")))</f>
        <v>Parents Move</v>
      </c>
      <c r="G434" s="18" t="s">
        <v>820</v>
      </c>
      <c r="H434" s="18" t="s">
        <v>825</v>
      </c>
      <c r="I434" s="18" t="s">
        <v>144</v>
      </c>
      <c r="M434" s="18" t="s">
        <v>136</v>
      </c>
      <c r="N434" s="18" t="s">
        <v>274</v>
      </c>
      <c r="O434" s="19" t="s">
        <v>870</v>
      </c>
      <c r="P434" s="18" t="s">
        <v>166</v>
      </c>
      <c r="Q434" s="18" t="s">
        <v>840</v>
      </c>
      <c r="R434" s="42" t="s">
        <v>825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1171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hidden="1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711</v>
      </c>
      <c r="F435" s="22" t="str">
        <f>IF(ISBLANK(Table2[[#This Row],[unique_id]]), "", PROPER(SUBSTITUTE(Table2[[#This Row],[unique_id]], "_", " ")))</f>
        <v>Parents Tv Speaker</v>
      </c>
      <c r="G435" s="18" t="s">
        <v>712</v>
      </c>
      <c r="H435" s="18" t="s">
        <v>825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1102</v>
      </c>
      <c r="BC435" s="18" t="s">
        <v>1174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728</v>
      </c>
      <c r="F436" s="22" t="str">
        <f>IF(ISBLANK(Table2[[#This Row],[unique_id]]), "", PROPER(SUBSTITUTE(Table2[[#This Row],[unique_id]], "_", " ")))</f>
        <v>Back Door Lock Security</v>
      </c>
      <c r="G436" s="18" t="s">
        <v>724</v>
      </c>
      <c r="H436" s="18" t="s">
        <v>703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739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741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703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694</v>
      </c>
      <c r="D438" s="18" t="s">
        <v>697</v>
      </c>
      <c r="E438" s="18" t="s">
        <v>698</v>
      </c>
      <c r="F438" s="22" t="str">
        <f>IF(ISBLANK(Table2[[#This Row],[unique_id]]), "", PROPER(SUBSTITUTE(Table2[[#This Row],[unique_id]], "_", " ")))</f>
        <v>Back Door Lock</v>
      </c>
      <c r="G438" s="18" t="s">
        <v>743</v>
      </c>
      <c r="H438" s="18" t="s">
        <v>703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836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1155</v>
      </c>
      <c r="BC438" s="18" t="s">
        <v>695</v>
      </c>
      <c r="BD438" s="18" t="s">
        <v>694</v>
      </c>
      <c r="BE438" s="18" t="s">
        <v>696</v>
      </c>
      <c r="BF438" s="18" t="s">
        <v>703</v>
      </c>
      <c r="BK438" s="18" t="s">
        <v>693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734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742</v>
      </c>
      <c r="H439" s="18" t="s">
        <v>703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836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1168</v>
      </c>
      <c r="BC439" s="23" t="s">
        <v>717</v>
      </c>
      <c r="BD439" s="18" t="s">
        <v>1261</v>
      </c>
      <c r="BE439" s="18" t="s">
        <v>696</v>
      </c>
      <c r="BF439" s="18" t="s">
        <v>703</v>
      </c>
      <c r="BK439" s="18" t="s">
        <v>719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703</v>
      </c>
      <c r="H440" s="18" t="s">
        <v>714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729</v>
      </c>
      <c r="F441" s="22" t="str">
        <f>IF(ISBLANK(Table2[[#This Row],[unique_id]]), "", PROPER(SUBSTITUTE(Table2[[#This Row],[unique_id]], "_", " ")))</f>
        <v>Front Door Lock Security</v>
      </c>
      <c r="G441" s="18" t="s">
        <v>724</v>
      </c>
      <c r="H441" s="18" t="s">
        <v>702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739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740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702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694</v>
      </c>
      <c r="D443" s="18" t="s">
        <v>697</v>
      </c>
      <c r="E443" s="18" t="s">
        <v>699</v>
      </c>
      <c r="F443" s="22" t="str">
        <f>IF(ISBLANK(Table2[[#This Row],[unique_id]]), "", PROPER(SUBSTITUTE(Table2[[#This Row],[unique_id]], "_", " ")))</f>
        <v>Front Door Lock</v>
      </c>
      <c r="G443" s="18" t="s">
        <v>743</v>
      </c>
      <c r="H443" s="18" t="s">
        <v>702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836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1155</v>
      </c>
      <c r="BC443" s="18" t="s">
        <v>695</v>
      </c>
      <c r="BD443" s="18" t="s">
        <v>694</v>
      </c>
      <c r="BE443" s="18" t="s">
        <v>696</v>
      </c>
      <c r="BF443" s="18" t="s">
        <v>702</v>
      </c>
      <c r="BK443" s="18" t="s">
        <v>700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733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742</v>
      </c>
      <c r="H444" s="18" t="s">
        <v>702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836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1168</v>
      </c>
      <c r="BC444" s="23" t="s">
        <v>717</v>
      </c>
      <c r="BD444" s="18" t="s">
        <v>1261</v>
      </c>
      <c r="BE444" s="18" t="s">
        <v>696</v>
      </c>
      <c r="BF444" s="18" t="s">
        <v>702</v>
      </c>
      <c r="BK444" s="18" t="s">
        <v>718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702</v>
      </c>
      <c r="H445" s="18" t="s">
        <v>713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705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701</v>
      </c>
      <c r="H447" s="18" t="s">
        <v>705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707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hidden="1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707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701</v>
      </c>
      <c r="H450" s="18" t="s">
        <v>704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706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hidden="1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706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668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708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667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708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669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708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670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708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671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708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672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708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1150</v>
      </c>
      <c r="BA459" s="18" t="str">
        <f>IF(ISBLANK(Table2[[#This Row],[device_model]]), "", Table2[[#This Row],[device_suggested_area]])</f>
        <v>Rack</v>
      </c>
      <c r="BB459" s="18" t="s">
        <v>1205</v>
      </c>
      <c r="BC459" s="18" t="s">
        <v>1149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1151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1145</v>
      </c>
      <c r="BD460" s="18" t="s">
        <v>237</v>
      </c>
      <c r="BE460" s="18" t="s">
        <v>680</v>
      </c>
      <c r="BF460" s="18" t="s">
        <v>28</v>
      </c>
      <c r="BJ460" s="18" t="s">
        <v>413</v>
      </c>
      <c r="BK460" s="18" t="s">
        <v>681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1151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1146</v>
      </c>
      <c r="BD461" s="18" t="s">
        <v>237</v>
      </c>
      <c r="BE461" s="18" t="s">
        <v>1211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1152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1147</v>
      </c>
      <c r="BD462" s="18" t="s">
        <v>237</v>
      </c>
      <c r="BE462" s="18" t="s">
        <v>1210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1152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1148</v>
      </c>
      <c r="BD463" s="18" t="s">
        <v>237</v>
      </c>
      <c r="BE463" s="18" t="s">
        <v>1210</v>
      </c>
      <c r="BF463" s="18" t="s">
        <v>417</v>
      </c>
      <c r="BJ463" s="18" t="s">
        <v>413</v>
      </c>
      <c r="BK463" s="18" t="s">
        <v>425</v>
      </c>
      <c r="BL463" s="18" t="s">
        <v>679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hidden="1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1150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hidden="1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1194</v>
      </c>
      <c r="BA465" s="18" t="str">
        <f>IF(ISBLANK(Table2[[#This Row],[device_model]]), "", Table2[[#This Row],[device_suggested_area]])</f>
        <v>Rack</v>
      </c>
      <c r="BB465" s="18" t="s">
        <v>1157</v>
      </c>
      <c r="BC465" s="18" t="s">
        <v>1156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hidden="1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1194</v>
      </c>
      <c r="BA466" s="18" t="str">
        <f>IF(ISBLANK(Table2[[#This Row],[device_model]]), "", Table2[[#This Row],[device_suggested_area]])</f>
        <v>Rack</v>
      </c>
      <c r="BB466" s="18" t="s">
        <v>1157</v>
      </c>
      <c r="BC466" s="18" t="s">
        <v>1156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858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hidden="1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1194</v>
      </c>
      <c r="BA467" s="18" t="str">
        <f>IF(ISBLANK(Table2[[#This Row],[device_model]]), "", Table2[[#This Row],[device_suggested_area]])</f>
        <v>Rack</v>
      </c>
      <c r="BB467" s="18" t="s">
        <v>1157</v>
      </c>
      <c r="BC467" s="18" t="s">
        <v>1156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hidden="1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1195</v>
      </c>
      <c r="BA468" s="18" t="str">
        <f>IF(ISBLANK(Table2[[#This Row],[device_model]]), "", Table2[[#This Row],[device_suggested_area]])</f>
        <v>Rack</v>
      </c>
      <c r="BB468" s="18" t="s">
        <v>1159</v>
      </c>
      <c r="BC468" s="18" t="s">
        <v>1158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hidden="1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1195</v>
      </c>
      <c r="BA469" s="18" t="str">
        <f>IF(ISBLANK(Table2[[#This Row],[device_model]]), "", Table2[[#This Row],[device_suggested_area]])</f>
        <v>Rack</v>
      </c>
      <c r="BB469" s="18" t="s">
        <v>1161</v>
      </c>
      <c r="BC469" s="18" t="s">
        <v>1160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hidden="1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1195</v>
      </c>
      <c r="BA470" s="18" t="str">
        <f>IF(ISBLANK(Table2[[#This Row],[device_model]]), "", Table2[[#This Row],[device_suggested_area]])</f>
        <v>Rack</v>
      </c>
      <c r="BB470" s="18" t="s">
        <v>1165</v>
      </c>
      <c r="BC470" s="18" t="s">
        <v>1162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hidden="1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1195</v>
      </c>
      <c r="BA471" s="18" t="str">
        <f>IF(ISBLANK(Table2[[#This Row],[device_model]]), "", Table2[[#This Row],[device_suggested_area]])</f>
        <v>Rack</v>
      </c>
      <c r="BB471" s="18" t="s">
        <v>1164</v>
      </c>
      <c r="BC471" s="18" t="s">
        <v>1163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857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hidden="1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1196</v>
      </c>
      <c r="BA472" s="18" t="str">
        <f>IF(ISBLANK(Table2[[#This Row],[device_model]]), "", Table2[[#This Row],[device_suggested_area]])</f>
        <v>Rack</v>
      </c>
      <c r="BB472" s="18" t="s">
        <v>1167</v>
      </c>
      <c r="BC472" s="18" t="s">
        <v>1166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hidden="1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856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hidden="1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836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1154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hidden="1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1202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1203</v>
      </c>
      <c r="BD475" s="18" t="s">
        <v>268</v>
      </c>
      <c r="BE475" s="19" t="s">
        <v>1204</v>
      </c>
      <c r="BF475" s="18" t="s">
        <v>166</v>
      </c>
      <c r="BJ475" s="18" t="s">
        <v>426</v>
      </c>
      <c r="BK475" s="18" t="s">
        <v>1266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2024-01-27T03:51:41Z</dcterms:modified>
</cp:coreProperties>
</file>