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C5D79F1-02B9-A245-B607-5E94171CC8B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X102" i="1" l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<sst xmlns="http://schemas.openxmlformats.org/spreadsheetml/2006/main" count="7622" uniqueCount="1533">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</sst>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topLeftCell="F1" zoomScale="120" zoomScaleNormal="120" workbookViewId="0">
      <selection activeCell="M14" sqref="M1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1209</v>
      </c>
      <c r="L1" s="2" t="s">
        <v>1209</v>
      </c>
      <c r="M1" s="2" t="s">
        <v>268</v>
      </c>
      <c r="N1" s="2" t="s">
        <v>269</v>
      </c>
      <c r="O1" s="3" t="s">
        <v>760</v>
      </c>
      <c r="P1" s="4" t="s">
        <v>760</v>
      </c>
      <c r="Q1" s="4" t="s">
        <v>760</v>
      </c>
      <c r="R1" s="4" t="s">
        <v>760</v>
      </c>
      <c r="S1" s="4" t="s">
        <v>760</v>
      </c>
      <c r="T1" s="5" t="s">
        <v>761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914</v>
      </c>
      <c r="AB1" s="6" t="s">
        <v>186</v>
      </c>
      <c r="AC1" s="6" t="s">
        <v>187</v>
      </c>
      <c r="AD1" s="7" t="s">
        <v>188</v>
      </c>
      <c r="AE1" s="7" t="s">
        <v>1190</v>
      </c>
      <c r="AF1" s="6" t="s">
        <v>186</v>
      </c>
      <c r="AG1" s="6" t="s">
        <v>186</v>
      </c>
      <c r="AH1" s="6" t="s">
        <v>915</v>
      </c>
      <c r="AI1" s="6" t="s">
        <v>186</v>
      </c>
      <c r="AJ1" s="6" t="s">
        <v>186</v>
      </c>
      <c r="AK1" s="6" t="s">
        <v>186</v>
      </c>
      <c r="AL1" s="6" t="s">
        <v>915</v>
      </c>
      <c r="AM1" s="6" t="s">
        <v>915</v>
      </c>
      <c r="AN1" s="6" t="s">
        <v>915</v>
      </c>
      <c r="AO1" s="6" t="s">
        <v>915</v>
      </c>
      <c r="AP1" s="6" t="s">
        <v>915</v>
      </c>
      <c r="AQ1" s="6" t="s">
        <v>915</v>
      </c>
      <c r="AR1" s="6" t="s">
        <v>186</v>
      </c>
      <c r="AS1" s="6" t="s">
        <v>186</v>
      </c>
      <c r="AT1" s="6" t="s">
        <v>186</v>
      </c>
      <c r="AU1" s="6" t="s">
        <v>812</v>
      </c>
      <c r="AV1" s="6" t="s">
        <v>455</v>
      </c>
      <c r="AW1" s="6" t="s">
        <v>455</v>
      </c>
      <c r="AX1" s="6" t="s">
        <v>1332</v>
      </c>
      <c r="AY1" s="6" t="s">
        <v>1332</v>
      </c>
      <c r="AZ1" s="6" t="s">
        <v>812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705</v>
      </c>
      <c r="BH1" s="6" t="s">
        <v>705</v>
      </c>
      <c r="BI1" s="6" t="s">
        <v>812</v>
      </c>
      <c r="BJ1" s="6" t="s">
        <v>455</v>
      </c>
      <c r="BK1" s="6" t="s">
        <v>701</v>
      </c>
      <c r="BL1" s="6" t="s">
        <v>455</v>
      </c>
      <c r="BM1" s="6" t="s">
        <v>702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1191</v>
      </c>
      <c r="E2" s="11" t="s">
        <v>1192</v>
      </c>
      <c r="F2" s="11" t="s">
        <v>1193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1194</v>
      </c>
      <c r="L2" s="11" t="s">
        <v>1195</v>
      </c>
      <c r="M2" s="11" t="s">
        <v>1196</v>
      </c>
      <c r="N2" s="11" t="s">
        <v>1197</v>
      </c>
      <c r="O2" s="13" t="s">
        <v>801</v>
      </c>
      <c r="P2" s="12" t="s">
        <v>805</v>
      </c>
      <c r="Q2" s="12" t="s">
        <v>762</v>
      </c>
      <c r="R2" s="12" t="s">
        <v>762</v>
      </c>
      <c r="S2" s="12" t="s">
        <v>763</v>
      </c>
      <c r="T2" s="12" t="s">
        <v>764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913</v>
      </c>
      <c r="AB2" s="15" t="s">
        <v>153</v>
      </c>
      <c r="AC2" s="15" t="s">
        <v>154</v>
      </c>
      <c r="AD2" s="15" t="s">
        <v>177</v>
      </c>
      <c r="AE2" s="16" t="s">
        <v>1198</v>
      </c>
      <c r="AF2" s="16" t="s">
        <v>155</v>
      </c>
      <c r="AG2" s="16" t="s">
        <v>156</v>
      </c>
      <c r="AH2" s="16" t="s">
        <v>919</v>
      </c>
      <c r="AI2" s="16" t="s">
        <v>157</v>
      </c>
      <c r="AJ2" s="17" t="s">
        <v>1199</v>
      </c>
      <c r="AK2" s="16" t="s">
        <v>1200</v>
      </c>
      <c r="AL2" s="16" t="s">
        <v>916</v>
      </c>
      <c r="AM2" s="16" t="s">
        <v>926</v>
      </c>
      <c r="AN2" s="16" t="s">
        <v>935</v>
      </c>
      <c r="AO2" s="16" t="s">
        <v>936</v>
      </c>
      <c r="AP2" s="16" t="s">
        <v>931</v>
      </c>
      <c r="AQ2" s="16" t="s">
        <v>932</v>
      </c>
      <c r="AR2" s="15" t="s">
        <v>158</v>
      </c>
      <c r="AS2" s="16" t="s">
        <v>528</v>
      </c>
      <c r="AT2" s="18" t="s">
        <v>163</v>
      </c>
      <c r="AU2" s="18" t="s">
        <v>1022</v>
      </c>
      <c r="AV2" s="16" t="s">
        <v>340</v>
      </c>
      <c r="AW2" s="16" t="s">
        <v>160</v>
      </c>
      <c r="AX2" s="16" t="s">
        <v>1333</v>
      </c>
      <c r="AY2" s="16" t="s">
        <v>1329</v>
      </c>
      <c r="AZ2" s="16" t="s">
        <v>1122</v>
      </c>
      <c r="BA2" s="16" t="s">
        <v>1123</v>
      </c>
      <c r="BB2" s="16" t="s">
        <v>1124</v>
      </c>
      <c r="BC2" s="16" t="s">
        <v>161</v>
      </c>
      <c r="BD2" s="16" t="s">
        <v>162</v>
      </c>
      <c r="BE2" s="18" t="s">
        <v>159</v>
      </c>
      <c r="BF2" s="16" t="s">
        <v>1201</v>
      </c>
      <c r="BG2" s="16" t="s">
        <v>1228</v>
      </c>
      <c r="BH2" s="16" t="s">
        <v>1227</v>
      </c>
      <c r="BI2" s="16" t="s">
        <v>813</v>
      </c>
      <c r="BJ2" s="16" t="s">
        <v>703</v>
      </c>
      <c r="BK2" s="16" t="s">
        <v>700</v>
      </c>
      <c r="BL2" s="16" t="s">
        <v>339</v>
      </c>
      <c r="BM2" s="18" t="s">
        <v>704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1202</v>
      </c>
      <c r="N3" s="21" t="s">
        <v>1203</v>
      </c>
      <c r="O3" s="23" t="s">
        <v>800</v>
      </c>
      <c r="P3" s="22" t="s">
        <v>765</v>
      </c>
      <c r="Q3" s="22" t="s">
        <v>766</v>
      </c>
      <c r="R3" s="24" t="s">
        <v>767</v>
      </c>
      <c r="S3" s="24" t="s">
        <v>768</v>
      </c>
      <c r="T3" s="25" t="s">
        <v>758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912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918</v>
      </c>
      <c r="AI3" s="27" t="s">
        <v>13</v>
      </c>
      <c r="AJ3" s="27" t="s">
        <v>14</v>
      </c>
      <c r="AK3" s="27" t="s">
        <v>15</v>
      </c>
      <c r="AL3" s="27" t="s">
        <v>917</v>
      </c>
      <c r="AM3" s="27" t="s">
        <v>925</v>
      </c>
      <c r="AN3" s="27" t="s">
        <v>933</v>
      </c>
      <c r="AO3" s="27" t="s">
        <v>934</v>
      </c>
      <c r="AP3" s="27" t="s">
        <v>927</v>
      </c>
      <c r="AQ3" s="27" t="s">
        <v>928</v>
      </c>
      <c r="AR3" s="27" t="s">
        <v>16</v>
      </c>
      <c r="AS3" s="27" t="s">
        <v>17</v>
      </c>
      <c r="AT3" s="28" t="s">
        <v>24</v>
      </c>
      <c r="AU3" s="28" t="s">
        <v>1021</v>
      </c>
      <c r="AV3" s="27" t="s">
        <v>20</v>
      </c>
      <c r="AW3" s="27" t="s">
        <v>18</v>
      </c>
      <c r="AX3" s="27" t="s">
        <v>1330</v>
      </c>
      <c r="AY3" s="27" t="s">
        <v>1331</v>
      </c>
      <c r="AZ3" s="27" t="s">
        <v>1114</v>
      </c>
      <c r="BA3" s="27" t="s">
        <v>1115</v>
      </c>
      <c r="BB3" s="27" t="s">
        <v>1116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1229</v>
      </c>
      <c r="BH3" s="27" t="s">
        <v>1226</v>
      </c>
      <c r="BI3" s="27" t="s">
        <v>811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315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1125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4"/>
      <c r="U6" s="30"/>
      <c r="V6" s="31" t="s">
        <v>1241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1032</v>
      </c>
      <c r="BC6" s="30" t="s">
        <v>1030</v>
      </c>
      <c r="BD6" s="30" t="s">
        <v>128</v>
      </c>
      <c r="BE6" s="30" t="s">
        <v>428</v>
      </c>
      <c r="BF6" s="30" t="s">
        <v>130</v>
      </c>
      <c r="BJ6" s="37" t="s">
        <v>1393</v>
      </c>
      <c r="BK6" s="34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743</v>
      </c>
      <c r="M7" s="30" t="s">
        <v>90</v>
      </c>
      <c r="O7" s="31"/>
      <c r="P7" s="30"/>
      <c r="T7" s="34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4"/>
      <c r="U8" s="30"/>
      <c r="V8" s="31" t="s">
        <v>1247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1032</v>
      </c>
      <c r="BC8" s="30" t="s">
        <v>1030</v>
      </c>
      <c r="BD8" s="30" t="s">
        <v>128</v>
      </c>
      <c r="BE8" s="30" t="s">
        <v>428</v>
      </c>
      <c r="BF8" s="30" t="s">
        <v>127</v>
      </c>
      <c r="BJ8" s="37" t="s">
        <v>1393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743</v>
      </c>
      <c r="M9" s="30" t="s">
        <v>90</v>
      </c>
      <c r="O9" s="31"/>
      <c r="P9" s="30"/>
      <c r="T9" s="34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1508</v>
      </c>
      <c r="O10" s="31"/>
      <c r="P10" s="30"/>
      <c r="T10" s="34"/>
      <c r="U10" s="30"/>
      <c r="V10" s="31" t="s">
        <v>1243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1031</v>
      </c>
      <c r="BC10" s="30" t="s">
        <v>1033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4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4"/>
      <c r="U12" s="30"/>
      <c r="V12" s="31" t="s">
        <v>1250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1032</v>
      </c>
      <c r="BC12" s="30" t="s">
        <v>1030</v>
      </c>
      <c r="BD12" s="30" t="s">
        <v>128</v>
      </c>
      <c r="BE12" s="30" t="s">
        <v>428</v>
      </c>
      <c r="BF12" s="30" t="s">
        <v>192</v>
      </c>
      <c r="BJ12" s="37" t="s">
        <v>1393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4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1362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1363</v>
      </c>
      <c r="O14" s="31"/>
      <c r="P14" s="30"/>
      <c r="T14" s="34"/>
      <c r="U14" s="30"/>
      <c r="V14" s="31" t="s">
        <v>1245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1032</v>
      </c>
      <c r="BC14" s="30" t="s">
        <v>1033</v>
      </c>
      <c r="BD14" s="30" t="s">
        <v>128</v>
      </c>
      <c r="BE14" s="30" t="s">
        <v>429</v>
      </c>
      <c r="BF14" s="30" t="s">
        <v>212</v>
      </c>
      <c r="BJ14" s="37" t="s">
        <v>1393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1363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1364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1365</v>
      </c>
      <c r="O16" s="31"/>
      <c r="P16" s="30"/>
      <c r="T16" s="34"/>
      <c r="U16" s="30"/>
      <c r="V16" s="31" t="s">
        <v>1242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1032</v>
      </c>
      <c r="BC16" s="30" t="s">
        <v>1033</v>
      </c>
      <c r="BD16" s="30" t="s">
        <v>128</v>
      </c>
      <c r="BE16" s="30" t="s">
        <v>429</v>
      </c>
      <c r="BF16" s="30" t="s">
        <v>206</v>
      </c>
      <c r="BJ16" s="30" t="s">
        <v>1393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1365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1509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8" t="s">
        <v>1510</v>
      </c>
      <c r="O18" s="31"/>
      <c r="P18" s="30"/>
      <c r="T18" s="34"/>
      <c r="U18" s="30"/>
      <c r="V18" s="31" t="s">
        <v>1244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1031</v>
      </c>
      <c r="BC18" s="30" t="s">
        <v>1033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1510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1511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8" t="s">
        <v>1512</v>
      </c>
      <c r="O20" s="31"/>
      <c r="P20" s="30"/>
      <c r="T20" s="34"/>
      <c r="U20" s="30"/>
      <c r="V20" s="31" t="s">
        <v>1243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1031</v>
      </c>
      <c r="BC20" s="30" t="s">
        <v>1033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1512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4"/>
      <c r="U22" s="30"/>
      <c r="V22" s="31" t="s">
        <v>1249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1032</v>
      </c>
      <c r="BC22" s="30" t="s">
        <v>1030</v>
      </c>
      <c r="BD22" s="30" t="s">
        <v>128</v>
      </c>
      <c r="BE22" s="30" t="s">
        <v>428</v>
      </c>
      <c r="BF22" s="30" t="s">
        <v>213</v>
      </c>
      <c r="BJ22" s="30" t="s">
        <v>1393</v>
      </c>
      <c r="BK22" s="34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1235</v>
      </c>
      <c r="F24" s="36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1236</v>
      </c>
      <c r="O24" s="31"/>
      <c r="P24" s="30"/>
      <c r="T24" s="34"/>
      <c r="U24" s="30"/>
      <c r="V24" s="31" t="s">
        <v>1252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1253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1334</v>
      </c>
      <c r="BC24" s="30" t="s">
        <v>36</v>
      </c>
      <c r="BD24" s="30" t="s">
        <v>37</v>
      </c>
      <c r="BE24" s="30" t="s">
        <v>1125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1180</v>
      </c>
      <c r="D26" s="30" t="s">
        <v>27</v>
      </c>
      <c r="E26" s="30" t="s">
        <v>1238</v>
      </c>
      <c r="F26" s="36" t="str">
        <f>IF(ISBLANK(Table2[[#This Row],[unique_id]]), "", PROPER(SUBSTITUTE(Table2[[#This Row],[unique_id]], "_", " ")))</f>
        <v>Utility Temperature</v>
      </c>
      <c r="G26" s="30" t="s">
        <v>1237</v>
      </c>
      <c r="H26" s="30" t="s">
        <v>87</v>
      </c>
      <c r="I26" s="30" t="s">
        <v>30</v>
      </c>
      <c r="K26" s="30" t="s">
        <v>1239</v>
      </c>
      <c r="O26" s="31"/>
      <c r="P26" s="30"/>
      <c r="T26" s="34"/>
      <c r="U26" s="30"/>
      <c r="V26" s="31" t="s">
        <v>1251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1184</v>
      </c>
      <c r="BD26" s="30" t="s">
        <v>1180</v>
      </c>
      <c r="BE26" s="30" t="s">
        <v>1185</v>
      </c>
      <c r="BF26" s="30" t="s">
        <v>28</v>
      </c>
      <c r="BK26" s="30" t="s">
        <v>1204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1180</v>
      </c>
      <c r="D27" s="30" t="s">
        <v>27</v>
      </c>
      <c r="E27" s="30" t="s">
        <v>1239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1237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39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707</v>
      </c>
      <c r="D28" s="30" t="s">
        <v>27</v>
      </c>
      <c r="E28" s="30" t="s">
        <v>1103</v>
      </c>
      <c r="F28" s="36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1230</v>
      </c>
      <c r="O28" s="31"/>
      <c r="P28" s="30"/>
      <c r="T28" s="34"/>
      <c r="U28" s="30" t="s">
        <v>442</v>
      </c>
      <c r="V28" s="31" t="s">
        <v>1246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920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939</v>
      </c>
      <c r="AO28" s="30" t="s">
        <v>940</v>
      </c>
      <c r="AP28" s="30" t="s">
        <v>929</v>
      </c>
      <c r="AQ28" s="30" t="s">
        <v>930</v>
      </c>
      <c r="AR28" s="30" t="s">
        <v>1179</v>
      </c>
      <c r="AS28" s="30">
        <v>1</v>
      </c>
      <c r="AT28" s="4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741</v>
      </c>
      <c r="BC28" s="30" t="s">
        <v>1176</v>
      </c>
      <c r="BD28" s="30" t="s">
        <v>1175</v>
      </c>
      <c r="BE28" s="30" t="s">
        <v>910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707</v>
      </c>
      <c r="D29" s="30" t="s">
        <v>27</v>
      </c>
      <c r="E29" s="30" t="s">
        <v>1230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39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1513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1514</v>
      </c>
      <c r="O30" s="31"/>
      <c r="P30" s="30"/>
      <c r="T30" s="34"/>
      <c r="U30" s="30"/>
      <c r="V30" s="31" t="s">
        <v>1243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1031</v>
      </c>
      <c r="BC30" s="30" t="s">
        <v>1033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1210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1253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1125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1211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1253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1125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1253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1125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1253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1125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1253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1334</v>
      </c>
      <c r="BC36" s="30" t="s">
        <v>36</v>
      </c>
      <c r="BD36" s="30" t="s">
        <v>37</v>
      </c>
      <c r="BE36" s="30" t="s">
        <v>1125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1253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1125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6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4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39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4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39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456</v>
      </c>
      <c r="D41" s="30" t="s">
        <v>27</v>
      </c>
      <c r="E41" s="30" t="s">
        <v>1355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4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39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456</v>
      </c>
      <c r="D42" s="30" t="s">
        <v>27</v>
      </c>
      <c r="E42" s="30" t="s">
        <v>1354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4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39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1216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1125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1217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1032</v>
      </c>
      <c r="BC44" s="30" t="s">
        <v>1030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1218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1032</v>
      </c>
      <c r="BC45" s="30" t="s">
        <v>1030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1031</v>
      </c>
      <c r="BC46" s="30" t="s">
        <v>1033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1219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1032</v>
      </c>
      <c r="BC47" s="30" t="s">
        <v>1030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1361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1031</v>
      </c>
      <c r="BC48" s="30" t="s">
        <v>1033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1360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1031</v>
      </c>
      <c r="BC49" s="30" t="s">
        <v>1033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1031</v>
      </c>
      <c r="BC50" s="30" t="s">
        <v>1033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1031</v>
      </c>
      <c r="BC51" s="30" t="s">
        <v>1033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1220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1032</v>
      </c>
      <c r="BC52" s="30" t="s">
        <v>1030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1240</v>
      </c>
      <c r="F53" s="36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1334</v>
      </c>
      <c r="BC53" s="30" t="s">
        <v>36</v>
      </c>
      <c r="BD53" s="30" t="s">
        <v>37</v>
      </c>
      <c r="BE53" s="30" t="s">
        <v>1125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1031</v>
      </c>
      <c r="BC54" s="30" t="s">
        <v>1033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6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1520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1032</v>
      </c>
      <c r="BC56" s="30" t="s">
        <v>1030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1521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442</v>
      </c>
      <c r="V57" s="31"/>
      <c r="W57" s="31"/>
      <c r="X57" s="31"/>
      <c r="Y57" s="31"/>
      <c r="Z57" s="31"/>
      <c r="AB57" s="30"/>
      <c r="AE57" s="30" t="s">
        <v>1520</v>
      </c>
      <c r="AT57" s="39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1032</v>
      </c>
      <c r="BC57" s="30" t="s">
        <v>1030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1522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1520</v>
      </c>
      <c r="AT58" s="39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1032</v>
      </c>
      <c r="BC58" s="30" t="s">
        <v>1030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1523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442</v>
      </c>
      <c r="V59" s="31"/>
      <c r="W59" s="31"/>
      <c r="X59" s="31"/>
      <c r="Y59" s="31"/>
      <c r="Z59" s="31"/>
      <c r="AB59" s="30"/>
      <c r="AE59" s="30" t="s">
        <v>1520</v>
      </c>
      <c r="AT59" s="39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1031</v>
      </c>
      <c r="BC59" s="30" t="s">
        <v>1033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1524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442</v>
      </c>
      <c r="V60" s="31"/>
      <c r="W60" s="31"/>
      <c r="X60" s="31"/>
      <c r="Y60" s="31"/>
      <c r="Z60" s="31"/>
      <c r="AB60" s="30"/>
      <c r="AE60" s="30" t="s">
        <v>1520</v>
      </c>
      <c r="AT60" s="39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1031</v>
      </c>
      <c r="BC60" s="30" t="s">
        <v>1033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1525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442</v>
      </c>
      <c r="V61" s="31"/>
      <c r="W61" s="31"/>
      <c r="X61" s="31"/>
      <c r="Y61" s="31"/>
      <c r="Z61" s="31"/>
      <c r="AB61" s="30"/>
      <c r="AE61" s="30" t="s">
        <v>1520</v>
      </c>
      <c r="AT61" s="39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1031</v>
      </c>
      <c r="BC61" s="30" t="s">
        <v>1033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1526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442</v>
      </c>
      <c r="V62" s="31"/>
      <c r="W62" s="31"/>
      <c r="X62" s="31"/>
      <c r="Y62" s="31"/>
      <c r="Z62" s="31"/>
      <c r="AB62" s="30"/>
      <c r="AE62" s="30" t="s">
        <v>1520</v>
      </c>
      <c r="AT62" s="39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1031</v>
      </c>
      <c r="BC62" s="30" t="s">
        <v>1033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1527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442</v>
      </c>
      <c r="V63" s="31"/>
      <c r="W63" s="31"/>
      <c r="X63" s="31"/>
      <c r="Y63" s="31"/>
      <c r="Z63" s="31"/>
      <c r="AB63" s="30"/>
      <c r="AE63" s="30" t="s">
        <v>1520</v>
      </c>
      <c r="AT63" s="39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1031</v>
      </c>
      <c r="BC63" s="30" t="s">
        <v>1033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1528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1520</v>
      </c>
      <c r="AT64" s="39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1032</v>
      </c>
      <c r="BC64" s="30" t="s">
        <v>1030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1221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39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1032</v>
      </c>
      <c r="BC65" s="30" t="s">
        <v>1030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1222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39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1032</v>
      </c>
      <c r="BC66" s="30" t="s">
        <v>1030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1223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39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1032</v>
      </c>
      <c r="BC67" s="30" t="s">
        <v>1030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1359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39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1031</v>
      </c>
      <c r="BC68" s="30" t="s">
        <v>1033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1358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39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1031</v>
      </c>
      <c r="BC69" s="30" t="s">
        <v>1033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1224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39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1032</v>
      </c>
      <c r="BC70" s="30" t="s">
        <v>1030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1125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1125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1125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1125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1125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1125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1253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1125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1253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1125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1254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1125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1253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1125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1253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1125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1125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1125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6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4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1125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1125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1125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1125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1125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1125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6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4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6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39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706</v>
      </c>
      <c r="BK93" s="41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6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706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706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6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706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6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6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692</v>
      </c>
      <c r="F99" s="36" t="str">
        <f>IF(ISBLANK(Table2[[#This Row],[unique_id]]), "", PROPER(SUBSTITUTE(Table2[[#This Row],[unique_id]], "_", " ")))</f>
        <v>Home Sleep On</v>
      </c>
      <c r="G99" s="30" t="s">
        <v>690</v>
      </c>
      <c r="H99" s="30" t="s">
        <v>311</v>
      </c>
      <c r="I99" s="30" t="s">
        <v>132</v>
      </c>
      <c r="K99" s="30" t="s">
        <v>694</v>
      </c>
      <c r="L99" s="30" t="s">
        <v>695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693</v>
      </c>
      <c r="F100" s="36" t="str">
        <f>IF(ISBLANK(Table2[[#This Row],[unique_id]]), "", PROPER(SUBSTITUTE(Table2[[#This Row],[unique_id]], "_", " ")))</f>
        <v>Home Sleep Off</v>
      </c>
      <c r="G100" s="30" t="s">
        <v>691</v>
      </c>
      <c r="H100" s="30" t="s">
        <v>311</v>
      </c>
      <c r="I100" s="30" t="s">
        <v>132</v>
      </c>
      <c r="K100" s="30" t="s">
        <v>694</v>
      </c>
      <c r="L100" s="30" t="s">
        <v>685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696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822</v>
      </c>
      <c r="D101" s="30" t="s">
        <v>148</v>
      </c>
      <c r="E101" s="34" t="s">
        <v>997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1504</v>
      </c>
      <c r="I101" s="30" t="s">
        <v>132</v>
      </c>
      <c r="O101" s="31" t="s">
        <v>802</v>
      </c>
      <c r="P101" s="30" t="s">
        <v>165</v>
      </c>
      <c r="Q101" s="30" t="s">
        <v>775</v>
      </c>
      <c r="R101" s="30" t="s">
        <v>785</v>
      </c>
      <c r="S101" s="30" t="str">
        <f>Table2[[#This Row],[friendly_name]]</f>
        <v>Coffee Machine</v>
      </c>
      <c r="T101" s="34" t="s">
        <v>1128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39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855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1504</v>
      </c>
      <c r="I102" s="30" t="s">
        <v>132</v>
      </c>
      <c r="J102" s="30" t="s">
        <v>135</v>
      </c>
      <c r="M102" s="30" t="s">
        <v>257</v>
      </c>
      <c r="O102" s="31" t="s">
        <v>802</v>
      </c>
      <c r="P102" s="30" t="s">
        <v>165</v>
      </c>
      <c r="Q102" s="30" t="s">
        <v>775</v>
      </c>
      <c r="R102" s="30" t="s">
        <v>785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39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1015</v>
      </c>
      <c r="BJ102" s="30" t="s">
        <v>1394</v>
      </c>
      <c r="BK102" s="30" t="s">
        <v>347</v>
      </c>
      <c r="BL102" s="30" t="s">
        <v>1443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734</v>
      </c>
      <c r="M103" s="30" t="s">
        <v>136</v>
      </c>
      <c r="O103" s="31" t="s">
        <v>802</v>
      </c>
      <c r="P103" s="30" t="s">
        <v>165</v>
      </c>
      <c r="Q103" s="30" t="s">
        <v>774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769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39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1394</v>
      </c>
      <c r="BK103" s="30" t="s">
        <v>373</v>
      </c>
      <c r="BL103" s="30" t="s">
        <v>1420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734</v>
      </c>
      <c r="M104" s="30" t="s">
        <v>136</v>
      </c>
      <c r="O104" s="31" t="s">
        <v>802</v>
      </c>
      <c r="P104" s="30" t="s">
        <v>165</v>
      </c>
      <c r="Q104" s="30" t="s">
        <v>774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769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39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1394</v>
      </c>
      <c r="BK104" s="30" t="s">
        <v>374</v>
      </c>
      <c r="BL104" s="30" t="s">
        <v>1421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802</v>
      </c>
      <c r="P105" s="30" t="s">
        <v>165</v>
      </c>
      <c r="Q105" s="30" t="s">
        <v>774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769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39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1394</v>
      </c>
      <c r="BK105" s="30" t="s">
        <v>377</v>
      </c>
      <c r="BL105" s="30" t="s">
        <v>1422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822</v>
      </c>
      <c r="D106" s="30" t="s">
        <v>148</v>
      </c>
      <c r="E106" s="34" t="s">
        <v>948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802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39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946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802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39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1014</v>
      </c>
      <c r="BJ107" s="30" t="s">
        <v>1394</v>
      </c>
      <c r="BK107" s="36" t="s">
        <v>365</v>
      </c>
      <c r="BL107" s="36" t="s">
        <v>1423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822</v>
      </c>
      <c r="D108" s="30" t="s">
        <v>148</v>
      </c>
      <c r="E108" s="34" t="s">
        <v>943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802</v>
      </c>
      <c r="P108" s="30" t="s">
        <v>165</v>
      </c>
      <c r="Q108" s="30" t="s">
        <v>774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1130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39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938</v>
      </c>
      <c r="BD108" s="30" t="s">
        <v>1175</v>
      </c>
      <c r="BE108" s="30" t="s">
        <v>910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707</v>
      </c>
      <c r="D109" s="30" t="s">
        <v>129</v>
      </c>
      <c r="E109" s="30" t="s">
        <v>845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802</v>
      </c>
      <c r="P109" s="30" t="s">
        <v>165</v>
      </c>
      <c r="Q109" s="30" t="s">
        <v>774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1172</v>
      </c>
      <c r="AB109" s="30"/>
      <c r="AE109" s="30" t="s">
        <v>243</v>
      </c>
      <c r="AF109" s="30">
        <v>10</v>
      </c>
      <c r="AG109" s="31" t="s">
        <v>34</v>
      </c>
      <c r="AH109" s="31" t="s">
        <v>920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939</v>
      </c>
      <c r="AO109" s="30" t="s">
        <v>940</v>
      </c>
      <c r="AP109" s="30" t="s">
        <v>929</v>
      </c>
      <c r="AQ109" s="30" t="s">
        <v>930</v>
      </c>
      <c r="AR109" s="30" t="s">
        <v>1006</v>
      </c>
      <c r="AS109" s="30">
        <v>1</v>
      </c>
      <c r="AT109" s="40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938</v>
      </c>
      <c r="BD109" s="30" t="s">
        <v>1175</v>
      </c>
      <c r="BE109" s="30" t="s">
        <v>910</v>
      </c>
      <c r="BF109" s="30" t="s">
        <v>206</v>
      </c>
      <c r="BJ109" s="30" t="s">
        <v>1394</v>
      </c>
      <c r="BK109" s="30" t="s">
        <v>947</v>
      </c>
      <c r="BL109" s="30" t="s">
        <v>1424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707</v>
      </c>
      <c r="D110" s="30" t="s">
        <v>27</v>
      </c>
      <c r="E110" s="30" t="s">
        <v>949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921</v>
      </c>
      <c r="AF110" s="30">
        <v>10</v>
      </c>
      <c r="AG110" s="31" t="s">
        <v>34</v>
      </c>
      <c r="AH110" s="31" t="s">
        <v>920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939</v>
      </c>
      <c r="AO110" s="30" t="s">
        <v>940</v>
      </c>
      <c r="AP110" s="30" t="s">
        <v>929</v>
      </c>
      <c r="AQ110" s="30" t="s">
        <v>930</v>
      </c>
      <c r="AR110" s="30" t="s">
        <v>1169</v>
      </c>
      <c r="AS110" s="30">
        <v>1</v>
      </c>
      <c r="AT110" s="4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938</v>
      </c>
      <c r="BD110" s="30" t="s">
        <v>1175</v>
      </c>
      <c r="BE110" s="30" t="s">
        <v>910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707</v>
      </c>
      <c r="D111" s="30" t="s">
        <v>27</v>
      </c>
      <c r="E111" s="30" t="s">
        <v>950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922</v>
      </c>
      <c r="AF111" s="30">
        <v>10</v>
      </c>
      <c r="AG111" s="31" t="s">
        <v>34</v>
      </c>
      <c r="AH111" s="31" t="s">
        <v>920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939</v>
      </c>
      <c r="AO111" s="30" t="s">
        <v>940</v>
      </c>
      <c r="AP111" s="30" t="s">
        <v>929</v>
      </c>
      <c r="AQ111" s="30" t="s">
        <v>930</v>
      </c>
      <c r="AR111" s="30" t="s">
        <v>1170</v>
      </c>
      <c r="AS111" s="30">
        <v>1</v>
      </c>
      <c r="AT111" s="4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938</v>
      </c>
      <c r="BD111" s="30" t="s">
        <v>1175</v>
      </c>
      <c r="BE111" s="30" t="s">
        <v>910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802</v>
      </c>
      <c r="P112" s="30" t="s">
        <v>165</v>
      </c>
      <c r="Q112" s="30" t="s">
        <v>774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769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1394</v>
      </c>
      <c r="BK112" s="30" t="s">
        <v>378</v>
      </c>
      <c r="BL112" s="30" t="s">
        <v>1425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6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735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39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802</v>
      </c>
      <c r="P114" s="30" t="s">
        <v>165</v>
      </c>
      <c r="Q114" s="30" t="s">
        <v>774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769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1057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1394</v>
      </c>
      <c r="BK114" s="30" t="s">
        <v>375</v>
      </c>
      <c r="BL114" s="30" t="s">
        <v>1426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802</v>
      </c>
      <c r="P115" s="30" t="s">
        <v>165</v>
      </c>
      <c r="Q115" s="30" t="s">
        <v>774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769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1058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1394</v>
      </c>
      <c r="BK115" s="30" t="s">
        <v>376</v>
      </c>
      <c r="BL115" s="38" t="s">
        <v>1427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822</v>
      </c>
      <c r="D116" s="30" t="s">
        <v>148</v>
      </c>
      <c r="E116" s="44" t="s">
        <v>821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802</v>
      </c>
      <c r="P116" s="30" t="s">
        <v>165</v>
      </c>
      <c r="Q116" s="30" t="s">
        <v>774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823</v>
      </c>
      <c r="U116" s="30"/>
      <c r="V116" s="31"/>
      <c r="W116" s="31"/>
      <c r="X116" s="31"/>
      <c r="Y116" s="42"/>
      <c r="Z116" s="42"/>
      <c r="AA116" s="42"/>
      <c r="AB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699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4"/>
      <c r="U117" s="30"/>
      <c r="V117" s="31"/>
      <c r="W117" s="31" t="s">
        <v>495</v>
      </c>
      <c r="X117" s="31"/>
      <c r="Y117" s="42" t="s">
        <v>770</v>
      </c>
      <c r="Z117" s="42"/>
      <c r="AA117" s="42"/>
      <c r="AB117" s="30"/>
      <c r="AE117" s="30" t="s">
        <v>458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699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822</v>
      </c>
      <c r="D118" s="30" t="s">
        <v>148</v>
      </c>
      <c r="E118" s="44" t="s">
        <v>820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802</v>
      </c>
      <c r="P118" s="30" t="s">
        <v>165</v>
      </c>
      <c r="Q118" s="30" t="s">
        <v>774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823</v>
      </c>
      <c r="U118" s="30"/>
      <c r="V118" s="31"/>
      <c r="W118" s="31"/>
      <c r="X118" s="31"/>
      <c r="Y118" s="42"/>
      <c r="Z118" s="42"/>
      <c r="AA118" s="42"/>
      <c r="AB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699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4"/>
      <c r="U119" s="30"/>
      <c r="V119" s="31"/>
      <c r="W119" s="31" t="s">
        <v>495</v>
      </c>
      <c r="X119" s="31"/>
      <c r="Y119" s="42" t="s">
        <v>770</v>
      </c>
      <c r="Z119" s="42"/>
      <c r="AA119" s="42"/>
      <c r="AB119" s="30"/>
      <c r="AE119" s="30" t="s">
        <v>458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699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822</v>
      </c>
      <c r="D120" s="30" t="s">
        <v>148</v>
      </c>
      <c r="E120" s="44" t="s">
        <v>1351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802</v>
      </c>
      <c r="P120" s="30" t="s">
        <v>165</v>
      </c>
      <c r="Q120" s="30" t="s">
        <v>774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823</v>
      </c>
      <c r="U120" s="30"/>
      <c r="V120" s="31"/>
      <c r="W120" s="31"/>
      <c r="X120" s="31"/>
      <c r="Y120" s="42"/>
      <c r="Z120" s="42"/>
      <c r="AA120" s="42"/>
      <c r="AB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699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6" t="s">
        <v>1352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4"/>
      <c r="U121" s="30"/>
      <c r="V121" s="31"/>
      <c r="W121" s="31" t="s">
        <v>495</v>
      </c>
      <c r="X121" s="31"/>
      <c r="Y121" s="42" t="s">
        <v>770</v>
      </c>
      <c r="Z121" s="42"/>
      <c r="AA121" s="42"/>
      <c r="AB121" s="30"/>
      <c r="AE121" s="30" t="s">
        <v>458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699</v>
      </c>
      <c r="BK121" s="30" t="s">
        <v>1494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822</v>
      </c>
      <c r="D122" s="30" t="s">
        <v>148</v>
      </c>
      <c r="E122" s="44" t="s">
        <v>1350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802</v>
      </c>
      <c r="P122" s="30" t="s">
        <v>165</v>
      </c>
      <c r="Q122" s="30" t="s">
        <v>774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823</v>
      </c>
      <c r="U122" s="30"/>
      <c r="V122" s="31"/>
      <c r="W122" s="31"/>
      <c r="X122" s="31"/>
      <c r="Y122" s="42"/>
      <c r="Z122" s="42"/>
      <c r="AA122" s="42"/>
      <c r="AB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699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6" t="s">
        <v>1349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4"/>
      <c r="U123" s="30"/>
      <c r="V123" s="31"/>
      <c r="W123" s="31" t="s">
        <v>495</v>
      </c>
      <c r="X123" s="31"/>
      <c r="Y123" s="42" t="s">
        <v>770</v>
      </c>
      <c r="Z123" s="42"/>
      <c r="AA123" s="42"/>
      <c r="AB123" s="30"/>
      <c r="AE123" s="30" t="s">
        <v>458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699</v>
      </c>
      <c r="BK123" s="30" t="s">
        <v>1353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1481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39"/>
      <c r="AU124" s="39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1481</v>
      </c>
      <c r="BA124" s="30" t="str">
        <f>IF(ISBLANK(Table2[[#This Row],[device_model]]), "", Table2[[#This Row],[device_suggested_area]])</f>
        <v>Home</v>
      </c>
      <c r="BB124" s="30" t="s">
        <v>1485</v>
      </c>
      <c r="BC124" s="30" t="s">
        <v>1482</v>
      </c>
      <c r="BD124" s="30" t="s">
        <v>1481</v>
      </c>
      <c r="BE124" s="30" t="s">
        <v>1483</v>
      </c>
      <c r="BF124" s="30" t="s">
        <v>165</v>
      </c>
      <c r="BJ124" s="30" t="s">
        <v>1393</v>
      </c>
      <c r="BK124" s="47" t="s">
        <v>1484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6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39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736</v>
      </c>
      <c r="M126" s="30" t="s">
        <v>136</v>
      </c>
      <c r="O126" s="31" t="s">
        <v>802</v>
      </c>
      <c r="P126" s="30" t="s">
        <v>165</v>
      </c>
      <c r="Q126" s="30" t="s">
        <v>774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787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39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908</v>
      </c>
      <c r="M127" s="30" t="s">
        <v>136</v>
      </c>
      <c r="O127" s="31"/>
      <c r="P127" s="30"/>
      <c r="T127" s="34"/>
      <c r="U127" s="30"/>
      <c r="V127" s="31"/>
      <c r="W127" s="31" t="s">
        <v>496</v>
      </c>
      <c r="X127" s="48">
        <v>100</v>
      </c>
      <c r="Y127" s="42" t="s">
        <v>772</v>
      </c>
      <c r="Z127" s="42" t="s">
        <v>1008</v>
      </c>
      <c r="AA127" s="42"/>
      <c r="AB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699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951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802</v>
      </c>
      <c r="P128" s="30" t="s">
        <v>165</v>
      </c>
      <c r="Q128" s="30" t="s">
        <v>774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495</v>
      </c>
      <c r="X128" s="48">
        <v>100</v>
      </c>
      <c r="Y128" s="42" t="s">
        <v>770</v>
      </c>
      <c r="Z128" s="42" t="s">
        <v>1008</v>
      </c>
      <c r="AA128" s="42"/>
      <c r="AB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1034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699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908</v>
      </c>
      <c r="M129" s="30" t="s">
        <v>136</v>
      </c>
      <c r="O129" s="31"/>
      <c r="P129" s="30"/>
      <c r="T129" s="34"/>
      <c r="U129" s="30"/>
      <c r="V129" s="31"/>
      <c r="W129" s="31" t="s">
        <v>496</v>
      </c>
      <c r="X129" s="48">
        <v>101</v>
      </c>
      <c r="Y129" s="42" t="s">
        <v>772</v>
      </c>
      <c r="Z129" s="42" t="s">
        <v>1008</v>
      </c>
      <c r="AA129" s="42"/>
      <c r="AB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699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952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802</v>
      </c>
      <c r="P130" s="30" t="s">
        <v>165</v>
      </c>
      <c r="Q130" s="30" t="s">
        <v>774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4"/>
      <c r="U130" s="30"/>
      <c r="V130" s="31"/>
      <c r="W130" s="31" t="s">
        <v>495</v>
      </c>
      <c r="X130" s="48">
        <v>101</v>
      </c>
      <c r="Y130" s="42" t="s">
        <v>770</v>
      </c>
      <c r="Z130" s="42" t="s">
        <v>1008</v>
      </c>
      <c r="AA130" s="42"/>
      <c r="AB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1034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699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736</v>
      </c>
      <c r="M131" s="30" t="s">
        <v>136</v>
      </c>
      <c r="O131" s="31" t="s">
        <v>802</v>
      </c>
      <c r="P131" s="30" t="s">
        <v>165</v>
      </c>
      <c r="Q131" s="30" t="s">
        <v>774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788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39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6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905</v>
      </c>
      <c r="M132" s="30" t="s">
        <v>136</v>
      </c>
      <c r="O132" s="31"/>
      <c r="P132" s="30"/>
      <c r="T132" s="34"/>
      <c r="U132" s="30"/>
      <c r="V132" s="31"/>
      <c r="W132" s="31" t="s">
        <v>496</v>
      </c>
      <c r="X132" s="48">
        <v>102</v>
      </c>
      <c r="Y132" s="42" t="s">
        <v>772</v>
      </c>
      <c r="Z132" s="42" t="s">
        <v>1009</v>
      </c>
      <c r="AA132" s="42"/>
      <c r="AB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699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953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802</v>
      </c>
      <c r="P133" s="30" t="s">
        <v>165</v>
      </c>
      <c r="Q133" s="30" t="s">
        <v>774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495</v>
      </c>
      <c r="X133" s="48">
        <v>102</v>
      </c>
      <c r="Y133" s="42" t="s">
        <v>770</v>
      </c>
      <c r="Z133" s="42" t="s">
        <v>1009</v>
      </c>
      <c r="AA133" s="42"/>
      <c r="AB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1035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699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738</v>
      </c>
      <c r="K134" s="30" t="s">
        <v>941</v>
      </c>
      <c r="M134" s="30" t="s">
        <v>136</v>
      </c>
      <c r="O134" s="31"/>
      <c r="P134" s="30"/>
      <c r="T134" s="34"/>
      <c r="U134" s="30"/>
      <c r="V134" s="31"/>
      <c r="W134" s="31" t="s">
        <v>496</v>
      </c>
      <c r="X134" s="48">
        <v>103</v>
      </c>
      <c r="Y134" s="42" t="s">
        <v>772</v>
      </c>
      <c r="Z134" s="42" t="s">
        <v>1010</v>
      </c>
      <c r="AA134" s="42"/>
      <c r="AB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1036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954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802</v>
      </c>
      <c r="P135" s="30" t="s">
        <v>165</v>
      </c>
      <c r="Q135" s="30" t="s">
        <v>774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495</v>
      </c>
      <c r="X135" s="48">
        <v>103</v>
      </c>
      <c r="Y135" s="42" t="s">
        <v>770</v>
      </c>
      <c r="Z135" s="42" t="s">
        <v>1010</v>
      </c>
      <c r="AA135" s="42"/>
      <c r="AB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1037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955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802</v>
      </c>
      <c r="P136" s="30" t="s">
        <v>165</v>
      </c>
      <c r="Q136" s="30" t="s">
        <v>774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495</v>
      </c>
      <c r="X136" s="48">
        <v>103</v>
      </c>
      <c r="Y136" s="42" t="s">
        <v>770</v>
      </c>
      <c r="Z136" s="42" t="s">
        <v>1010</v>
      </c>
      <c r="AA136" s="42"/>
      <c r="AB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1038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956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802</v>
      </c>
      <c r="P137" s="30" t="s">
        <v>165</v>
      </c>
      <c r="Q137" s="30" t="s">
        <v>774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495</v>
      </c>
      <c r="X137" s="48">
        <v>103</v>
      </c>
      <c r="Y137" s="42" t="s">
        <v>770</v>
      </c>
      <c r="Z137" s="42" t="s">
        <v>1010</v>
      </c>
      <c r="AA137" s="42"/>
      <c r="AB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1039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957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802</v>
      </c>
      <c r="P138" s="30" t="s">
        <v>165</v>
      </c>
      <c r="Q138" s="30" t="s">
        <v>774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495</v>
      </c>
      <c r="X138" s="48">
        <v>103</v>
      </c>
      <c r="Y138" s="42" t="s">
        <v>770</v>
      </c>
      <c r="Z138" s="42" t="s">
        <v>1010</v>
      </c>
      <c r="AA138" s="42"/>
      <c r="AB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1040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876</v>
      </c>
      <c r="F139" s="36" t="str">
        <f>IF(ISBLANK(Table2[[#This Row],[unique_id]]), "", PROPER(SUBSTITUTE(Table2[[#This Row],[unique_id]], "_", " ")))</f>
        <v>Hallway Sconces</v>
      </c>
      <c r="G139" s="30" t="s">
        <v>878</v>
      </c>
      <c r="H139" s="30" t="s">
        <v>139</v>
      </c>
      <c r="I139" s="30" t="s">
        <v>132</v>
      </c>
      <c r="J139" s="30" t="s">
        <v>868</v>
      </c>
      <c r="K139" s="30" t="s">
        <v>941</v>
      </c>
      <c r="M139" s="30" t="s">
        <v>136</v>
      </c>
      <c r="O139" s="31"/>
      <c r="P139" s="30"/>
      <c r="T139" s="34"/>
      <c r="U139" s="30"/>
      <c r="V139" s="31"/>
      <c r="W139" s="31" t="s">
        <v>496</v>
      </c>
      <c r="X139" s="48">
        <v>120</v>
      </c>
      <c r="Y139" s="42" t="s">
        <v>772</v>
      </c>
      <c r="Z139" s="31" t="s">
        <v>1011</v>
      </c>
      <c r="AB139" s="30"/>
      <c r="AE139" s="30" t="s">
        <v>292</v>
      </c>
      <c r="AG139" s="31"/>
      <c r="AH139" s="31"/>
      <c r="AT139" s="39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868</v>
      </c>
      <c r="BC139" s="30" t="s">
        <v>871</v>
      </c>
      <c r="BD139" s="30" t="s">
        <v>456</v>
      </c>
      <c r="BE139" s="30" t="s">
        <v>869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877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802</v>
      </c>
      <c r="P140" s="30" t="s">
        <v>165</v>
      </c>
      <c r="Q140" s="30" t="s">
        <v>774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495</v>
      </c>
      <c r="X140" s="48">
        <v>120</v>
      </c>
      <c r="Y140" s="42" t="s">
        <v>770</v>
      </c>
      <c r="Z140" s="31" t="s">
        <v>1011</v>
      </c>
      <c r="AB140" s="30"/>
      <c r="AG140" s="31"/>
      <c r="AH140" s="31"/>
      <c r="AT140" s="39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1023</v>
      </c>
      <c r="BC140" s="30" t="s">
        <v>871</v>
      </c>
      <c r="BD140" s="30" t="s">
        <v>456</v>
      </c>
      <c r="BE140" s="30" t="s">
        <v>869</v>
      </c>
      <c r="BF140" s="30" t="s">
        <v>408</v>
      </c>
      <c r="BK140" s="30" t="s">
        <v>879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1328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802</v>
      </c>
      <c r="P141" s="30" t="s">
        <v>165</v>
      </c>
      <c r="Q141" s="30" t="s">
        <v>774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495</v>
      </c>
      <c r="X141" s="48">
        <v>120</v>
      </c>
      <c r="Y141" s="42" t="s">
        <v>770</v>
      </c>
      <c r="Z141" s="31" t="s">
        <v>1011</v>
      </c>
      <c r="AB141" s="30"/>
      <c r="AG141" s="31"/>
      <c r="AH141" s="31"/>
      <c r="AT141" s="39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1024</v>
      </c>
      <c r="BC141" s="30" t="s">
        <v>871</v>
      </c>
      <c r="BD141" s="30" t="s">
        <v>456</v>
      </c>
      <c r="BE141" s="30" t="s">
        <v>869</v>
      </c>
      <c r="BF141" s="30" t="s">
        <v>408</v>
      </c>
      <c r="BK141" s="30" t="s">
        <v>880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738</v>
      </c>
      <c r="K142" s="30" t="s">
        <v>904</v>
      </c>
      <c r="M142" s="30" t="s">
        <v>136</v>
      </c>
      <c r="O142" s="31"/>
      <c r="P142" s="30"/>
      <c r="T142" s="34"/>
      <c r="U142" s="30"/>
      <c r="V142" s="31"/>
      <c r="W142" s="31" t="s">
        <v>496</v>
      </c>
      <c r="X142" s="48">
        <v>104</v>
      </c>
      <c r="Y142" s="42" t="s">
        <v>772</v>
      </c>
      <c r="Z142" s="42" t="s">
        <v>1008</v>
      </c>
      <c r="AA142" s="42"/>
      <c r="AB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1036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958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802</v>
      </c>
      <c r="P143" s="30" t="s">
        <v>165</v>
      </c>
      <c r="Q143" s="30" t="s">
        <v>774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495</v>
      </c>
      <c r="X143" s="48">
        <v>104</v>
      </c>
      <c r="Y143" s="42" t="s">
        <v>770</v>
      </c>
      <c r="Z143" s="42" t="s">
        <v>1008</v>
      </c>
      <c r="AA143" s="42"/>
      <c r="AB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1037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959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802</v>
      </c>
      <c r="P144" s="30" t="s">
        <v>165</v>
      </c>
      <c r="Q144" s="30" t="s">
        <v>774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495</v>
      </c>
      <c r="X144" s="48">
        <v>104</v>
      </c>
      <c r="Y144" s="42" t="s">
        <v>770</v>
      </c>
      <c r="Z144" s="42" t="s">
        <v>1008</v>
      </c>
      <c r="AA144" s="42"/>
      <c r="AB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1038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960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802</v>
      </c>
      <c r="P145" s="30" t="s">
        <v>165</v>
      </c>
      <c r="Q145" s="30" t="s">
        <v>774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495</v>
      </c>
      <c r="X145" s="48">
        <v>104</v>
      </c>
      <c r="Y145" s="42" t="s">
        <v>770</v>
      </c>
      <c r="Z145" s="42" t="s">
        <v>1008</v>
      </c>
      <c r="AA145" s="42"/>
      <c r="AB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1039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961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802</v>
      </c>
      <c r="P146" s="30" t="s">
        <v>165</v>
      </c>
      <c r="Q146" s="30" t="s">
        <v>774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495</v>
      </c>
      <c r="X146" s="48">
        <v>104</v>
      </c>
      <c r="Y146" s="42" t="s">
        <v>770</v>
      </c>
      <c r="Z146" s="42" t="s">
        <v>1008</v>
      </c>
      <c r="AA146" s="42"/>
      <c r="AB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1040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962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802</v>
      </c>
      <c r="P147" s="30" t="s">
        <v>165</v>
      </c>
      <c r="Q147" s="30" t="s">
        <v>774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495</v>
      </c>
      <c r="X147" s="48">
        <v>104</v>
      </c>
      <c r="Y147" s="42" t="s">
        <v>770</v>
      </c>
      <c r="Z147" s="42" t="s">
        <v>1008</v>
      </c>
      <c r="AA147" s="42"/>
      <c r="AB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1041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963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802</v>
      </c>
      <c r="P148" s="30" t="s">
        <v>165</v>
      </c>
      <c r="Q148" s="30" t="s">
        <v>774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495</v>
      </c>
      <c r="X148" s="48">
        <v>104</v>
      </c>
      <c r="Y148" s="42" t="s">
        <v>770</v>
      </c>
      <c r="Z148" s="42" t="s">
        <v>1008</v>
      </c>
      <c r="AA148" s="42"/>
      <c r="AB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1042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738</v>
      </c>
      <c r="K149" s="30" t="s">
        <v>904</v>
      </c>
      <c r="M149" s="30" t="s">
        <v>136</v>
      </c>
      <c r="O149" s="31"/>
      <c r="P149" s="30"/>
      <c r="T149" s="34"/>
      <c r="U149" s="30"/>
      <c r="V149" s="31"/>
      <c r="W149" s="31" t="s">
        <v>496</v>
      </c>
      <c r="X149" s="48">
        <v>105</v>
      </c>
      <c r="Y149" s="42" t="s">
        <v>772</v>
      </c>
      <c r="Z149" s="42" t="s">
        <v>1008</v>
      </c>
      <c r="AA149" s="42"/>
      <c r="AB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1036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964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802</v>
      </c>
      <c r="P150" s="30" t="s">
        <v>165</v>
      </c>
      <c r="Q150" s="30" t="s">
        <v>774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495</v>
      </c>
      <c r="X150" s="48">
        <v>105</v>
      </c>
      <c r="Y150" s="42" t="s">
        <v>770</v>
      </c>
      <c r="Z150" s="42" t="s">
        <v>1008</v>
      </c>
      <c r="AA150" s="42"/>
      <c r="AB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1037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965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802</v>
      </c>
      <c r="P151" s="30" t="s">
        <v>165</v>
      </c>
      <c r="Q151" s="30" t="s">
        <v>774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495</v>
      </c>
      <c r="X151" s="48">
        <v>105</v>
      </c>
      <c r="Y151" s="42" t="s">
        <v>770</v>
      </c>
      <c r="Z151" s="42" t="s">
        <v>1008</v>
      </c>
      <c r="AA151" s="42"/>
      <c r="AB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1038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966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802</v>
      </c>
      <c r="P152" s="30" t="s">
        <v>165</v>
      </c>
      <c r="Q152" s="30" t="s">
        <v>774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495</v>
      </c>
      <c r="X152" s="48">
        <v>105</v>
      </c>
      <c r="Y152" s="42" t="s">
        <v>770</v>
      </c>
      <c r="Z152" s="42" t="s">
        <v>1008</v>
      </c>
      <c r="AA152" s="42"/>
      <c r="AB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1039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739</v>
      </c>
      <c r="M153" s="30" t="s">
        <v>136</v>
      </c>
      <c r="O153" s="31" t="s">
        <v>802</v>
      </c>
      <c r="P153" s="30" t="s">
        <v>165</v>
      </c>
      <c r="Q153" s="30" t="s">
        <v>774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789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39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699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6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908</v>
      </c>
      <c r="M154" s="30" t="s">
        <v>136</v>
      </c>
      <c r="O154" s="31"/>
      <c r="P154" s="30"/>
      <c r="T154" s="34"/>
      <c r="U154" s="30"/>
      <c r="V154" s="31"/>
      <c r="W154" s="31" t="s">
        <v>496</v>
      </c>
      <c r="X154" s="48">
        <v>114</v>
      </c>
      <c r="Y154" s="42" t="s">
        <v>772</v>
      </c>
      <c r="Z154" s="42" t="s">
        <v>1008</v>
      </c>
      <c r="AA154" s="42"/>
      <c r="AB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699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967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802</v>
      </c>
      <c r="P155" s="30" t="s">
        <v>165</v>
      </c>
      <c r="Q155" s="30" t="s">
        <v>774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4"/>
      <c r="U155" s="30"/>
      <c r="V155" s="31"/>
      <c r="W155" s="31" t="s">
        <v>495</v>
      </c>
      <c r="X155" s="48">
        <v>114</v>
      </c>
      <c r="Y155" s="42" t="s">
        <v>770</v>
      </c>
      <c r="Z155" s="42" t="s">
        <v>1009</v>
      </c>
      <c r="AA155" s="42"/>
      <c r="AB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1034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699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738</v>
      </c>
      <c r="K156" s="30" t="s">
        <v>907</v>
      </c>
      <c r="M156" s="30" t="s">
        <v>136</v>
      </c>
      <c r="O156" s="31"/>
      <c r="P156" s="30"/>
      <c r="T156" s="34"/>
      <c r="U156" s="30"/>
      <c r="V156" s="31"/>
      <c r="W156" s="31" t="s">
        <v>496</v>
      </c>
      <c r="X156" s="48">
        <v>106</v>
      </c>
      <c r="Y156" s="42" t="s">
        <v>772</v>
      </c>
      <c r="Z156" s="42" t="s">
        <v>1010</v>
      </c>
      <c r="AA156" s="42"/>
      <c r="AB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1036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968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802</v>
      </c>
      <c r="P157" s="30" t="s">
        <v>165</v>
      </c>
      <c r="Q157" s="30" t="s">
        <v>774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495</v>
      </c>
      <c r="X157" s="48">
        <v>106</v>
      </c>
      <c r="Y157" s="42" t="s">
        <v>770</v>
      </c>
      <c r="Z157" s="42" t="s">
        <v>1010</v>
      </c>
      <c r="AA157" s="42"/>
      <c r="AB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1037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969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802</v>
      </c>
      <c r="P158" s="30" t="s">
        <v>165</v>
      </c>
      <c r="Q158" s="30" t="s">
        <v>774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495</v>
      </c>
      <c r="X158" s="48">
        <v>106</v>
      </c>
      <c r="Y158" s="42" t="s">
        <v>770</v>
      </c>
      <c r="Z158" s="42" t="s">
        <v>1010</v>
      </c>
      <c r="AA158" s="42"/>
      <c r="AB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1038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970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802</v>
      </c>
      <c r="P159" s="30" t="s">
        <v>165</v>
      </c>
      <c r="Q159" s="30" t="s">
        <v>774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495</v>
      </c>
      <c r="X159" s="48">
        <v>106</v>
      </c>
      <c r="Y159" s="42" t="s">
        <v>770</v>
      </c>
      <c r="Z159" s="42" t="s">
        <v>1010</v>
      </c>
      <c r="AA159" s="42"/>
      <c r="AB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1039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889</v>
      </c>
      <c r="F160" s="36" t="str">
        <f>IF(ISBLANK(Table2[[#This Row],[unique_id]]), "", PROPER(SUBSTITUTE(Table2[[#This Row],[unique_id]], "_", " ")))</f>
        <v>Parents Jane Bedside</v>
      </c>
      <c r="G160" s="30" t="s">
        <v>887</v>
      </c>
      <c r="H160" s="30" t="s">
        <v>139</v>
      </c>
      <c r="I160" s="30" t="s">
        <v>132</v>
      </c>
      <c r="J160" s="30" t="s">
        <v>902</v>
      </c>
      <c r="K160" s="30" t="s">
        <v>906</v>
      </c>
      <c r="M160" s="30" t="s">
        <v>136</v>
      </c>
      <c r="O160" s="31"/>
      <c r="P160" s="30"/>
      <c r="T160" s="34"/>
      <c r="U160" s="30"/>
      <c r="V160" s="31"/>
      <c r="W160" s="31" t="s">
        <v>496</v>
      </c>
      <c r="X160" s="48">
        <v>119</v>
      </c>
      <c r="Y160" s="42" t="s">
        <v>772</v>
      </c>
      <c r="Z160" s="31" t="s">
        <v>1011</v>
      </c>
      <c r="AB160" s="30"/>
      <c r="AE160" s="30" t="s">
        <v>292</v>
      </c>
      <c r="AG160" s="31"/>
      <c r="AH160" s="31"/>
      <c r="AT160" s="39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887</v>
      </c>
      <c r="BC160" s="30" t="s">
        <v>871</v>
      </c>
      <c r="BD160" s="30" t="s">
        <v>456</v>
      </c>
      <c r="BE160" s="30" t="s">
        <v>869</v>
      </c>
      <c r="BF160" s="30" t="s">
        <v>192</v>
      </c>
      <c r="BH160" s="30" t="s">
        <v>699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890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802</v>
      </c>
      <c r="P161" s="30" t="s">
        <v>165</v>
      </c>
      <c r="Q161" s="30" t="s">
        <v>774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495</v>
      </c>
      <c r="X161" s="48">
        <v>119</v>
      </c>
      <c r="Y161" s="42" t="s">
        <v>770</v>
      </c>
      <c r="Z161" s="31" t="s">
        <v>1011</v>
      </c>
      <c r="AB161" s="30"/>
      <c r="AG161" s="31"/>
      <c r="AH161" s="31"/>
      <c r="AT161" s="39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1025</v>
      </c>
      <c r="BC161" s="30" t="s">
        <v>871</v>
      </c>
      <c r="BD161" s="30" t="s">
        <v>456</v>
      </c>
      <c r="BE161" s="30" t="s">
        <v>869</v>
      </c>
      <c r="BF161" s="30" t="s">
        <v>192</v>
      </c>
      <c r="BH161" s="30" t="s">
        <v>699</v>
      </c>
      <c r="BK161" s="30" t="s">
        <v>875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891</v>
      </c>
      <c r="F162" s="36" t="str">
        <f>IF(ISBLANK(Table2[[#This Row],[unique_id]]), "", PROPER(SUBSTITUTE(Table2[[#This Row],[unique_id]], "_", " ")))</f>
        <v>Parents Graham Bedside</v>
      </c>
      <c r="G162" s="30" t="s">
        <v>888</v>
      </c>
      <c r="H162" s="30" t="s">
        <v>139</v>
      </c>
      <c r="I162" s="30" t="s">
        <v>132</v>
      </c>
      <c r="J162" s="30" t="s">
        <v>903</v>
      </c>
      <c r="K162" s="30" t="s">
        <v>906</v>
      </c>
      <c r="M162" s="30" t="s">
        <v>136</v>
      </c>
      <c r="O162" s="31"/>
      <c r="P162" s="30"/>
      <c r="T162" s="34"/>
      <c r="U162" s="30"/>
      <c r="V162" s="31"/>
      <c r="W162" s="31" t="s">
        <v>496</v>
      </c>
      <c r="X162" s="48">
        <v>122</v>
      </c>
      <c r="Y162" s="42" t="s">
        <v>772</v>
      </c>
      <c r="Z162" s="31" t="s">
        <v>1011</v>
      </c>
      <c r="AB162" s="30"/>
      <c r="AE162" s="30" t="s">
        <v>292</v>
      </c>
      <c r="AG162" s="31"/>
      <c r="AH162" s="31"/>
      <c r="AT162" s="39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888</v>
      </c>
      <c r="BC162" s="30" t="s">
        <v>871</v>
      </c>
      <c r="BD162" s="30" t="s">
        <v>456</v>
      </c>
      <c r="BE162" s="30" t="s">
        <v>869</v>
      </c>
      <c r="BF162" s="30" t="s">
        <v>192</v>
      </c>
      <c r="BH162" s="30" t="s">
        <v>699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892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802</v>
      </c>
      <c r="P163" s="30" t="s">
        <v>165</v>
      </c>
      <c r="Q163" s="30" t="s">
        <v>774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495</v>
      </c>
      <c r="X163" s="48">
        <v>122</v>
      </c>
      <c r="Y163" s="42" t="s">
        <v>770</v>
      </c>
      <c r="Z163" s="31" t="s">
        <v>1011</v>
      </c>
      <c r="AB163" s="30"/>
      <c r="AG163" s="31"/>
      <c r="AH163" s="31"/>
      <c r="AT163" s="39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1026</v>
      </c>
      <c r="BC163" s="30" t="s">
        <v>871</v>
      </c>
      <c r="BD163" s="30" t="s">
        <v>456</v>
      </c>
      <c r="BE163" s="30" t="s">
        <v>869</v>
      </c>
      <c r="BF163" s="30" t="s">
        <v>192</v>
      </c>
      <c r="BH163" s="30" t="s">
        <v>699</v>
      </c>
      <c r="BK163" s="30" t="s">
        <v>874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755</v>
      </c>
      <c r="F164" s="36" t="str">
        <f>IF(ISBLANK(Table2[[#This Row],[unique_id]]), "", PROPER(SUBSTITUTE(Table2[[#This Row],[unique_id]], "_", " ")))</f>
        <v>Study Lamp</v>
      </c>
      <c r="G164" s="30" t="s">
        <v>756</v>
      </c>
      <c r="H164" s="30" t="s">
        <v>139</v>
      </c>
      <c r="I164" s="30" t="s">
        <v>132</v>
      </c>
      <c r="J164" s="30" t="s">
        <v>529</v>
      </c>
      <c r="K164" s="30" t="s">
        <v>908</v>
      </c>
      <c r="M164" s="30" t="s">
        <v>136</v>
      </c>
      <c r="O164" s="31"/>
      <c r="P164" s="30"/>
      <c r="T164" s="34"/>
      <c r="U164" s="30"/>
      <c r="V164" s="31"/>
      <c r="W164" s="31" t="s">
        <v>496</v>
      </c>
      <c r="X164" s="48">
        <v>117</v>
      </c>
      <c r="Y164" s="42" t="s">
        <v>772</v>
      </c>
      <c r="Z164" s="42" t="s">
        <v>1008</v>
      </c>
      <c r="AA164" s="42"/>
      <c r="AB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699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971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802</v>
      </c>
      <c r="P165" s="30" t="s">
        <v>165</v>
      </c>
      <c r="Q165" s="30" t="s">
        <v>774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495</v>
      </c>
      <c r="X165" s="48">
        <v>117</v>
      </c>
      <c r="Y165" s="42" t="s">
        <v>770</v>
      </c>
      <c r="Z165" s="42" t="s">
        <v>1008</v>
      </c>
      <c r="AA165" s="42"/>
      <c r="AB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1034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699</v>
      </c>
      <c r="BK165" s="30" t="s">
        <v>757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738</v>
      </c>
      <c r="K166" s="30" t="s">
        <v>904</v>
      </c>
      <c r="M166" s="30" t="s">
        <v>136</v>
      </c>
      <c r="O166" s="31"/>
      <c r="P166" s="30"/>
      <c r="T166" s="34"/>
      <c r="U166" s="30"/>
      <c r="V166" s="31"/>
      <c r="W166" s="31" t="s">
        <v>496</v>
      </c>
      <c r="X166" s="48">
        <v>107</v>
      </c>
      <c r="Y166" s="42" t="s">
        <v>772</v>
      </c>
      <c r="Z166" s="42" t="s">
        <v>1008</v>
      </c>
      <c r="AA166" s="42"/>
      <c r="AB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1036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972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802</v>
      </c>
      <c r="P167" s="30" t="s">
        <v>165</v>
      </c>
      <c r="Q167" s="30" t="s">
        <v>774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495</v>
      </c>
      <c r="X167" s="48">
        <v>107</v>
      </c>
      <c r="Y167" s="42" t="s">
        <v>770</v>
      </c>
      <c r="Z167" s="42" t="s">
        <v>1008</v>
      </c>
      <c r="AA167" s="42"/>
      <c r="AB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1037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973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802</v>
      </c>
      <c r="P168" s="30" t="s">
        <v>165</v>
      </c>
      <c r="Q168" s="30" t="s">
        <v>774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495</v>
      </c>
      <c r="X168" s="48">
        <v>107</v>
      </c>
      <c r="Y168" s="42" t="s">
        <v>770</v>
      </c>
      <c r="Z168" s="42" t="s">
        <v>1008</v>
      </c>
      <c r="AA168" s="42"/>
      <c r="AB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1038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974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802</v>
      </c>
      <c r="P169" s="30" t="s">
        <v>165</v>
      </c>
      <c r="Q169" s="30" t="s">
        <v>774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495</v>
      </c>
      <c r="X169" s="48">
        <v>107</v>
      </c>
      <c r="Y169" s="42" t="s">
        <v>770</v>
      </c>
      <c r="Z169" s="42" t="s">
        <v>1008</v>
      </c>
      <c r="AA169" s="42"/>
      <c r="AB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1039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975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802</v>
      </c>
      <c r="P170" s="30" t="s">
        <v>165</v>
      </c>
      <c r="Q170" s="30" t="s">
        <v>774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495</v>
      </c>
      <c r="X170" s="48">
        <v>107</v>
      </c>
      <c r="Y170" s="42" t="s">
        <v>770</v>
      </c>
      <c r="Z170" s="42" t="s">
        <v>1008</v>
      </c>
      <c r="AA170" s="42"/>
      <c r="AB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1040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707</v>
      </c>
      <c r="D171" s="30" t="s">
        <v>137</v>
      </c>
      <c r="E171" s="30" t="s">
        <v>1341</v>
      </c>
      <c r="F171" s="36" t="str">
        <f>IF(ISBLANK(Table2[[#This Row],[unique_id]]), "", PROPER(SUBSTITUTE(Table2[[#This Row],[unique_id]], "_", " ")))</f>
        <v>Kitchen Bench Lights Plug</v>
      </c>
      <c r="G171" s="30" t="s">
        <v>1342</v>
      </c>
      <c r="H171" s="30" t="s">
        <v>139</v>
      </c>
      <c r="I171" s="30" t="s">
        <v>132</v>
      </c>
      <c r="J171" s="30" t="s">
        <v>1344</v>
      </c>
      <c r="M171" s="30" t="s">
        <v>136</v>
      </c>
      <c r="O171" s="31" t="s">
        <v>802</v>
      </c>
      <c r="P171" s="30" t="s">
        <v>165</v>
      </c>
      <c r="Q171" s="30" t="s">
        <v>774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1016</v>
      </c>
      <c r="U171" s="30"/>
      <c r="V171" s="31"/>
      <c r="W171" s="31"/>
      <c r="X171" s="31"/>
      <c r="Y171" s="31"/>
      <c r="Z171" s="31"/>
      <c r="AA171" s="31" t="s">
        <v>1171</v>
      </c>
      <c r="AB171" s="30"/>
      <c r="AE171" s="30" t="s">
        <v>292</v>
      </c>
      <c r="AF171" s="30">
        <v>10</v>
      </c>
      <c r="AG171" s="31" t="s">
        <v>34</v>
      </c>
      <c r="AH171" s="31" t="s">
        <v>920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939</v>
      </c>
      <c r="AO171" s="30" t="s">
        <v>940</v>
      </c>
      <c r="AP171" s="30" t="s">
        <v>929</v>
      </c>
      <c r="AQ171" s="30" t="s">
        <v>930</v>
      </c>
      <c r="AR171" s="30" t="s">
        <v>1006</v>
      </c>
      <c r="AS171" s="30">
        <v>1</v>
      </c>
      <c r="AT171" s="40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1343</v>
      </c>
      <c r="BC171" s="30" t="s">
        <v>781</v>
      </c>
      <c r="BD171" s="30" t="s">
        <v>1175</v>
      </c>
      <c r="BE171" s="30" t="s">
        <v>910</v>
      </c>
      <c r="BF171" s="30" t="s">
        <v>206</v>
      </c>
      <c r="BJ171" s="30" t="s">
        <v>1394</v>
      </c>
      <c r="BK171" s="30" t="s">
        <v>942</v>
      </c>
      <c r="BL171" s="30" t="s">
        <v>1428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737</v>
      </c>
      <c r="K172" s="30" t="s">
        <v>904</v>
      </c>
      <c r="M172" s="30" t="s">
        <v>136</v>
      </c>
      <c r="O172" s="31"/>
      <c r="P172" s="30"/>
      <c r="T172" s="34"/>
      <c r="U172" s="30"/>
      <c r="V172" s="31"/>
      <c r="W172" s="31" t="s">
        <v>496</v>
      </c>
      <c r="X172" s="48">
        <v>108</v>
      </c>
      <c r="Y172" s="42" t="s">
        <v>772</v>
      </c>
      <c r="Z172" s="42" t="s">
        <v>1008</v>
      </c>
      <c r="AA172" s="42"/>
      <c r="AB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1036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976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802</v>
      </c>
      <c r="P173" s="30" t="s">
        <v>165</v>
      </c>
      <c r="Q173" s="30" t="s">
        <v>774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495</v>
      </c>
      <c r="X173" s="48">
        <v>108</v>
      </c>
      <c r="Y173" s="42" t="s">
        <v>770</v>
      </c>
      <c r="Z173" s="42" t="s">
        <v>1008</v>
      </c>
      <c r="AA173" s="42"/>
      <c r="AB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1037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737</v>
      </c>
      <c r="K174" s="30" t="s">
        <v>904</v>
      </c>
      <c r="M174" s="30" t="s">
        <v>136</v>
      </c>
      <c r="O174" s="31"/>
      <c r="P174" s="30"/>
      <c r="T174" s="34"/>
      <c r="U174" s="30"/>
      <c r="V174" s="31"/>
      <c r="W174" s="31" t="s">
        <v>496</v>
      </c>
      <c r="X174" s="48">
        <v>109</v>
      </c>
      <c r="Y174" s="42" t="s">
        <v>772</v>
      </c>
      <c r="Z174" s="42" t="s">
        <v>1008</v>
      </c>
      <c r="AA174" s="42"/>
      <c r="AB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1036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977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802</v>
      </c>
      <c r="P175" s="30" t="s">
        <v>165</v>
      </c>
      <c r="Q175" s="30" t="s">
        <v>774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495</v>
      </c>
      <c r="X175" s="48">
        <v>109</v>
      </c>
      <c r="Y175" s="42" t="s">
        <v>770</v>
      </c>
      <c r="Z175" s="42" t="s">
        <v>1008</v>
      </c>
      <c r="AA175" s="42"/>
      <c r="AB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1037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737</v>
      </c>
      <c r="M176" s="30" t="s">
        <v>136</v>
      </c>
      <c r="O176" s="31"/>
      <c r="P176" s="30"/>
      <c r="T176" s="34"/>
      <c r="U176" s="30"/>
      <c r="V176" s="31"/>
      <c r="W176" s="31" t="s">
        <v>496</v>
      </c>
      <c r="X176" s="48">
        <v>110</v>
      </c>
      <c r="Y176" s="42" t="s">
        <v>772</v>
      </c>
      <c r="Z176" s="42" t="s">
        <v>1012</v>
      </c>
      <c r="AA176" s="42"/>
      <c r="AB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1036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978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802</v>
      </c>
      <c r="P177" s="30" t="s">
        <v>165</v>
      </c>
      <c r="Q177" s="30" t="s">
        <v>774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4"/>
      <c r="U177" s="30"/>
      <c r="V177" s="31"/>
      <c r="W177" s="31" t="s">
        <v>495</v>
      </c>
      <c r="X177" s="48">
        <v>110</v>
      </c>
      <c r="Y177" s="42" t="s">
        <v>770</v>
      </c>
      <c r="Z177" s="42" t="s">
        <v>1012</v>
      </c>
      <c r="AA177" s="42"/>
      <c r="AB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1037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737</v>
      </c>
      <c r="K178" s="30" t="s">
        <v>907</v>
      </c>
      <c r="M178" s="30" t="s">
        <v>136</v>
      </c>
      <c r="O178" s="31"/>
      <c r="P178" s="30"/>
      <c r="T178" s="34"/>
      <c r="U178" s="30"/>
      <c r="V178" s="31"/>
      <c r="W178" s="31" t="s">
        <v>496</v>
      </c>
      <c r="X178" s="48">
        <v>111</v>
      </c>
      <c r="Y178" s="42" t="s">
        <v>772</v>
      </c>
      <c r="Z178" s="42" t="s">
        <v>1010</v>
      </c>
      <c r="AA178" s="42"/>
      <c r="AB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1036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979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802</v>
      </c>
      <c r="P179" s="30" t="s">
        <v>165</v>
      </c>
      <c r="Q179" s="30" t="s">
        <v>774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495</v>
      </c>
      <c r="X179" s="48">
        <v>111</v>
      </c>
      <c r="Y179" s="42" t="s">
        <v>770</v>
      </c>
      <c r="Z179" s="42" t="s">
        <v>1010</v>
      </c>
      <c r="AA179" s="42"/>
      <c r="AB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1037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881</v>
      </c>
      <c r="F180" s="36" t="str">
        <f>IF(ISBLANK(Table2[[#This Row],[unique_id]]), "", PROPER(SUBSTITUTE(Table2[[#This Row],[unique_id]], "_", " ")))</f>
        <v>Bathroom Sconces</v>
      </c>
      <c r="G180" s="30" t="s">
        <v>884</v>
      </c>
      <c r="H180" s="30" t="s">
        <v>139</v>
      </c>
      <c r="I180" s="30" t="s">
        <v>132</v>
      </c>
      <c r="J180" s="30" t="s">
        <v>868</v>
      </c>
      <c r="K180" s="30" t="s">
        <v>906</v>
      </c>
      <c r="M180" s="30" t="s">
        <v>136</v>
      </c>
      <c r="O180" s="31"/>
      <c r="P180" s="30"/>
      <c r="T180" s="34"/>
      <c r="U180" s="30"/>
      <c r="V180" s="31"/>
      <c r="W180" s="31" t="s">
        <v>496</v>
      </c>
      <c r="X180" s="48">
        <v>121</v>
      </c>
      <c r="Y180" s="42" t="s">
        <v>772</v>
      </c>
      <c r="Z180" s="31" t="s">
        <v>1011</v>
      </c>
      <c r="AB180" s="30"/>
      <c r="AE180" s="30" t="s">
        <v>292</v>
      </c>
      <c r="AG180" s="31"/>
      <c r="AH180" s="31"/>
      <c r="AT180" s="39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868</v>
      </c>
      <c r="BC180" s="30" t="s">
        <v>871</v>
      </c>
      <c r="BD180" s="30" t="s">
        <v>456</v>
      </c>
      <c r="BE180" s="30" t="s">
        <v>869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882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802</v>
      </c>
      <c r="P181" s="30" t="s">
        <v>165</v>
      </c>
      <c r="Q181" s="30" t="s">
        <v>774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495</v>
      </c>
      <c r="X181" s="48">
        <v>121</v>
      </c>
      <c r="Y181" s="42" t="s">
        <v>770</v>
      </c>
      <c r="Z181" s="31" t="s">
        <v>1011</v>
      </c>
      <c r="AB181" s="30"/>
      <c r="AG181" s="31"/>
      <c r="AH181" s="31"/>
      <c r="AT181" s="39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1023</v>
      </c>
      <c r="BC181" s="30" t="s">
        <v>871</v>
      </c>
      <c r="BD181" s="30" t="s">
        <v>456</v>
      </c>
      <c r="BE181" s="30" t="s">
        <v>869</v>
      </c>
      <c r="BF181" s="30" t="s">
        <v>360</v>
      </c>
      <c r="BK181" s="30" t="s">
        <v>885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883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802</v>
      </c>
      <c r="P182" s="30" t="s">
        <v>165</v>
      </c>
      <c r="Q182" s="30" t="s">
        <v>774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495</v>
      </c>
      <c r="X182" s="48">
        <v>121</v>
      </c>
      <c r="Y182" s="42" t="s">
        <v>770</v>
      </c>
      <c r="Z182" s="31" t="s">
        <v>1011</v>
      </c>
      <c r="AB182" s="30"/>
      <c r="AG182" s="31"/>
      <c r="AH182" s="31"/>
      <c r="AT182" s="39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1024</v>
      </c>
      <c r="BC182" s="30" t="s">
        <v>871</v>
      </c>
      <c r="BD182" s="30" t="s">
        <v>456</v>
      </c>
      <c r="BE182" s="30" t="s">
        <v>869</v>
      </c>
      <c r="BF182" s="30" t="s">
        <v>360</v>
      </c>
      <c r="BK182" s="30" t="s">
        <v>886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737</v>
      </c>
      <c r="K183" s="30" t="s">
        <v>907</v>
      </c>
      <c r="M183" s="30" t="s">
        <v>136</v>
      </c>
      <c r="O183" s="31"/>
      <c r="P183" s="30"/>
      <c r="T183" s="34"/>
      <c r="U183" s="30"/>
      <c r="V183" s="31"/>
      <c r="W183" s="31" t="s">
        <v>496</v>
      </c>
      <c r="X183" s="48">
        <v>112</v>
      </c>
      <c r="Y183" s="42" t="s">
        <v>772</v>
      </c>
      <c r="Z183" s="42" t="s">
        <v>1010</v>
      </c>
      <c r="AA183" s="42"/>
      <c r="AB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1036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980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802</v>
      </c>
      <c r="P184" s="30" t="s">
        <v>165</v>
      </c>
      <c r="Q184" s="30" t="s">
        <v>774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495</v>
      </c>
      <c r="X184" s="48">
        <v>112</v>
      </c>
      <c r="Y184" s="42" t="s">
        <v>770</v>
      </c>
      <c r="Z184" s="42" t="s">
        <v>1010</v>
      </c>
      <c r="AA184" s="42"/>
      <c r="AB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1037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863</v>
      </c>
      <c r="F185" s="36" t="str">
        <f>IF(ISBLANK(Table2[[#This Row],[unique_id]]), "", PROPER(SUBSTITUTE(Table2[[#This Row],[unique_id]], "_", " ")))</f>
        <v>Ensuite Sconces</v>
      </c>
      <c r="G185" s="30" t="s">
        <v>867</v>
      </c>
      <c r="H185" s="30" t="s">
        <v>139</v>
      </c>
      <c r="I185" s="30" t="s">
        <v>132</v>
      </c>
      <c r="J185" s="30" t="s">
        <v>868</v>
      </c>
      <c r="K185" s="30" t="s">
        <v>906</v>
      </c>
      <c r="M185" s="30" t="s">
        <v>136</v>
      </c>
      <c r="O185" s="31"/>
      <c r="P185" s="30"/>
      <c r="T185" s="34"/>
      <c r="U185" s="30"/>
      <c r="V185" s="31"/>
      <c r="W185" s="31" t="s">
        <v>496</v>
      </c>
      <c r="X185" s="48">
        <v>118</v>
      </c>
      <c r="Y185" s="42" t="s">
        <v>772</v>
      </c>
      <c r="Z185" s="31" t="s">
        <v>1011</v>
      </c>
      <c r="AB185" s="30"/>
      <c r="AE185" s="30" t="s">
        <v>292</v>
      </c>
      <c r="AG185" s="31"/>
      <c r="AH185" s="31"/>
      <c r="AT185" s="39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868</v>
      </c>
      <c r="BC185" s="30" t="s">
        <v>871</v>
      </c>
      <c r="BD185" s="30" t="s">
        <v>456</v>
      </c>
      <c r="BE185" s="30" t="s">
        <v>869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864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802</v>
      </c>
      <c r="P186" s="30" t="s">
        <v>165</v>
      </c>
      <c r="Q186" s="30" t="s">
        <v>774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495</v>
      </c>
      <c r="X186" s="48">
        <v>118</v>
      </c>
      <c r="Y186" s="42" t="s">
        <v>770</v>
      </c>
      <c r="Z186" s="31" t="s">
        <v>1011</v>
      </c>
      <c r="AB186" s="30"/>
      <c r="AG186" s="31"/>
      <c r="AH186" s="31"/>
      <c r="AT186" s="39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1023</v>
      </c>
      <c r="BC186" s="30" t="s">
        <v>871</v>
      </c>
      <c r="BD186" s="30" t="s">
        <v>456</v>
      </c>
      <c r="BE186" s="30" t="s">
        <v>869</v>
      </c>
      <c r="BF186" s="30" t="s">
        <v>398</v>
      </c>
      <c r="BK186" s="30" t="s">
        <v>870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865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802</v>
      </c>
      <c r="P187" s="30" t="s">
        <v>165</v>
      </c>
      <c r="Q187" s="30" t="s">
        <v>774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495</v>
      </c>
      <c r="X187" s="48">
        <v>118</v>
      </c>
      <c r="Y187" s="42" t="s">
        <v>770</v>
      </c>
      <c r="Z187" s="31" t="s">
        <v>1011</v>
      </c>
      <c r="AB187" s="30"/>
      <c r="AG187" s="31"/>
      <c r="AH187" s="31"/>
      <c r="AT187" s="39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1024</v>
      </c>
      <c r="BC187" s="30" t="s">
        <v>871</v>
      </c>
      <c r="BD187" s="30" t="s">
        <v>456</v>
      </c>
      <c r="BE187" s="30" t="s">
        <v>869</v>
      </c>
      <c r="BF187" s="30" t="s">
        <v>398</v>
      </c>
      <c r="BK187" s="30" t="s">
        <v>872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866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802</v>
      </c>
      <c r="P188" s="30" t="s">
        <v>165</v>
      </c>
      <c r="Q188" s="30" t="s">
        <v>774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495</v>
      </c>
      <c r="X188" s="48">
        <v>118</v>
      </c>
      <c r="Y188" s="42" t="s">
        <v>770</v>
      </c>
      <c r="Z188" s="31" t="s">
        <v>1011</v>
      </c>
      <c r="AB188" s="30"/>
      <c r="AG188" s="31"/>
      <c r="AH188" s="31"/>
      <c r="AT188" s="39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1027</v>
      </c>
      <c r="BC188" s="30" t="s">
        <v>871</v>
      </c>
      <c r="BD188" s="30" t="s">
        <v>456</v>
      </c>
      <c r="BE188" s="30" t="s">
        <v>869</v>
      </c>
      <c r="BF188" s="30" t="s">
        <v>398</v>
      </c>
      <c r="BK188" s="30" t="s">
        <v>873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737</v>
      </c>
      <c r="K189" s="38" t="s">
        <v>904</v>
      </c>
      <c r="M189" s="30" t="s">
        <v>136</v>
      </c>
      <c r="O189" s="31"/>
      <c r="P189" s="30"/>
      <c r="T189" s="34"/>
      <c r="U189" s="30"/>
      <c r="V189" s="31"/>
      <c r="W189" s="31" t="s">
        <v>496</v>
      </c>
      <c r="X189" s="48">
        <v>113</v>
      </c>
      <c r="Y189" s="42" t="s">
        <v>772</v>
      </c>
      <c r="Z189" s="42" t="s">
        <v>1008</v>
      </c>
      <c r="AA189" s="42"/>
      <c r="AB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1036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981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802</v>
      </c>
      <c r="P190" s="30" t="s">
        <v>165</v>
      </c>
      <c r="Q190" s="30" t="s">
        <v>774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495</v>
      </c>
      <c r="X190" s="48">
        <v>113</v>
      </c>
      <c r="Y190" s="42" t="s">
        <v>770</v>
      </c>
      <c r="Z190" s="42" t="s">
        <v>1008</v>
      </c>
      <c r="AA190" s="42"/>
      <c r="AB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1037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822</v>
      </c>
      <c r="D191" s="30" t="s">
        <v>148</v>
      </c>
      <c r="E191" s="34" t="s">
        <v>1100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802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39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741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1099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802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39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741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1014</v>
      </c>
      <c r="BJ192" s="30" t="s">
        <v>1394</v>
      </c>
      <c r="BK192" s="30" t="s">
        <v>567</v>
      </c>
      <c r="BL192" s="30" t="s">
        <v>1429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822</v>
      </c>
      <c r="D193" s="30" t="s">
        <v>148</v>
      </c>
      <c r="E193" s="34" t="s">
        <v>982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802</v>
      </c>
      <c r="P193" s="30" t="s">
        <v>165</v>
      </c>
      <c r="Q193" s="30" t="s">
        <v>774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1130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39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741</v>
      </c>
      <c r="BC193" s="30" t="s">
        <v>1176</v>
      </c>
      <c r="BD193" s="30" t="s">
        <v>1175</v>
      </c>
      <c r="BE193" s="30" t="s">
        <v>910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707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741</v>
      </c>
      <c r="M194" s="30" t="s">
        <v>136</v>
      </c>
      <c r="O194" s="31" t="s">
        <v>802</v>
      </c>
      <c r="P194" s="30" t="s">
        <v>165</v>
      </c>
      <c r="Q194" s="30" t="s">
        <v>774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1107</v>
      </c>
      <c r="U194" s="30"/>
      <c r="V194" s="31"/>
      <c r="W194" s="31"/>
      <c r="X194" s="31"/>
      <c r="Y194" s="31"/>
      <c r="Z194" s="31"/>
      <c r="AA194" s="42" t="s">
        <v>1168</v>
      </c>
      <c r="AB194" s="30"/>
      <c r="AE194" s="30" t="s">
        <v>292</v>
      </c>
      <c r="AF194" s="30">
        <v>10</v>
      </c>
      <c r="AG194" s="31" t="s">
        <v>34</v>
      </c>
      <c r="AH194" s="31" t="s">
        <v>920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939</v>
      </c>
      <c r="AO194" s="30" t="s">
        <v>940</v>
      </c>
      <c r="AP194" s="30" t="s">
        <v>929</v>
      </c>
      <c r="AQ194" s="30" t="s">
        <v>930</v>
      </c>
      <c r="AR194" s="30" t="s">
        <v>1006</v>
      </c>
      <c r="AS194" s="30">
        <v>1</v>
      </c>
      <c r="AT194" s="40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741</v>
      </c>
      <c r="BC194" s="30" t="s">
        <v>1176</v>
      </c>
      <c r="BD194" s="30" t="s">
        <v>1175</v>
      </c>
      <c r="BE194" s="30" t="s">
        <v>910</v>
      </c>
      <c r="BF194" s="30" t="s">
        <v>359</v>
      </c>
      <c r="BJ194" s="30" t="s">
        <v>1394</v>
      </c>
      <c r="BK194" s="30" t="s">
        <v>1109</v>
      </c>
      <c r="BL194" s="30" t="s">
        <v>1430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707</v>
      </c>
      <c r="D195" s="30" t="s">
        <v>27</v>
      </c>
      <c r="E195" s="30" t="s">
        <v>1104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920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939</v>
      </c>
      <c r="AO195" s="30" t="s">
        <v>940</v>
      </c>
      <c r="AP195" s="30" t="s">
        <v>929</v>
      </c>
      <c r="AQ195" s="30" t="s">
        <v>930</v>
      </c>
      <c r="AR195" s="30" t="s">
        <v>1308</v>
      </c>
      <c r="AS195" s="30">
        <v>1</v>
      </c>
      <c r="AT195" s="4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741</v>
      </c>
      <c r="BC195" s="30" t="s">
        <v>1176</v>
      </c>
      <c r="BD195" s="30" t="s">
        <v>1175</v>
      </c>
      <c r="BE195" s="30" t="s">
        <v>910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822</v>
      </c>
      <c r="D196" s="30" t="s">
        <v>148</v>
      </c>
      <c r="E196" s="34" t="s">
        <v>1101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802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39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741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1102</v>
      </c>
      <c r="F197" s="36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802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39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741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1014</v>
      </c>
      <c r="BJ197" s="30" t="s">
        <v>1394</v>
      </c>
      <c r="BK197" s="30" t="s">
        <v>566</v>
      </c>
      <c r="BL197" s="30" t="s">
        <v>1431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822</v>
      </c>
      <c r="D198" s="30" t="s">
        <v>148</v>
      </c>
      <c r="E198" s="34" t="s">
        <v>983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802</v>
      </c>
      <c r="P198" s="30" t="s">
        <v>165</v>
      </c>
      <c r="Q198" s="30" t="s">
        <v>774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1130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39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741</v>
      </c>
      <c r="BC198" s="30" t="s">
        <v>1177</v>
      </c>
      <c r="BD198" s="30" t="s">
        <v>1175</v>
      </c>
      <c r="BE198" s="30" t="s">
        <v>910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707</v>
      </c>
      <c r="D199" s="30" t="s">
        <v>137</v>
      </c>
      <c r="E199" s="30" t="s">
        <v>847</v>
      </c>
      <c r="F199" s="36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741</v>
      </c>
      <c r="M199" s="30" t="s">
        <v>136</v>
      </c>
      <c r="O199" s="31" t="s">
        <v>802</v>
      </c>
      <c r="P199" s="30" t="s">
        <v>165</v>
      </c>
      <c r="Q199" s="30" t="s">
        <v>774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1106</v>
      </c>
      <c r="U199" s="30"/>
      <c r="V199" s="31"/>
      <c r="W199" s="31"/>
      <c r="X199" s="31"/>
      <c r="Y199" s="31"/>
      <c r="Z199" s="31"/>
      <c r="AA199" s="42" t="s">
        <v>1168</v>
      </c>
      <c r="AB199" s="30"/>
      <c r="AE199" s="30" t="s">
        <v>292</v>
      </c>
      <c r="AF199" s="30">
        <v>10</v>
      </c>
      <c r="AG199" s="31" t="s">
        <v>34</v>
      </c>
      <c r="AH199" s="31" t="s">
        <v>920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939</v>
      </c>
      <c r="AO199" s="30" t="s">
        <v>940</v>
      </c>
      <c r="AP199" s="30" t="s">
        <v>929</v>
      </c>
      <c r="AQ199" s="30" t="s">
        <v>930</v>
      </c>
      <c r="AR199" s="30" t="s">
        <v>1006</v>
      </c>
      <c r="AS199" s="30">
        <v>1</v>
      </c>
      <c r="AT199" s="40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741</v>
      </c>
      <c r="BC199" s="30" t="s">
        <v>1177</v>
      </c>
      <c r="BD199" s="30" t="s">
        <v>1175</v>
      </c>
      <c r="BE199" s="30" t="s">
        <v>910</v>
      </c>
      <c r="BF199" s="30" t="s">
        <v>565</v>
      </c>
      <c r="BJ199" s="30" t="s">
        <v>1394</v>
      </c>
      <c r="BK199" s="30" t="s">
        <v>1108</v>
      </c>
      <c r="BL199" s="30" t="s">
        <v>1432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6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740</v>
      </c>
      <c r="O200" s="31"/>
      <c r="P200" s="30"/>
      <c r="T200" s="34"/>
      <c r="U200" s="30"/>
      <c r="V200" s="31"/>
      <c r="W200" s="31" t="s">
        <v>496</v>
      </c>
      <c r="X200" s="48">
        <v>115</v>
      </c>
      <c r="Y200" s="42" t="s">
        <v>773</v>
      </c>
      <c r="Z200" s="42"/>
      <c r="AA200" s="42"/>
      <c r="AB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740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984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495</v>
      </c>
      <c r="X201" s="48">
        <v>115</v>
      </c>
      <c r="Y201" s="42" t="s">
        <v>770</v>
      </c>
      <c r="Z201" s="42"/>
      <c r="AA201" s="42"/>
      <c r="AB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1043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985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774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495</v>
      </c>
      <c r="X202" s="48">
        <v>115</v>
      </c>
      <c r="Y202" s="42" t="s">
        <v>770</v>
      </c>
      <c r="Z202" s="42"/>
      <c r="AA202" s="42"/>
      <c r="AB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1044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986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774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495</v>
      </c>
      <c r="X203" s="48">
        <v>115</v>
      </c>
      <c r="Y203" s="42" t="s">
        <v>770</v>
      </c>
      <c r="Z203" s="42"/>
      <c r="AA203" s="42"/>
      <c r="AB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1045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987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774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495</v>
      </c>
      <c r="X204" s="48">
        <v>115</v>
      </c>
      <c r="Y204" s="42" t="s">
        <v>770</v>
      </c>
      <c r="Z204" s="42"/>
      <c r="AA204" s="42"/>
      <c r="AB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1046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495</v>
      </c>
      <c r="X205" s="48">
        <v>115</v>
      </c>
      <c r="Y205" s="42" t="s">
        <v>770</v>
      </c>
      <c r="Z205" s="42" t="s">
        <v>1013</v>
      </c>
      <c r="AA205" s="42"/>
      <c r="AB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1047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1110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495</v>
      </c>
      <c r="X206" s="48">
        <v>115</v>
      </c>
      <c r="Y206" s="42" t="s">
        <v>770</v>
      </c>
      <c r="Z206" s="42" t="s">
        <v>1013</v>
      </c>
      <c r="AA206" s="42"/>
      <c r="AB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1048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1110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495</v>
      </c>
      <c r="X207" s="48">
        <v>115</v>
      </c>
      <c r="Y207" s="42" t="s">
        <v>770</v>
      </c>
      <c r="Z207" s="42" t="s">
        <v>1013</v>
      </c>
      <c r="AA207" s="42"/>
      <c r="AB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1049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1110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495</v>
      </c>
      <c r="X208" s="48">
        <v>115</v>
      </c>
      <c r="Y208" s="42" t="s">
        <v>770</v>
      </c>
      <c r="Z208" s="42" t="s">
        <v>1013</v>
      </c>
      <c r="AA208" s="42"/>
      <c r="AB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1050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1110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6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742</v>
      </c>
      <c r="O209" s="31"/>
      <c r="P209" s="30"/>
      <c r="T209" s="34"/>
      <c r="U209" s="30"/>
      <c r="V209" s="31"/>
      <c r="W209" s="31" t="s">
        <v>496</v>
      </c>
      <c r="X209" s="48">
        <v>116</v>
      </c>
      <c r="Y209" s="42" t="s">
        <v>773</v>
      </c>
      <c r="Z209" s="42"/>
      <c r="AA209" s="42"/>
      <c r="AB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742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988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802</v>
      </c>
      <c r="P210" s="30" t="s">
        <v>165</v>
      </c>
      <c r="Q210" s="30" t="s">
        <v>774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495</v>
      </c>
      <c r="X210" s="48">
        <v>116</v>
      </c>
      <c r="Y210" s="42" t="s">
        <v>770</v>
      </c>
      <c r="Z210" s="42"/>
      <c r="AA210" s="42"/>
      <c r="AB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1051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989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802</v>
      </c>
      <c r="P211" s="30" t="s">
        <v>165</v>
      </c>
      <c r="Q211" s="30" t="s">
        <v>774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495</v>
      </c>
      <c r="X211" s="48">
        <v>116</v>
      </c>
      <c r="Y211" s="42" t="s">
        <v>770</v>
      </c>
      <c r="Z211" s="42"/>
      <c r="AA211" s="42"/>
      <c r="AB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1052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495</v>
      </c>
      <c r="X212" s="48">
        <v>116</v>
      </c>
      <c r="Y212" s="42" t="s">
        <v>770</v>
      </c>
      <c r="Z212" s="42" t="s">
        <v>1013</v>
      </c>
      <c r="AA212" s="42"/>
      <c r="AB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1053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1110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6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39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822</v>
      </c>
      <c r="D214" s="30" t="s">
        <v>148</v>
      </c>
      <c r="E214" s="34" t="s">
        <v>990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802</v>
      </c>
      <c r="P214" s="30" t="s">
        <v>165</v>
      </c>
      <c r="Q214" s="38" t="s">
        <v>775</v>
      </c>
      <c r="R214" s="30" t="str">
        <f>Table2[[#This Row],[entity_domain]]</f>
        <v>Heating &amp; Cooling</v>
      </c>
      <c r="S214" s="30" t="s">
        <v>454</v>
      </c>
      <c r="T214" s="34" t="s">
        <v>1129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39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1060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848</v>
      </c>
      <c r="F215" s="36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802</v>
      </c>
      <c r="P215" s="30" t="s">
        <v>165</v>
      </c>
      <c r="Q215" s="38" t="s">
        <v>775</v>
      </c>
      <c r="R215" s="30" t="str">
        <f>Table2[[#This Row],[entity_domain]]</f>
        <v>Heating &amp; Cooling</v>
      </c>
      <c r="S215" s="30" t="s">
        <v>454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39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1060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1014</v>
      </c>
      <c r="BJ215" s="30" t="s">
        <v>1394</v>
      </c>
      <c r="BK215" s="30" t="s">
        <v>352</v>
      </c>
      <c r="BL215" s="30" t="s">
        <v>1433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822</v>
      </c>
      <c r="D216" s="30" t="s">
        <v>148</v>
      </c>
      <c r="E216" s="34" t="s">
        <v>1155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1234</v>
      </c>
      <c r="H216" s="30" t="s">
        <v>662</v>
      </c>
      <c r="I216" s="30" t="s">
        <v>132</v>
      </c>
      <c r="O216" s="31" t="s">
        <v>802</v>
      </c>
      <c r="P216" s="30" t="s">
        <v>165</v>
      </c>
      <c r="Q216" s="38" t="s">
        <v>775</v>
      </c>
      <c r="R216" s="30" t="str">
        <f>Table2[[#This Row],[entity_domain]]</f>
        <v>Heating &amp; Cooling</v>
      </c>
      <c r="S216" s="30" t="s">
        <v>451</v>
      </c>
      <c r="T216" s="34" t="s">
        <v>1129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39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1175</v>
      </c>
      <c r="BE216" s="30" t="s">
        <v>910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707</v>
      </c>
      <c r="D217" s="30" t="s">
        <v>134</v>
      </c>
      <c r="E217" s="30" t="s">
        <v>1156</v>
      </c>
      <c r="F217" s="36" t="str">
        <f>IF(ISBLANK(Table2[[#This Row],[unique_id]]), "", PROPER(SUBSTITUTE(Table2[[#This Row],[unique_id]], "_", " ")))</f>
        <v>Ceiling Water Booster Plug</v>
      </c>
      <c r="G217" s="30" t="s">
        <v>1234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802</v>
      </c>
      <c r="P217" s="30" t="s">
        <v>165</v>
      </c>
      <c r="Q217" s="30" t="s">
        <v>775</v>
      </c>
      <c r="R217" s="30" t="str">
        <f>Table2[[#This Row],[entity_domain]]</f>
        <v>Heating &amp; Cooling</v>
      </c>
      <c r="S217" s="30" t="s">
        <v>451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1172</v>
      </c>
      <c r="AB217" s="30"/>
      <c r="AE217" s="30" t="s">
        <v>450</v>
      </c>
      <c r="AF217" s="30">
        <v>10</v>
      </c>
      <c r="AG217" s="31" t="s">
        <v>34</v>
      </c>
      <c r="AH217" s="31" t="s">
        <v>920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939</v>
      </c>
      <c r="AO217" s="30" t="s">
        <v>940</v>
      </c>
      <c r="AP217" s="30" t="s">
        <v>929</v>
      </c>
      <c r="AQ217" s="30" t="s">
        <v>930</v>
      </c>
      <c r="AR217" s="30" t="s">
        <v>1006</v>
      </c>
      <c r="AS217" s="30">
        <v>1</v>
      </c>
      <c r="AT217" s="40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1175</v>
      </c>
      <c r="BE217" s="30" t="s">
        <v>910</v>
      </c>
      <c r="BF217" s="30" t="s">
        <v>407</v>
      </c>
      <c r="BJ217" s="30" t="s">
        <v>1394</v>
      </c>
      <c r="BK217" s="30" t="s">
        <v>448</v>
      </c>
      <c r="BL217" s="30" t="s">
        <v>1434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707</v>
      </c>
      <c r="D218" s="30" t="s">
        <v>27</v>
      </c>
      <c r="E218" s="30" t="s">
        <v>1157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923</v>
      </c>
      <c r="H218" s="30" t="s">
        <v>662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921</v>
      </c>
      <c r="AF218" s="30">
        <v>10</v>
      </c>
      <c r="AG218" s="31" t="s">
        <v>34</v>
      </c>
      <c r="AH218" s="31" t="s">
        <v>920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939</v>
      </c>
      <c r="AO218" s="30" t="s">
        <v>940</v>
      </c>
      <c r="AP218" s="30" t="s">
        <v>929</v>
      </c>
      <c r="AQ218" s="30" t="s">
        <v>930</v>
      </c>
      <c r="AR218" s="30" t="s">
        <v>1169</v>
      </c>
      <c r="AS218" s="30">
        <v>1</v>
      </c>
      <c r="AT218" s="4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1175</v>
      </c>
      <c r="BE218" s="30" t="s">
        <v>910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707</v>
      </c>
      <c r="D219" s="30" t="s">
        <v>27</v>
      </c>
      <c r="E219" s="30" t="s">
        <v>1158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924</v>
      </c>
      <c r="H219" s="30" t="s">
        <v>662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922</v>
      </c>
      <c r="AF219" s="30">
        <v>10</v>
      </c>
      <c r="AG219" s="31" t="s">
        <v>34</v>
      </c>
      <c r="AH219" s="31" t="s">
        <v>920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939</v>
      </c>
      <c r="AO219" s="30" t="s">
        <v>940</v>
      </c>
      <c r="AP219" s="30" t="s">
        <v>929</v>
      </c>
      <c r="AQ219" s="30" t="s">
        <v>930</v>
      </c>
      <c r="AR219" s="30" t="s">
        <v>1170</v>
      </c>
      <c r="AS219" s="30">
        <v>1</v>
      </c>
      <c r="AT219" s="4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1175</v>
      </c>
      <c r="BE219" s="30" t="s">
        <v>910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822</v>
      </c>
      <c r="D220" s="30" t="s">
        <v>148</v>
      </c>
      <c r="E220" s="34" t="s">
        <v>1163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802</v>
      </c>
      <c r="P220" s="30" t="s">
        <v>165</v>
      </c>
      <c r="Q220" s="38" t="s">
        <v>775</v>
      </c>
      <c r="R220" s="30" t="str">
        <f>Table2[[#This Row],[entity_domain]]</f>
        <v>Heating &amp; Cooling</v>
      </c>
      <c r="S220" s="30" t="s">
        <v>320</v>
      </c>
      <c r="T220" s="34" t="s">
        <v>1129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39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1175</v>
      </c>
      <c r="BE220" s="30" t="s">
        <v>910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707</v>
      </c>
      <c r="D221" s="30" t="s">
        <v>134</v>
      </c>
      <c r="E221" s="30" t="s">
        <v>1164</v>
      </c>
      <c r="F221" s="36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802</v>
      </c>
      <c r="P221" s="30" t="s">
        <v>165</v>
      </c>
      <c r="Q221" s="30" t="s">
        <v>775</v>
      </c>
      <c r="R221" s="30" t="str">
        <f>Table2[[#This Row],[entity_domain]]</f>
        <v>Heating &amp; Cooling</v>
      </c>
      <c r="S221" s="30" t="s">
        <v>320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1172</v>
      </c>
      <c r="AB221" s="30"/>
      <c r="AE221" s="30" t="s">
        <v>1167</v>
      </c>
      <c r="AF221" s="30">
        <v>10</v>
      </c>
      <c r="AG221" s="31" t="s">
        <v>34</v>
      </c>
      <c r="AH221" s="31" t="s">
        <v>920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939</v>
      </c>
      <c r="AO221" s="30" t="s">
        <v>940</v>
      </c>
      <c r="AP221" s="30" t="s">
        <v>929</v>
      </c>
      <c r="AQ221" s="30" t="s">
        <v>930</v>
      </c>
      <c r="AR221" s="30" t="s">
        <v>1006</v>
      </c>
      <c r="AS221" s="30">
        <v>1</v>
      </c>
      <c r="AT221" s="40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1175</v>
      </c>
      <c r="BE221" s="30" t="s">
        <v>910</v>
      </c>
      <c r="BF221" s="30" t="s">
        <v>582</v>
      </c>
      <c r="BJ221" s="30" t="s">
        <v>1394</v>
      </c>
      <c r="BK221" s="30" t="s">
        <v>1098</v>
      </c>
      <c r="BL221" s="30" t="s">
        <v>1435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707</v>
      </c>
      <c r="D222" s="30" t="s">
        <v>27</v>
      </c>
      <c r="E222" s="30" t="s">
        <v>1165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923</v>
      </c>
      <c r="H222" s="30" t="s">
        <v>662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921</v>
      </c>
      <c r="AF222" s="30">
        <v>10</v>
      </c>
      <c r="AG222" s="31" t="s">
        <v>34</v>
      </c>
      <c r="AH222" s="31" t="s">
        <v>920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939</v>
      </c>
      <c r="AO222" s="30" t="s">
        <v>940</v>
      </c>
      <c r="AP222" s="30" t="s">
        <v>929</v>
      </c>
      <c r="AQ222" s="30" t="s">
        <v>930</v>
      </c>
      <c r="AR222" s="30" t="s">
        <v>1169</v>
      </c>
      <c r="AS222" s="30">
        <v>1</v>
      </c>
      <c r="AT222" s="4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1175</v>
      </c>
      <c r="BE222" s="30" t="s">
        <v>910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707</v>
      </c>
      <c r="D223" s="30" t="s">
        <v>27</v>
      </c>
      <c r="E223" s="30" t="s">
        <v>1166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924</v>
      </c>
      <c r="H223" s="30" t="s">
        <v>662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922</v>
      </c>
      <c r="AF223" s="30">
        <v>10</v>
      </c>
      <c r="AG223" s="31" t="s">
        <v>34</v>
      </c>
      <c r="AH223" s="31" t="s">
        <v>920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939</v>
      </c>
      <c r="AO223" s="30" t="s">
        <v>940</v>
      </c>
      <c r="AP223" s="30" t="s">
        <v>929</v>
      </c>
      <c r="AQ223" s="30" t="s">
        <v>930</v>
      </c>
      <c r="AR223" s="30" t="s">
        <v>1170</v>
      </c>
      <c r="AS223" s="30">
        <v>1</v>
      </c>
      <c r="AT223" s="4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1175</v>
      </c>
      <c r="BE223" s="30" t="s">
        <v>910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707</v>
      </c>
      <c r="D224" s="30" t="s">
        <v>27</v>
      </c>
      <c r="E224" s="30" t="s">
        <v>1105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1225</v>
      </c>
      <c r="H224" s="30" t="s">
        <v>1503</v>
      </c>
      <c r="I224" s="30" t="s">
        <v>132</v>
      </c>
      <c r="K224" s="30" t="s">
        <v>1233</v>
      </c>
      <c r="O224" s="31"/>
      <c r="P224" s="30"/>
      <c r="T224" s="34"/>
      <c r="U224" s="30" t="s">
        <v>442</v>
      </c>
      <c r="V224" s="31" t="s">
        <v>1248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920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939</v>
      </c>
      <c r="AO224" s="30" t="s">
        <v>940</v>
      </c>
      <c r="AP224" s="30" t="s">
        <v>929</v>
      </c>
      <c r="AQ224" s="30" t="s">
        <v>930</v>
      </c>
      <c r="AR224" s="30" t="s">
        <v>1178</v>
      </c>
      <c r="AS224" s="30">
        <v>1</v>
      </c>
      <c r="AT224" s="4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741</v>
      </c>
      <c r="BC224" s="30" t="s">
        <v>1177</v>
      </c>
      <c r="BD224" s="30" t="s">
        <v>1175</v>
      </c>
      <c r="BE224" s="30" t="s">
        <v>910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707</v>
      </c>
      <c r="D225" s="30" t="s">
        <v>27</v>
      </c>
      <c r="E225" s="30" t="s">
        <v>1233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1225</v>
      </c>
      <c r="H225" s="30" t="s">
        <v>1503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39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791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39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791</v>
      </c>
      <c r="D227" s="30" t="s">
        <v>27</v>
      </c>
      <c r="E227" s="30" t="s">
        <v>322</v>
      </c>
      <c r="F227" s="36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39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791</v>
      </c>
      <c r="D228" s="30" t="s">
        <v>27</v>
      </c>
      <c r="E228" s="30" t="s">
        <v>321</v>
      </c>
      <c r="F228" s="36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39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6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4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39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791</v>
      </c>
      <c r="D230" s="30" t="s">
        <v>27</v>
      </c>
      <c r="E230" s="30" t="s">
        <v>777</v>
      </c>
      <c r="F230" s="36" t="str">
        <f>IF(ISBLANK(Table2[[#This Row],[unique_id]]), "", PROPER(SUBSTITUTE(Table2[[#This Row],[unique_id]], "_", " ")))</f>
        <v>Lights Power</v>
      </c>
      <c r="G230" s="30" t="s">
        <v>804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39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791</v>
      </c>
      <c r="D231" s="30" t="s">
        <v>27</v>
      </c>
      <c r="E231" s="30" t="s">
        <v>778</v>
      </c>
      <c r="F231" s="36" t="str">
        <f>IF(ISBLANK(Table2[[#This Row],[unique_id]]), "", PROPER(SUBSTITUTE(Table2[[#This Row],[unique_id]], "_", " ")))</f>
        <v>Fans Power</v>
      </c>
      <c r="G231" s="30" t="s">
        <v>803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39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791</v>
      </c>
      <c r="D232" s="30" t="s">
        <v>27</v>
      </c>
      <c r="E232" s="30" t="s">
        <v>840</v>
      </c>
      <c r="F232" s="36" t="str">
        <f>IF(ISBLANK(Table2[[#This Row],[unique_id]]), "", PROPER(SUBSTITUTE(Table2[[#This Row],[unique_id]], "_", " ")))</f>
        <v>All Standby Power</v>
      </c>
      <c r="G232" s="30" t="s">
        <v>862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39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791</v>
      </c>
      <c r="D233" s="30" t="s">
        <v>27</v>
      </c>
      <c r="E233" s="30" t="s">
        <v>1137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39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791</v>
      </c>
      <c r="D234" s="30" t="s">
        <v>27</v>
      </c>
      <c r="E234" s="30" t="s">
        <v>1138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39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791</v>
      </c>
      <c r="D235" s="30" t="s">
        <v>27</v>
      </c>
      <c r="E235" s="30" t="s">
        <v>1139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39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791</v>
      </c>
      <c r="D236" s="30" t="s">
        <v>27</v>
      </c>
      <c r="E236" s="30" t="s">
        <v>1140</v>
      </c>
      <c r="F236" s="36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39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791</v>
      </c>
      <c r="D237" s="30" t="s">
        <v>27</v>
      </c>
      <c r="E237" s="30" t="s">
        <v>1141</v>
      </c>
      <c r="F237" s="36" t="str">
        <f>IF(ISBLANK(Table2[[#This Row],[unique_id]]), "", PROPER(SUBSTITUTE(Table2[[#This Row],[unique_id]], "_", " ")))</f>
        <v>Water Booster Power</v>
      </c>
      <c r="G237" s="30" t="s">
        <v>1234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39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791</v>
      </c>
      <c r="D238" s="30" t="s">
        <v>27</v>
      </c>
      <c r="E238" s="30" t="s">
        <v>1142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39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791</v>
      </c>
      <c r="D239" s="30" t="s">
        <v>27</v>
      </c>
      <c r="E239" s="30" t="s">
        <v>1143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39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791</v>
      </c>
      <c r="D240" s="30" t="s">
        <v>27</v>
      </c>
      <c r="E240" s="30" t="s">
        <v>1144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39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791</v>
      </c>
      <c r="D241" s="30" t="s">
        <v>27</v>
      </c>
      <c r="E241" s="30" t="s">
        <v>792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39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791</v>
      </c>
      <c r="D242" s="30" t="s">
        <v>27</v>
      </c>
      <c r="E242" s="30" t="s">
        <v>793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39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791</v>
      </c>
      <c r="D243" s="30" t="s">
        <v>27</v>
      </c>
      <c r="E243" s="30" t="s">
        <v>1145</v>
      </c>
      <c r="F243" s="36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39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791</v>
      </c>
      <c r="D244" s="30" t="s">
        <v>27</v>
      </c>
      <c r="E244" s="30" t="s">
        <v>794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39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791</v>
      </c>
      <c r="D245" s="30" t="s">
        <v>27</v>
      </c>
      <c r="E245" s="30" t="s">
        <v>795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39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791</v>
      </c>
      <c r="D246" s="30" t="s">
        <v>27</v>
      </c>
      <c r="E246" s="30" t="s">
        <v>808</v>
      </c>
      <c r="F246" s="36" t="str">
        <f>IF(ISBLANK(Table2[[#This Row],[unique_id]]), "", PROPER(SUBSTITUTE(Table2[[#This Row],[unique_id]], "_", " ")))</f>
        <v>Audio Visual Devices Power</v>
      </c>
      <c r="G246" s="30" t="s">
        <v>809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39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791</v>
      </c>
      <c r="D247" s="30" t="s">
        <v>27</v>
      </c>
      <c r="E247" s="30" t="s">
        <v>782</v>
      </c>
      <c r="F247" s="36" t="str">
        <f>IF(ISBLANK(Table2[[#This Row],[unique_id]]), "", PROPER(SUBSTITUTE(Table2[[#This Row],[unique_id]], "_", " ")))</f>
        <v>Servers Network Power</v>
      </c>
      <c r="G247" s="30" t="s">
        <v>776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39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6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39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791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39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791</v>
      </c>
      <c r="D250" s="30" t="s">
        <v>27</v>
      </c>
      <c r="E250" s="30" t="s">
        <v>327</v>
      </c>
      <c r="F250" s="36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39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791</v>
      </c>
      <c r="D251" s="30" t="s">
        <v>27</v>
      </c>
      <c r="E251" s="30" t="s">
        <v>326</v>
      </c>
      <c r="F251" s="36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39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6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4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39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791</v>
      </c>
      <c r="D253" s="30" t="s">
        <v>27</v>
      </c>
      <c r="E253" s="30" t="s">
        <v>779</v>
      </c>
      <c r="F253" s="36" t="str">
        <f>IF(ISBLANK(Table2[[#This Row],[unique_id]]), "", PROPER(SUBSTITUTE(Table2[[#This Row],[unique_id]], "_", " ")))</f>
        <v>Lights Energy Daily</v>
      </c>
      <c r="G253" s="30" t="s">
        <v>804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39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791</v>
      </c>
      <c r="D254" s="30" t="s">
        <v>27</v>
      </c>
      <c r="E254" s="30" t="s">
        <v>780</v>
      </c>
      <c r="F254" s="36" t="str">
        <f>IF(ISBLANK(Table2[[#This Row],[unique_id]]), "", PROPER(SUBSTITUTE(Table2[[#This Row],[unique_id]], "_", " ")))</f>
        <v>Fans Energy Daily</v>
      </c>
      <c r="G254" s="30" t="s">
        <v>803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39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791</v>
      </c>
      <c r="D255" s="30" t="s">
        <v>27</v>
      </c>
      <c r="E255" s="30" t="s">
        <v>844</v>
      </c>
      <c r="F255" s="36" t="str">
        <f>IF(ISBLANK(Table2[[#This Row],[unique_id]]), "", PROPER(SUBSTITUTE(Table2[[#This Row],[unique_id]], "_", " ")))</f>
        <v>All Standby Energy Daily</v>
      </c>
      <c r="G255" s="30" t="s">
        <v>862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39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791</v>
      </c>
      <c r="D256" s="30" t="s">
        <v>27</v>
      </c>
      <c r="E256" s="30" t="s">
        <v>1146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39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791</v>
      </c>
      <c r="D257" s="30" t="s">
        <v>27</v>
      </c>
      <c r="E257" s="30" t="s">
        <v>1147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39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791</v>
      </c>
      <c r="D258" s="30" t="s">
        <v>27</v>
      </c>
      <c r="E258" s="30" t="s">
        <v>1148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39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791</v>
      </c>
      <c r="D259" s="30" t="s">
        <v>27</v>
      </c>
      <c r="E259" s="30" t="s">
        <v>1149</v>
      </c>
      <c r="F259" s="36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39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791</v>
      </c>
      <c r="D260" s="30" t="s">
        <v>27</v>
      </c>
      <c r="E260" s="30" t="s">
        <v>1150</v>
      </c>
      <c r="F260" s="36" t="str">
        <f>IF(ISBLANK(Table2[[#This Row],[unique_id]]), "", PROPER(SUBSTITUTE(Table2[[#This Row],[unique_id]], "_", " ")))</f>
        <v>Water Booster Energy Daily</v>
      </c>
      <c r="G260" s="30" t="s">
        <v>1234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39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791</v>
      </c>
      <c r="D261" s="30" t="s">
        <v>27</v>
      </c>
      <c r="E261" s="30" t="s">
        <v>1151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39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791</v>
      </c>
      <c r="D262" s="30" t="s">
        <v>27</v>
      </c>
      <c r="E262" s="30" t="s">
        <v>1152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39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791</v>
      </c>
      <c r="D263" s="30" t="s">
        <v>27</v>
      </c>
      <c r="E263" s="30" t="s">
        <v>1153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39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791</v>
      </c>
      <c r="D264" s="30" t="s">
        <v>27</v>
      </c>
      <c r="E264" s="30" t="s">
        <v>796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39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791</v>
      </c>
      <c r="D265" s="30" t="s">
        <v>27</v>
      </c>
      <c r="E265" s="30" t="s">
        <v>797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39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791</v>
      </c>
      <c r="D266" s="30" t="s">
        <v>27</v>
      </c>
      <c r="E266" s="30" t="s">
        <v>1154</v>
      </c>
      <c r="F266" s="36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39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791</v>
      </c>
      <c r="D267" s="30" t="s">
        <v>27</v>
      </c>
      <c r="E267" s="30" t="s">
        <v>798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39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791</v>
      </c>
      <c r="D268" s="30" t="s">
        <v>27</v>
      </c>
      <c r="E268" s="30" t="s">
        <v>799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39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791</v>
      </c>
      <c r="D269" s="30" t="s">
        <v>27</v>
      </c>
      <c r="E269" s="30" t="s">
        <v>810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809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39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791</v>
      </c>
      <c r="D270" s="30" t="s">
        <v>27</v>
      </c>
      <c r="E270" s="30" t="s">
        <v>783</v>
      </c>
      <c r="F270" s="36" t="str">
        <f>IF(ISBLANK(Table2[[#This Row],[unique_id]]), "", PROPER(SUBSTITUTE(Table2[[#This Row],[unique_id]], "_", " ")))</f>
        <v>Servers Network Energy Daily</v>
      </c>
      <c r="G270" s="30" t="s">
        <v>776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39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6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39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39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1073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1393</v>
      </c>
      <c r="BK272" s="41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733</v>
      </c>
      <c r="I273" s="30" t="s">
        <v>291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1207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1186</v>
      </c>
      <c r="BC273" s="30" t="s">
        <v>1188</v>
      </c>
      <c r="BD273" s="30" t="s">
        <v>1187</v>
      </c>
      <c r="BE273" s="30" t="s">
        <v>1029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733</v>
      </c>
      <c r="I274" s="30" t="s">
        <v>291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1207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1337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1186</v>
      </c>
      <c r="BC274" s="30" t="s">
        <v>1188</v>
      </c>
      <c r="BD274" s="30" t="s">
        <v>1187</v>
      </c>
      <c r="BE274" s="30" t="s">
        <v>1029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733</v>
      </c>
      <c r="I275" s="30" t="s">
        <v>291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732</v>
      </c>
      <c r="AE275" s="30" t="s">
        <v>289</v>
      </c>
      <c r="AF275" s="30">
        <v>200</v>
      </c>
      <c r="AG275" s="31" t="s">
        <v>34</v>
      </c>
      <c r="AH275" s="31"/>
      <c r="AI275" s="30" t="s">
        <v>1207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1338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1186</v>
      </c>
      <c r="BC275" s="30" t="s">
        <v>1188</v>
      </c>
      <c r="BD275" s="30" t="s">
        <v>1187</v>
      </c>
      <c r="BE275" s="30" t="s">
        <v>1029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733</v>
      </c>
      <c r="I276" s="30" t="s">
        <v>291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732</v>
      </c>
      <c r="AE276" s="30" t="s">
        <v>290</v>
      </c>
      <c r="AF276" s="30">
        <v>200</v>
      </c>
      <c r="AG276" s="31" t="s">
        <v>34</v>
      </c>
      <c r="AH276" s="31"/>
      <c r="AI276" s="30" t="s">
        <v>1207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1339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1186</v>
      </c>
      <c r="BC276" s="30" t="s">
        <v>1188</v>
      </c>
      <c r="BD276" s="30" t="s">
        <v>1187</v>
      </c>
      <c r="BE276" s="30" t="s">
        <v>1029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1335</v>
      </c>
      <c r="F277" s="36" t="str">
        <f>IF(ISBLANK(Table2[[#This Row],[unique_id]]), "", PROPER(SUBSTITUTE(Table2[[#This Row],[unique_id]], "_", " ")))</f>
        <v>Network Certificate Expiry</v>
      </c>
      <c r="G277" s="30" t="s">
        <v>730</v>
      </c>
      <c r="H277" s="30" t="s">
        <v>733</v>
      </c>
      <c r="I277" s="30" t="s">
        <v>291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731</v>
      </c>
      <c r="AF277" s="30">
        <v>200</v>
      </c>
      <c r="AG277" s="31" t="s">
        <v>34</v>
      </c>
      <c r="AH277" s="31"/>
      <c r="AI277" s="30" t="s">
        <v>1207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1340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1186</v>
      </c>
      <c r="BC277" s="30" t="s">
        <v>1188</v>
      </c>
      <c r="BD277" s="30" t="s">
        <v>1187</v>
      </c>
      <c r="BE277" s="30" t="s">
        <v>1029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1297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1300</v>
      </c>
      <c r="H278" s="30" t="s">
        <v>1296</v>
      </c>
      <c r="I278" s="30" t="s">
        <v>291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1299</v>
      </c>
      <c r="AF278" s="30">
        <v>200</v>
      </c>
      <c r="AG278" s="31" t="s">
        <v>34</v>
      </c>
      <c r="AH278" s="31"/>
      <c r="AI278" s="30" t="s">
        <v>1207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1253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1186</v>
      </c>
      <c r="BC278" s="30" t="s">
        <v>1188</v>
      </c>
      <c r="BD278" s="30" t="s">
        <v>1187</v>
      </c>
      <c r="BE278" s="30" t="s">
        <v>1029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1298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1301</v>
      </c>
      <c r="H279" s="30" t="s">
        <v>1296</v>
      </c>
      <c r="I279" s="30" t="s">
        <v>291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1299</v>
      </c>
      <c r="AF279" s="30">
        <v>200</v>
      </c>
      <c r="AG279" s="31" t="s">
        <v>34</v>
      </c>
      <c r="AH279" s="31"/>
      <c r="AI279" s="30" t="s">
        <v>1207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1253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1186</v>
      </c>
      <c r="BC279" s="30" t="s">
        <v>1188</v>
      </c>
      <c r="BD279" s="30" t="s">
        <v>1187</v>
      </c>
      <c r="BE279" s="30" t="s">
        <v>1029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727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728</v>
      </c>
      <c r="H280" s="30" t="s">
        <v>725</v>
      </c>
      <c r="I280" s="30" t="s">
        <v>291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729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719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712</v>
      </c>
      <c r="H281" s="30" t="s">
        <v>725</v>
      </c>
      <c r="I281" s="30" t="s">
        <v>291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720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713</v>
      </c>
      <c r="H282" s="30" t="s">
        <v>725</v>
      </c>
      <c r="I282" s="30" t="s">
        <v>291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721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711</v>
      </c>
      <c r="H283" s="30" t="s">
        <v>725</v>
      </c>
      <c r="I283" s="30" t="s">
        <v>291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723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725</v>
      </c>
      <c r="I284" s="30" t="s">
        <v>291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722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725</v>
      </c>
      <c r="I285" s="30" t="s">
        <v>291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724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717</v>
      </c>
      <c r="H286" s="30" t="s">
        <v>725</v>
      </c>
      <c r="I286" s="30" t="s">
        <v>291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726</v>
      </c>
      <c r="I287" s="30" t="s">
        <v>291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1334</v>
      </c>
      <c r="BC287" s="30" t="s">
        <v>36</v>
      </c>
      <c r="BD287" s="30" t="s">
        <v>37</v>
      </c>
      <c r="BE287" s="30" t="s">
        <v>1125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726</v>
      </c>
      <c r="I288" s="30" t="s">
        <v>291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1260</v>
      </c>
      <c r="D289" s="30" t="s">
        <v>148</v>
      </c>
      <c r="E289" s="30" t="s">
        <v>1262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1290</v>
      </c>
      <c r="H289" s="30" t="s">
        <v>1257</v>
      </c>
      <c r="I289" s="30" t="s">
        <v>291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1258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1292</v>
      </c>
      <c r="AR289" s="30" t="s">
        <v>1006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1261</v>
      </c>
      <c r="BC289" s="30" t="s">
        <v>1188</v>
      </c>
      <c r="BD289" s="30" t="s">
        <v>1187</v>
      </c>
      <c r="BE289" s="30" t="s">
        <v>1029</v>
      </c>
      <c r="BF289" s="30" t="s">
        <v>28</v>
      </c>
      <c r="BK289" s="41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1260</v>
      </c>
      <c r="D290" s="30" t="s">
        <v>148</v>
      </c>
      <c r="E290" s="30" t="s">
        <v>1263</v>
      </c>
      <c r="F290" s="30" t="str">
        <f>IF(ISBLANK(Table2[[#This Row],[unique_id]]), "", PROPER(SUBSTITUTE(Table2[[#This Row],[unique_id]], "_", " ")))</f>
        <v>Service Plex Availability</v>
      </c>
      <c r="G290" s="30" t="s">
        <v>1277</v>
      </c>
      <c r="H290" s="30" t="s">
        <v>1257</v>
      </c>
      <c r="I290" s="30" t="s">
        <v>291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1258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1292</v>
      </c>
      <c r="AR290" s="30" t="s">
        <v>1006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1261</v>
      </c>
      <c r="BC290" s="30" t="s">
        <v>1188</v>
      </c>
      <c r="BD290" s="30" t="s">
        <v>1187</v>
      </c>
      <c r="BE290" s="30" t="s">
        <v>1029</v>
      </c>
      <c r="BF290" s="30" t="s">
        <v>28</v>
      </c>
      <c r="BK290" s="41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1260</v>
      </c>
      <c r="D291" s="30" t="s">
        <v>148</v>
      </c>
      <c r="E291" s="30" t="s">
        <v>1264</v>
      </c>
      <c r="F291" s="30" t="str">
        <f>IF(ISBLANK(Table2[[#This Row],[unique_id]]), "", PROPER(SUBSTITUTE(Table2[[#This Row],[unique_id]], "_", " ")))</f>
        <v>Service Grafana Availability</v>
      </c>
      <c r="G291" s="30" t="s">
        <v>1278</v>
      </c>
      <c r="H291" s="30" t="s">
        <v>1257</v>
      </c>
      <c r="I291" s="30" t="s">
        <v>291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1258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1292</v>
      </c>
      <c r="AR291" s="30" t="s">
        <v>1006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1261</v>
      </c>
      <c r="BC291" s="30" t="s">
        <v>1188</v>
      </c>
      <c r="BD291" s="30" t="s">
        <v>1187</v>
      </c>
      <c r="BE291" s="30" t="s">
        <v>1029</v>
      </c>
      <c r="BF291" s="30" t="s">
        <v>28</v>
      </c>
      <c r="BK291" s="41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1260</v>
      </c>
      <c r="D292" s="30" t="s">
        <v>148</v>
      </c>
      <c r="E292" s="30" t="s">
        <v>1265</v>
      </c>
      <c r="F292" s="30" t="str">
        <f>IF(ISBLANK(Table2[[#This Row],[unique_id]]), "", PROPER(SUBSTITUTE(Table2[[#This Row],[unique_id]], "_", " ")))</f>
        <v>Service Wrangle Availability</v>
      </c>
      <c r="G292" s="30" t="s">
        <v>1279</v>
      </c>
      <c r="H292" s="30" t="s">
        <v>1257</v>
      </c>
      <c r="I292" s="30" t="s">
        <v>291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1258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1292</v>
      </c>
      <c r="AR292" s="30" t="s">
        <v>1006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1261</v>
      </c>
      <c r="BC292" s="30" t="s">
        <v>1188</v>
      </c>
      <c r="BD292" s="30" t="s">
        <v>1187</v>
      </c>
      <c r="BE292" s="30" t="s">
        <v>1029</v>
      </c>
      <c r="BF292" s="30" t="s">
        <v>28</v>
      </c>
      <c r="BK292" s="41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1260</v>
      </c>
      <c r="D293" s="30" t="s">
        <v>148</v>
      </c>
      <c r="E293" s="30" t="s">
        <v>1266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1257</v>
      </c>
      <c r="I293" s="30" t="s">
        <v>291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1258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1292</v>
      </c>
      <c r="AR293" s="30" t="s">
        <v>1006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1261</v>
      </c>
      <c r="BC293" s="30" t="s">
        <v>1188</v>
      </c>
      <c r="BD293" s="30" t="s">
        <v>1187</v>
      </c>
      <c r="BE293" s="30" t="s">
        <v>1029</v>
      </c>
      <c r="BF293" s="30" t="s">
        <v>28</v>
      </c>
      <c r="BK293" s="41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1260</v>
      </c>
      <c r="D294" s="30" t="s">
        <v>148</v>
      </c>
      <c r="E294" s="30" t="s">
        <v>1267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1257</v>
      </c>
      <c r="I294" s="30" t="s">
        <v>291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1258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1292</v>
      </c>
      <c r="AR294" s="30" t="s">
        <v>1006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1261</v>
      </c>
      <c r="BC294" s="30" t="s">
        <v>1188</v>
      </c>
      <c r="BD294" s="30" t="s">
        <v>1187</v>
      </c>
      <c r="BE294" s="30" t="s">
        <v>1029</v>
      </c>
      <c r="BF294" s="30" t="s">
        <v>28</v>
      </c>
      <c r="BK294" s="41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1260</v>
      </c>
      <c r="D295" s="30" t="s">
        <v>148</v>
      </c>
      <c r="E295" s="30" t="s">
        <v>1259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1280</v>
      </c>
      <c r="H295" s="30" t="s">
        <v>1257</v>
      </c>
      <c r="I295" s="30" t="s">
        <v>291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1258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1292</v>
      </c>
      <c r="AR295" s="30" t="s">
        <v>1006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1261</v>
      </c>
      <c r="BC295" s="30" t="s">
        <v>1188</v>
      </c>
      <c r="BD295" s="30" t="s">
        <v>1187</v>
      </c>
      <c r="BE295" s="30" t="s">
        <v>1029</v>
      </c>
      <c r="BF295" s="30" t="s">
        <v>28</v>
      </c>
      <c r="BK295" s="41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1260</v>
      </c>
      <c r="D296" s="30" t="s">
        <v>148</v>
      </c>
      <c r="E296" s="30" t="s">
        <v>1268</v>
      </c>
      <c r="F296" s="30" t="str">
        <f>IF(ISBLANK(Table2[[#This Row],[unique_id]]), "", PROPER(SUBSTITUTE(Table2[[#This Row],[unique_id]], "_", " ")))</f>
        <v>Service Weewx Availability</v>
      </c>
      <c r="G296" s="30" t="s">
        <v>1281</v>
      </c>
      <c r="H296" s="30" t="s">
        <v>1257</v>
      </c>
      <c r="I296" s="30" t="s">
        <v>291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1258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1292</v>
      </c>
      <c r="AR296" s="30" t="s">
        <v>1006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1261</v>
      </c>
      <c r="BC296" s="30" t="s">
        <v>1188</v>
      </c>
      <c r="BD296" s="30" t="s">
        <v>1187</v>
      </c>
      <c r="BE296" s="30" t="s">
        <v>1029</v>
      </c>
      <c r="BF296" s="30" t="s">
        <v>28</v>
      </c>
      <c r="BK296" s="41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1260</v>
      </c>
      <c r="D297" s="30" t="s">
        <v>148</v>
      </c>
      <c r="E297" s="30" t="s">
        <v>1269</v>
      </c>
      <c r="F297" s="30" t="str">
        <f>IF(ISBLANK(Table2[[#This Row],[unique_id]]), "", PROPER(SUBSTITUTE(Table2[[#This Row],[unique_id]], "_", " ")))</f>
        <v>Service Digitemp Availability</v>
      </c>
      <c r="G297" s="30" t="s">
        <v>1282</v>
      </c>
      <c r="H297" s="30" t="s">
        <v>1257</v>
      </c>
      <c r="I297" s="30" t="s">
        <v>291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1258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1292</v>
      </c>
      <c r="AR297" s="30" t="s">
        <v>1006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1261</v>
      </c>
      <c r="BC297" s="30" t="s">
        <v>1188</v>
      </c>
      <c r="BD297" s="30" t="s">
        <v>1187</v>
      </c>
      <c r="BE297" s="30" t="s">
        <v>1029</v>
      </c>
      <c r="BF297" s="30" t="s">
        <v>28</v>
      </c>
      <c r="BK297" s="41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1260</v>
      </c>
      <c r="D298" s="30" t="s">
        <v>148</v>
      </c>
      <c r="E298" s="30" t="s">
        <v>1270</v>
      </c>
      <c r="F298" s="30" t="str">
        <f>IF(ISBLANK(Table2[[#This Row],[unique_id]]), "", PROPER(SUBSTITUTE(Table2[[#This Row],[unique_id]], "_", " ")))</f>
        <v>Service Nginx Availability</v>
      </c>
      <c r="G298" s="30" t="s">
        <v>1283</v>
      </c>
      <c r="H298" s="30" t="s">
        <v>1257</v>
      </c>
      <c r="I298" s="30" t="s">
        <v>291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1258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1292</v>
      </c>
      <c r="AR298" s="30" t="s">
        <v>1006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1261</v>
      </c>
      <c r="BC298" s="30" t="s">
        <v>1188</v>
      </c>
      <c r="BD298" s="30" t="s">
        <v>1187</v>
      </c>
      <c r="BE298" s="30" t="s">
        <v>1029</v>
      </c>
      <c r="BF298" s="30" t="s">
        <v>28</v>
      </c>
      <c r="BK298" s="41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1260</v>
      </c>
      <c r="D299" s="30" t="s">
        <v>148</v>
      </c>
      <c r="E299" s="30" t="s">
        <v>1271</v>
      </c>
      <c r="F299" s="30" t="str">
        <f>IF(ISBLANK(Table2[[#This Row],[unique_id]]), "", PROPER(SUBSTITUTE(Table2[[#This Row],[unique_id]], "_", " ")))</f>
        <v>Service Influxdb Availability</v>
      </c>
      <c r="G299" s="30" t="s">
        <v>1284</v>
      </c>
      <c r="H299" s="30" t="s">
        <v>1257</v>
      </c>
      <c r="I299" s="30" t="s">
        <v>291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1258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1292</v>
      </c>
      <c r="AR299" s="30" t="s">
        <v>1006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1261</v>
      </c>
      <c r="BC299" s="30" t="s">
        <v>1188</v>
      </c>
      <c r="BD299" s="30" t="s">
        <v>1187</v>
      </c>
      <c r="BE299" s="30" t="s">
        <v>1029</v>
      </c>
      <c r="BF299" s="30" t="s">
        <v>28</v>
      </c>
      <c r="BK299" s="41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1260</v>
      </c>
      <c r="D300" s="30" t="s">
        <v>148</v>
      </c>
      <c r="E300" s="30" t="s">
        <v>1272</v>
      </c>
      <c r="F300" s="30" t="str">
        <f>IF(ISBLANK(Table2[[#This Row],[unique_id]]), "", PROPER(SUBSTITUTE(Table2[[#This Row],[unique_id]], "_", " ")))</f>
        <v>Service Mariadb Availability</v>
      </c>
      <c r="G300" s="30" t="s">
        <v>1285</v>
      </c>
      <c r="H300" s="30" t="s">
        <v>1257</v>
      </c>
      <c r="I300" s="30" t="s">
        <v>291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1258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1292</v>
      </c>
      <c r="AR300" s="30" t="s">
        <v>1006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1261</v>
      </c>
      <c r="BC300" s="30" t="s">
        <v>1188</v>
      </c>
      <c r="BD300" s="30" t="s">
        <v>1187</v>
      </c>
      <c r="BE300" s="30" t="s">
        <v>1029</v>
      </c>
      <c r="BF300" s="30" t="s">
        <v>28</v>
      </c>
      <c r="BK300" s="41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1260</v>
      </c>
      <c r="D301" s="30" t="s">
        <v>148</v>
      </c>
      <c r="E301" s="30" t="s">
        <v>1273</v>
      </c>
      <c r="F301" s="30" t="str">
        <f>IF(ISBLANK(Table2[[#This Row],[unique_id]]), "", PROPER(SUBSTITUTE(Table2[[#This Row],[unique_id]], "_", " ")))</f>
        <v>Service Postgres Availability</v>
      </c>
      <c r="G301" s="30" t="s">
        <v>1286</v>
      </c>
      <c r="H301" s="30" t="s">
        <v>1257</v>
      </c>
      <c r="I301" s="30" t="s">
        <v>291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1258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1292</v>
      </c>
      <c r="AR301" s="30" t="s">
        <v>1006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1261</v>
      </c>
      <c r="BC301" s="30" t="s">
        <v>1188</v>
      </c>
      <c r="BD301" s="30" t="s">
        <v>1187</v>
      </c>
      <c r="BE301" s="30" t="s">
        <v>1029</v>
      </c>
      <c r="BF301" s="30" t="s">
        <v>28</v>
      </c>
      <c r="BK301" s="41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1260</v>
      </c>
      <c r="D302" s="30" t="s">
        <v>148</v>
      </c>
      <c r="E302" s="30" t="s">
        <v>1274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1287</v>
      </c>
      <c r="H302" s="30" t="s">
        <v>1257</v>
      </c>
      <c r="I302" s="30" t="s">
        <v>291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1258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1292</v>
      </c>
      <c r="AR302" s="30" t="s">
        <v>1006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1261</v>
      </c>
      <c r="BC302" s="30" t="s">
        <v>1188</v>
      </c>
      <c r="BD302" s="30" t="s">
        <v>1187</v>
      </c>
      <c r="BE302" s="30" t="s">
        <v>1029</v>
      </c>
      <c r="BF302" s="30" t="s">
        <v>28</v>
      </c>
      <c r="BK302" s="41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1260</v>
      </c>
      <c r="D303" s="30" t="s">
        <v>148</v>
      </c>
      <c r="E303" s="30" t="s">
        <v>1275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1288</v>
      </c>
      <c r="H303" s="30" t="s">
        <v>1257</v>
      </c>
      <c r="I303" s="30" t="s">
        <v>291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1258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1292</v>
      </c>
      <c r="AR303" s="30" t="s">
        <v>1006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1261</v>
      </c>
      <c r="BC303" s="30" t="s">
        <v>1188</v>
      </c>
      <c r="BD303" s="30" t="s">
        <v>1187</v>
      </c>
      <c r="BE303" s="30" t="s">
        <v>1029</v>
      </c>
      <c r="BF303" s="30" t="s">
        <v>28</v>
      </c>
      <c r="BK303" s="41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1260</v>
      </c>
      <c r="D304" s="30" t="s">
        <v>148</v>
      </c>
      <c r="E304" s="30" t="s">
        <v>1276</v>
      </c>
      <c r="F304" s="30" t="str">
        <f>IF(ISBLANK(Table2[[#This Row],[unique_id]]), "", PROPER(SUBSTITUTE(Table2[[#This Row],[unique_id]], "_", " ")))</f>
        <v>Service Monitor Availability</v>
      </c>
      <c r="G304" s="30" t="s">
        <v>1289</v>
      </c>
      <c r="H304" s="30" t="s">
        <v>1257</v>
      </c>
      <c r="I304" s="30" t="s">
        <v>291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1258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1292</v>
      </c>
      <c r="AR304" s="30" t="s">
        <v>1006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1261</v>
      </c>
      <c r="BC304" s="30" t="s">
        <v>1188</v>
      </c>
      <c r="BD304" s="30" t="s">
        <v>1187</v>
      </c>
      <c r="BE304" s="30" t="s">
        <v>1029</v>
      </c>
      <c r="BF304" s="30" t="s">
        <v>28</v>
      </c>
      <c r="BK304" s="41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1260</v>
      </c>
      <c r="D305" s="30" t="s">
        <v>148</v>
      </c>
      <c r="E305" s="30" t="s">
        <v>1293</v>
      </c>
      <c r="F305" s="30" t="str">
        <f>IF(ISBLANK(Table2[[#This Row],[unique_id]]), "", PROPER(SUBSTITUTE(Table2[[#This Row],[unique_id]], "_", " ")))</f>
        <v>Host Flo Availability</v>
      </c>
      <c r="G305" s="30" t="s">
        <v>1117</v>
      </c>
      <c r="H305" s="30" t="s">
        <v>1291</v>
      </c>
      <c r="I305" s="30" t="s">
        <v>291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1258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1292</v>
      </c>
      <c r="AR305" s="30" t="s">
        <v>1006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1261</v>
      </c>
      <c r="BC305" s="30" t="s">
        <v>1188</v>
      </c>
      <c r="BD305" s="30" t="s">
        <v>1187</v>
      </c>
      <c r="BE305" s="30" t="s">
        <v>1029</v>
      </c>
      <c r="BF305" s="30" t="s">
        <v>28</v>
      </c>
      <c r="BK305" s="41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1260</v>
      </c>
      <c r="D306" s="30" t="s">
        <v>148</v>
      </c>
      <c r="E306" s="30" t="s">
        <v>1495</v>
      </c>
      <c r="F306" s="30" t="str">
        <f>IF(ISBLANK(Table2[[#This Row],[unique_id]]), "", PROPER(SUBSTITUTE(Table2[[#This Row],[unique_id]], "_", " ")))</f>
        <v>Host Eva Availability</v>
      </c>
      <c r="G306" s="30" t="s">
        <v>1496</v>
      </c>
      <c r="H306" s="30" t="s">
        <v>1291</v>
      </c>
      <c r="I306" s="30" t="s">
        <v>291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1258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1292</v>
      </c>
      <c r="AR306" s="30" t="s">
        <v>1006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1261</v>
      </c>
      <c r="BC306" s="30" t="s">
        <v>1188</v>
      </c>
      <c r="BD306" s="30" t="s">
        <v>1187</v>
      </c>
      <c r="BE306" s="30" t="s">
        <v>1029</v>
      </c>
      <c r="BF306" s="30" t="s">
        <v>28</v>
      </c>
      <c r="BK306" s="41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1260</v>
      </c>
      <c r="D307" s="30" t="s">
        <v>148</v>
      </c>
      <c r="E307" s="30" t="s">
        <v>1295</v>
      </c>
      <c r="F307" s="30" t="str">
        <f>IF(ISBLANK(Table2[[#This Row],[unique_id]]), "", PROPER(SUBSTITUTE(Table2[[#This Row],[unique_id]], "_", " ")))</f>
        <v>Host Meg Availability</v>
      </c>
      <c r="G307" s="30" t="s">
        <v>1317</v>
      </c>
      <c r="H307" s="30" t="s">
        <v>1291</v>
      </c>
      <c r="I307" s="30" t="s">
        <v>291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1258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1292</v>
      </c>
      <c r="AR307" s="30" t="s">
        <v>1006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1261</v>
      </c>
      <c r="BC307" s="30" t="s">
        <v>1188</v>
      </c>
      <c r="BD307" s="30" t="s">
        <v>1187</v>
      </c>
      <c r="BE307" s="30" t="s">
        <v>1029</v>
      </c>
      <c r="BF307" s="30" t="s">
        <v>28</v>
      </c>
      <c r="BK307" s="41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1260</v>
      </c>
      <c r="D308" s="30" t="s">
        <v>148</v>
      </c>
      <c r="E308" s="30" t="s">
        <v>1294</v>
      </c>
      <c r="F308" s="30" t="str">
        <f>IF(ISBLANK(Table2[[#This Row],[unique_id]]), "", PROPER(SUBSTITUTE(Table2[[#This Row],[unique_id]], "_", " ")))</f>
        <v>Host Lia Availability</v>
      </c>
      <c r="G308" s="30" t="s">
        <v>1316</v>
      </c>
      <c r="H308" s="30" t="s">
        <v>1291</v>
      </c>
      <c r="I308" s="30" t="s">
        <v>291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1258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1292</v>
      </c>
      <c r="AR308" s="30" t="s">
        <v>1006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1261</v>
      </c>
      <c r="BC308" s="30" t="s">
        <v>1188</v>
      </c>
      <c r="BD308" s="30" t="s">
        <v>1187</v>
      </c>
      <c r="BE308" s="30" t="s">
        <v>1029</v>
      </c>
      <c r="BF308" s="30" t="s">
        <v>28</v>
      </c>
      <c r="BK308" s="41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6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1291</v>
      </c>
      <c r="I309" s="30" t="s">
        <v>291</v>
      </c>
      <c r="M309" s="30" t="s">
        <v>331</v>
      </c>
      <c r="N309" s="30" t="s">
        <v>332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1486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1256</v>
      </c>
      <c r="H310" s="30" t="s">
        <v>615</v>
      </c>
      <c r="I310" s="30" t="s">
        <v>291</v>
      </c>
      <c r="M310" s="30" t="s">
        <v>257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1318</v>
      </c>
      <c r="D311" s="30" t="s">
        <v>27</v>
      </c>
      <c r="E311" s="30" t="s">
        <v>1325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1319</v>
      </c>
      <c r="H311" s="30" t="s">
        <v>1321</v>
      </c>
      <c r="I311" s="30" t="s">
        <v>291</v>
      </c>
      <c r="K311" s="30" t="s">
        <v>1239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39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1180</v>
      </c>
      <c r="D312" s="30" t="s">
        <v>27</v>
      </c>
      <c r="E312" s="30" t="s">
        <v>1181</v>
      </c>
      <c r="F312" s="36" t="str">
        <f>IF(ISBLANK(Table2[[#This Row],[unique_id]]), "", PROPER(SUBSTITUTE(Table2[[#This Row],[unique_id]], "_", " ")))</f>
        <v>Rack Top Temperature</v>
      </c>
      <c r="G312" s="30" t="s">
        <v>1183</v>
      </c>
      <c r="H312" s="30" t="s">
        <v>1321</v>
      </c>
      <c r="I312" s="30" t="s">
        <v>291</v>
      </c>
      <c r="K312" s="30" t="s">
        <v>1231</v>
      </c>
      <c r="O312" s="31"/>
      <c r="P312" s="30"/>
      <c r="T312" s="34"/>
      <c r="U312" s="30"/>
      <c r="V312" s="31" t="s">
        <v>1251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1207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1184</v>
      </c>
      <c r="BD312" s="30" t="s">
        <v>1180</v>
      </c>
      <c r="BE312" s="30" t="s">
        <v>1185</v>
      </c>
      <c r="BF312" s="30" t="s">
        <v>28</v>
      </c>
      <c r="BK312" s="30" t="s">
        <v>1206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1180</v>
      </c>
      <c r="D313" s="30" t="s">
        <v>27</v>
      </c>
      <c r="E313" s="30" t="s">
        <v>1231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1183</v>
      </c>
      <c r="H313" s="30" t="s">
        <v>1321</v>
      </c>
      <c r="I313" s="30" t="s">
        <v>291</v>
      </c>
      <c r="J313" s="30" t="s">
        <v>87</v>
      </c>
      <c r="M313" s="30" t="s">
        <v>136</v>
      </c>
      <c r="O313" s="31"/>
      <c r="P313" s="30"/>
      <c r="T313" s="34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39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1180</v>
      </c>
      <c r="D314" s="30" t="s">
        <v>27</v>
      </c>
      <c r="E314" s="30" t="s">
        <v>1182</v>
      </c>
      <c r="F314" s="36" t="str">
        <f>IF(ISBLANK(Table2[[#This Row],[unique_id]]), "", PROPER(SUBSTITUTE(Table2[[#This Row],[unique_id]], "_", " ")))</f>
        <v>Rack Bottom Temperature</v>
      </c>
      <c r="G314" s="30" t="s">
        <v>1189</v>
      </c>
      <c r="H314" s="30" t="s">
        <v>1321</v>
      </c>
      <c r="I314" s="30" t="s">
        <v>291</v>
      </c>
      <c r="K314" s="30" t="s">
        <v>1232</v>
      </c>
      <c r="O314" s="31"/>
      <c r="P314" s="30"/>
      <c r="T314" s="34"/>
      <c r="U314" s="30"/>
      <c r="V314" s="31" t="s">
        <v>1251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1207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1184</v>
      </c>
      <c r="BD314" s="30" t="s">
        <v>1180</v>
      </c>
      <c r="BE314" s="30" t="s">
        <v>1185</v>
      </c>
      <c r="BF314" s="30" t="s">
        <v>28</v>
      </c>
      <c r="BK314" s="30" t="s">
        <v>1205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1180</v>
      </c>
      <c r="D315" s="30" t="s">
        <v>27</v>
      </c>
      <c r="E315" s="30" t="s">
        <v>1232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1189</v>
      </c>
      <c r="H315" s="30" t="s">
        <v>1321</v>
      </c>
      <c r="I315" s="30" t="s">
        <v>291</v>
      </c>
      <c r="J315" s="30" t="s">
        <v>87</v>
      </c>
      <c r="M315" s="30" t="s">
        <v>136</v>
      </c>
      <c r="O315" s="31"/>
      <c r="P315" s="30"/>
      <c r="T315" s="34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39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1289</v>
      </c>
      <c r="D316" s="30" t="s">
        <v>27</v>
      </c>
      <c r="E316" s="30" t="s">
        <v>1303</v>
      </c>
      <c r="F316" s="30" t="str">
        <f>IF(ISBLANK(Table2[[#This Row],[unique_id]]), "", PROPER(SUBSTITUTE(Table2[[#This Row],[unique_id]], "_", " ")))</f>
        <v>Host Flo Temperature</v>
      </c>
      <c r="G316" s="30" t="s">
        <v>1117</v>
      </c>
      <c r="H316" s="30" t="s">
        <v>1321</v>
      </c>
      <c r="I316" s="30" t="s">
        <v>291</v>
      </c>
      <c r="K316" s="30" t="s">
        <v>1314</v>
      </c>
      <c r="O316" s="31"/>
      <c r="P316" s="30"/>
      <c r="T316" s="34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1309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1310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1500</v>
      </c>
      <c r="BC316" s="30" t="s">
        <v>1306</v>
      </c>
      <c r="BD316" s="30" t="s">
        <v>1305</v>
      </c>
      <c r="BE316" s="30" t="s">
        <v>1029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1289</v>
      </c>
      <c r="D317" s="30" t="s">
        <v>27</v>
      </c>
      <c r="E317" s="30" t="s">
        <v>1314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1117</v>
      </c>
      <c r="H317" s="30" t="s">
        <v>1321</v>
      </c>
      <c r="I317" s="30" t="s">
        <v>291</v>
      </c>
      <c r="M317" s="30" t="s">
        <v>136</v>
      </c>
      <c r="O317" s="31"/>
      <c r="P317" s="30"/>
      <c r="T317" s="34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39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1289</v>
      </c>
      <c r="D318" s="30" t="s">
        <v>27</v>
      </c>
      <c r="E318" s="30" t="s">
        <v>1497</v>
      </c>
      <c r="F318" s="30" t="str">
        <f>IF(ISBLANK(Table2[[#This Row],[unique_id]]), "", PROPER(SUBSTITUTE(Table2[[#This Row],[unique_id]], "_", " ")))</f>
        <v>Host Eva Temperature</v>
      </c>
      <c r="G318" s="30" t="s">
        <v>1496</v>
      </c>
      <c r="H318" s="30" t="s">
        <v>1321</v>
      </c>
      <c r="I318" s="30" t="s">
        <v>291</v>
      </c>
      <c r="K318" s="30" t="s">
        <v>1498</v>
      </c>
      <c r="O318" s="31"/>
      <c r="P318" s="30"/>
      <c r="T318" s="34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1499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1310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1501</v>
      </c>
      <c r="BC318" s="30" t="s">
        <v>1306</v>
      </c>
      <c r="BD318" s="30" t="s">
        <v>1305</v>
      </c>
      <c r="BE318" s="30" t="s">
        <v>1029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1289</v>
      </c>
      <c r="D319" s="30" t="s">
        <v>27</v>
      </c>
      <c r="E319" s="30" t="s">
        <v>1498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1496</v>
      </c>
      <c r="H319" s="30" t="s">
        <v>1321</v>
      </c>
      <c r="I319" s="30" t="s">
        <v>291</v>
      </c>
      <c r="M319" s="30" t="s">
        <v>136</v>
      </c>
      <c r="O319" s="31"/>
      <c r="P319" s="30"/>
      <c r="T319" s="34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39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1289</v>
      </c>
      <c r="D320" s="30" t="s">
        <v>27</v>
      </c>
      <c r="E320" s="30" t="s">
        <v>1304</v>
      </c>
      <c r="F320" s="30" t="str">
        <f>IF(ISBLANK(Table2[[#This Row],[unique_id]]), "", PROPER(SUBSTITUTE(Table2[[#This Row],[unique_id]], "_", " ")))</f>
        <v>Host Meg Temperature</v>
      </c>
      <c r="G320" s="30" t="s">
        <v>1317</v>
      </c>
      <c r="H320" s="30" t="s">
        <v>1321</v>
      </c>
      <c r="I320" s="30" t="s">
        <v>291</v>
      </c>
      <c r="K320" s="30" t="s">
        <v>1315</v>
      </c>
      <c r="O320" s="31"/>
      <c r="P320" s="30"/>
      <c r="T320" s="34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1312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1502</v>
      </c>
      <c r="BC320" s="30" t="s">
        <v>1306</v>
      </c>
      <c r="BD320" s="30" t="s">
        <v>1305</v>
      </c>
      <c r="BE320" s="30" t="s">
        <v>1029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1289</v>
      </c>
      <c r="D321" s="30" t="s">
        <v>27</v>
      </c>
      <c r="E321" s="30" t="s">
        <v>1315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1317</v>
      </c>
      <c r="H321" s="30" t="s">
        <v>1321</v>
      </c>
      <c r="I321" s="30" t="s">
        <v>291</v>
      </c>
      <c r="M321" s="30" t="s">
        <v>136</v>
      </c>
      <c r="O321" s="31"/>
      <c r="P321" s="30"/>
      <c r="T321" s="34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39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1318</v>
      </c>
      <c r="D322" s="30" t="s">
        <v>27</v>
      </c>
      <c r="E322" s="30" t="s">
        <v>1327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1324</v>
      </c>
      <c r="H322" s="30" t="s">
        <v>1322</v>
      </c>
      <c r="I322" s="30" t="s">
        <v>291</v>
      </c>
      <c r="K322" s="30" t="s">
        <v>1230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39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1318</v>
      </c>
      <c r="D323" s="30" t="s">
        <v>27</v>
      </c>
      <c r="E323" s="30" t="s">
        <v>1326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1323</v>
      </c>
      <c r="H323" s="30" t="s">
        <v>1320</v>
      </c>
      <c r="I323" s="30" t="s">
        <v>291</v>
      </c>
      <c r="K323" s="30" t="s">
        <v>1236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39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1289</v>
      </c>
      <c r="D324" s="30" t="s">
        <v>27</v>
      </c>
      <c r="E324" s="30" t="s">
        <v>1302</v>
      </c>
      <c r="F324" s="30" t="str">
        <f>IF(ISBLANK(Table2[[#This Row],[unique_id]]), "", PROPER(SUBSTITUTE(Table2[[#This Row],[unique_id]], "_", " ")))</f>
        <v>Host Lia Temperature</v>
      </c>
      <c r="G324" s="30" t="s">
        <v>1316</v>
      </c>
      <c r="H324" s="30" t="s">
        <v>1320</v>
      </c>
      <c r="I324" s="30" t="s">
        <v>291</v>
      </c>
      <c r="K324" s="30" t="s">
        <v>1313</v>
      </c>
      <c r="O324" s="31"/>
      <c r="P324" s="30"/>
      <c r="T324" s="34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1208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1311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1307</v>
      </c>
      <c r="BC324" s="30" t="s">
        <v>1306</v>
      </c>
      <c r="BD324" s="30" t="s">
        <v>1305</v>
      </c>
      <c r="BE324" s="30" t="s">
        <v>1029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1289</v>
      </c>
      <c r="D325" s="30" t="s">
        <v>27</v>
      </c>
      <c r="E325" s="30" t="s">
        <v>1313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1316</v>
      </c>
      <c r="H325" s="30" t="s">
        <v>1320</v>
      </c>
      <c r="I325" s="30" t="s">
        <v>291</v>
      </c>
      <c r="M325" s="30" t="s">
        <v>136</v>
      </c>
      <c r="O325" s="31"/>
      <c r="P325" s="30"/>
      <c r="T325" s="34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39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6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39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6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1255</v>
      </c>
      <c r="I327" s="30" t="s">
        <v>291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39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1255</v>
      </c>
      <c r="I328" s="30" t="s">
        <v>291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39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1255</v>
      </c>
      <c r="I329" s="30" t="s">
        <v>291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39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6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1255</v>
      </c>
      <c r="I330" s="30" t="s">
        <v>291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39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1255</v>
      </c>
      <c r="I331" s="30" t="s">
        <v>291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1255</v>
      </c>
      <c r="I332" s="30" t="s">
        <v>291</v>
      </c>
      <c r="O332" s="31"/>
      <c r="P332" s="30"/>
      <c r="T332" s="34"/>
      <c r="U332" s="30"/>
      <c r="V332" s="31" t="s">
        <v>1336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1253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1334</v>
      </c>
      <c r="BC332" s="30" t="s">
        <v>36</v>
      </c>
      <c r="BD332" s="30" t="s">
        <v>37</v>
      </c>
      <c r="BE332" s="30" t="s">
        <v>1125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1529</v>
      </c>
      <c r="F333" s="36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1255</v>
      </c>
      <c r="I333" s="30" t="s">
        <v>291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1031</v>
      </c>
      <c r="BC333" s="30" t="s">
        <v>1033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1530</v>
      </c>
      <c r="F334" s="36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1255</v>
      </c>
      <c r="I334" s="30" t="s">
        <v>291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39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1031</v>
      </c>
      <c r="BC334" s="30" t="s">
        <v>1033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1531</v>
      </c>
      <c r="F335" s="36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1255</v>
      </c>
      <c r="I335" s="30" t="s">
        <v>291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39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1031</v>
      </c>
      <c r="BC335" s="30" t="s">
        <v>1033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1532</v>
      </c>
      <c r="F336" s="36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1255</v>
      </c>
      <c r="I336" s="30" t="s">
        <v>291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39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1031</v>
      </c>
      <c r="BC336" s="30" t="s">
        <v>1033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750</v>
      </c>
      <c r="F337" s="36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1255</v>
      </c>
      <c r="I337" s="30" t="s">
        <v>291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39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749</v>
      </c>
      <c r="F338" s="36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1255</v>
      </c>
      <c r="I338" s="30" t="s">
        <v>291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39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6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1255</v>
      </c>
      <c r="I339" s="30" t="s">
        <v>291</v>
      </c>
      <c r="M339" s="30" t="s">
        <v>331</v>
      </c>
      <c r="N339" s="30" t="s">
        <v>332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791</v>
      </c>
      <c r="D340" s="30" t="s">
        <v>27</v>
      </c>
      <c r="E340" s="30" t="s">
        <v>842</v>
      </c>
      <c r="F340" s="36" t="str">
        <f>IF(ISBLANK(Table2[[#This Row],[unique_id]]), "", PROPER(SUBSTITUTE(Table2[[#This Row],[unique_id]], "_", " ")))</f>
        <v>All Standby</v>
      </c>
      <c r="G340" s="30" t="s">
        <v>843</v>
      </c>
      <c r="H340" s="30" t="s">
        <v>532</v>
      </c>
      <c r="I340" s="30" t="s">
        <v>291</v>
      </c>
      <c r="O340" s="31" t="s">
        <v>802</v>
      </c>
      <c r="P340" s="30"/>
      <c r="R340" s="41"/>
      <c r="T340" s="34" t="s">
        <v>841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39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822</v>
      </c>
      <c r="D341" s="30" t="s">
        <v>148</v>
      </c>
      <c r="E341" s="34" t="s">
        <v>1132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802</v>
      </c>
      <c r="P341" s="30" t="s">
        <v>165</v>
      </c>
      <c r="Q341" s="30" t="s">
        <v>774</v>
      </c>
      <c r="R341" s="41" t="s">
        <v>759</v>
      </c>
      <c r="S341" s="30" t="str">
        <f>Table2[[#This Row],[friendly_name]]</f>
        <v>Lounge TV</v>
      </c>
      <c r="T341" s="34" t="s">
        <v>1129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1020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1131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802</v>
      </c>
      <c r="P342" s="30" t="s">
        <v>165</v>
      </c>
      <c r="Q342" s="30" t="s">
        <v>774</v>
      </c>
      <c r="R342" s="41" t="s">
        <v>759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39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1020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1014</v>
      </c>
      <c r="BJ342" s="30" t="s">
        <v>1394</v>
      </c>
      <c r="BK342" s="30" t="s">
        <v>351</v>
      </c>
      <c r="BL342" s="30" t="s">
        <v>1436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822</v>
      </c>
      <c r="D343" s="30" t="s">
        <v>148</v>
      </c>
      <c r="E343" s="34" t="s">
        <v>991</v>
      </c>
      <c r="F343" s="36" t="str">
        <f>IF(ISBLANK(Table2[[#This Row],[unique_id]]), "", PROPER(SUBSTITUTE(Table2[[#This Row],[unique_id]], "_", " ")))</f>
        <v>Template Lounge Sub Plug Proxy</v>
      </c>
      <c r="G343" s="30" t="s">
        <v>806</v>
      </c>
      <c r="H343" s="30" t="s">
        <v>532</v>
      </c>
      <c r="I343" s="30" t="s">
        <v>291</v>
      </c>
      <c r="O343" s="31" t="s">
        <v>802</v>
      </c>
      <c r="P343" s="30" t="s">
        <v>165</v>
      </c>
      <c r="Q343" s="30" t="s">
        <v>774</v>
      </c>
      <c r="R343" s="41" t="s">
        <v>759</v>
      </c>
      <c r="S343" s="30" t="str">
        <f>Table2[[#This Row],[friendly_name]]</f>
        <v>Lounge Sub</v>
      </c>
      <c r="T343" s="34" t="s">
        <v>1129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1061</v>
      </c>
      <c r="BC343" s="38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849</v>
      </c>
      <c r="F344" s="36" t="str">
        <f>IF(ISBLANK(Table2[[#This Row],[unique_id]]), "", PROPER(SUBSTITUTE(Table2[[#This Row],[unique_id]], "_", " ")))</f>
        <v>Lounge Sub Plug</v>
      </c>
      <c r="G344" s="30" t="s">
        <v>806</v>
      </c>
      <c r="H344" s="30" t="s">
        <v>532</v>
      </c>
      <c r="I344" s="30" t="s">
        <v>291</v>
      </c>
      <c r="M344" s="30" t="s">
        <v>257</v>
      </c>
      <c r="O344" s="31" t="s">
        <v>802</v>
      </c>
      <c r="P344" s="30" t="s">
        <v>165</v>
      </c>
      <c r="Q344" s="30" t="s">
        <v>774</v>
      </c>
      <c r="R344" s="41" t="s">
        <v>759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807</v>
      </c>
      <c r="AG344" s="31"/>
      <c r="AH344" s="31"/>
      <c r="AT344" s="39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1061</v>
      </c>
      <c r="BC344" s="38" t="s">
        <v>362</v>
      </c>
      <c r="BD344" s="30" t="s">
        <v>233</v>
      </c>
      <c r="BE344" s="30" t="s">
        <v>363</v>
      </c>
      <c r="BF344" s="30" t="s">
        <v>194</v>
      </c>
      <c r="BI344" s="30" t="s">
        <v>1014</v>
      </c>
      <c r="BJ344" s="30" t="s">
        <v>1394</v>
      </c>
      <c r="BK344" s="30" t="s">
        <v>341</v>
      </c>
      <c r="BL344" s="30" t="s">
        <v>1437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822</v>
      </c>
      <c r="D345" s="30" t="s">
        <v>148</v>
      </c>
      <c r="E345" s="34" t="s">
        <v>992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802</v>
      </c>
      <c r="P345" s="30" t="s">
        <v>165</v>
      </c>
      <c r="Q345" s="30" t="s">
        <v>774</v>
      </c>
      <c r="R345" s="30" t="s">
        <v>532</v>
      </c>
      <c r="S345" s="30" t="str">
        <f>Table2[[#This Row],[friendly_name]]</f>
        <v>Study Outlet</v>
      </c>
      <c r="T345" s="34" t="s">
        <v>1128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39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1059</v>
      </c>
      <c r="BC345" s="38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850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802</v>
      </c>
      <c r="P346" s="30" t="s">
        <v>165</v>
      </c>
      <c r="Q346" s="30" t="s">
        <v>774</v>
      </c>
      <c r="R346" s="30" t="s">
        <v>532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39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1059</v>
      </c>
      <c r="BC346" s="38" t="s">
        <v>362</v>
      </c>
      <c r="BD346" s="30" t="s">
        <v>233</v>
      </c>
      <c r="BE346" s="30" t="s">
        <v>363</v>
      </c>
      <c r="BF346" s="30" t="s">
        <v>358</v>
      </c>
      <c r="BI346" s="30" t="s">
        <v>1014</v>
      </c>
      <c r="BJ346" s="30" t="s">
        <v>1394</v>
      </c>
      <c r="BK346" s="30" t="s">
        <v>353</v>
      </c>
      <c r="BL346" s="30" t="s">
        <v>1438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822</v>
      </c>
      <c r="D347" s="30" t="s">
        <v>148</v>
      </c>
      <c r="E347" s="34" t="s">
        <v>993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802</v>
      </c>
      <c r="P347" s="30" t="s">
        <v>165</v>
      </c>
      <c r="Q347" s="30" t="s">
        <v>774</v>
      </c>
      <c r="R347" s="30" t="s">
        <v>532</v>
      </c>
      <c r="S347" s="30" t="str">
        <f>Table2[[#This Row],[friendly_name]]</f>
        <v>Office Outlet</v>
      </c>
      <c r="T347" s="34" t="s">
        <v>1128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39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1059</v>
      </c>
      <c r="BC347" s="38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851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802</v>
      </c>
      <c r="P348" s="30" t="s">
        <v>165</v>
      </c>
      <c r="Q348" s="30" t="s">
        <v>774</v>
      </c>
      <c r="R348" s="30" t="s">
        <v>532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39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1059</v>
      </c>
      <c r="BC348" s="38" t="s">
        <v>362</v>
      </c>
      <c r="BD348" s="30" t="s">
        <v>233</v>
      </c>
      <c r="BE348" s="30" t="s">
        <v>363</v>
      </c>
      <c r="BF348" s="30" t="s">
        <v>212</v>
      </c>
      <c r="BI348" s="30" t="s">
        <v>1015</v>
      </c>
      <c r="BJ348" s="30" t="s">
        <v>1394</v>
      </c>
      <c r="BK348" s="30" t="s">
        <v>354</v>
      </c>
      <c r="BL348" s="30" t="s">
        <v>1439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822</v>
      </c>
      <c r="D349" s="30" t="s">
        <v>148</v>
      </c>
      <c r="E349" s="34" t="s">
        <v>994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802</v>
      </c>
      <c r="P349" s="30" t="s">
        <v>165</v>
      </c>
      <c r="Q349" s="30" t="s">
        <v>775</v>
      </c>
      <c r="R349" s="30" t="s">
        <v>785</v>
      </c>
      <c r="S349" s="30" t="str">
        <f>Table2[[#This Row],[friendly_name]]</f>
        <v>Dish Washer</v>
      </c>
      <c r="T349" s="34" t="s">
        <v>1128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39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852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802</v>
      </c>
      <c r="P350" s="30" t="s">
        <v>165</v>
      </c>
      <c r="Q350" s="30" t="s">
        <v>775</v>
      </c>
      <c r="R350" s="30" t="s">
        <v>785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39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362</v>
      </c>
      <c r="BD350" s="30" t="s">
        <v>233</v>
      </c>
      <c r="BE350" s="30" t="s">
        <v>363</v>
      </c>
      <c r="BF350" s="30" t="s">
        <v>206</v>
      </c>
      <c r="BI350" s="30" t="s">
        <v>1014</v>
      </c>
      <c r="BJ350" s="30" t="s">
        <v>1394</v>
      </c>
      <c r="BK350" s="30" t="s">
        <v>344</v>
      </c>
      <c r="BL350" s="30" t="s">
        <v>1440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822</v>
      </c>
      <c r="D351" s="30" t="s">
        <v>148</v>
      </c>
      <c r="E351" s="34" t="s">
        <v>995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802</v>
      </c>
      <c r="P351" s="30" t="s">
        <v>165</v>
      </c>
      <c r="Q351" s="30" t="s">
        <v>775</v>
      </c>
      <c r="R351" s="30" t="s">
        <v>785</v>
      </c>
      <c r="S351" s="30" t="str">
        <f>Table2[[#This Row],[friendly_name]]</f>
        <v>Clothes Dryer</v>
      </c>
      <c r="T351" s="34" t="s">
        <v>1128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39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853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802</v>
      </c>
      <c r="P352" s="30" t="s">
        <v>165</v>
      </c>
      <c r="Q352" s="30" t="s">
        <v>775</v>
      </c>
      <c r="R352" s="30" t="s">
        <v>785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39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362</v>
      </c>
      <c r="BD352" s="30" t="s">
        <v>233</v>
      </c>
      <c r="BE352" s="30" t="s">
        <v>363</v>
      </c>
      <c r="BF352" s="30" t="s">
        <v>213</v>
      </c>
      <c r="BI352" s="30" t="s">
        <v>1014</v>
      </c>
      <c r="BJ352" s="30" t="s">
        <v>1394</v>
      </c>
      <c r="BK352" s="30" t="s">
        <v>345</v>
      </c>
      <c r="BL352" s="30" t="s">
        <v>1441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822</v>
      </c>
      <c r="D353" s="30" t="s">
        <v>148</v>
      </c>
      <c r="E353" s="34" t="s">
        <v>996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802</v>
      </c>
      <c r="P353" s="30" t="s">
        <v>165</v>
      </c>
      <c r="Q353" s="30" t="s">
        <v>775</v>
      </c>
      <c r="R353" s="30" t="s">
        <v>785</v>
      </c>
      <c r="S353" s="30" t="str">
        <f>Table2[[#This Row],[friendly_name]]</f>
        <v>Washing Machine</v>
      </c>
      <c r="T353" s="34" t="s">
        <v>1128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39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854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802</v>
      </c>
      <c r="P354" s="30" t="s">
        <v>165</v>
      </c>
      <c r="Q354" s="30" t="s">
        <v>775</v>
      </c>
      <c r="R354" s="30" t="s">
        <v>785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39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362</v>
      </c>
      <c r="BD354" s="30" t="s">
        <v>233</v>
      </c>
      <c r="BE354" s="30" t="s">
        <v>363</v>
      </c>
      <c r="BF354" s="30" t="s">
        <v>213</v>
      </c>
      <c r="BI354" s="30" t="s">
        <v>1014</v>
      </c>
      <c r="BJ354" s="30" t="s">
        <v>1394</v>
      </c>
      <c r="BK354" s="30" t="s">
        <v>346</v>
      </c>
      <c r="BL354" s="30" t="s">
        <v>1442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822</v>
      </c>
      <c r="D355" s="30" t="s">
        <v>148</v>
      </c>
      <c r="E355" s="34" t="s">
        <v>998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802</v>
      </c>
      <c r="P355" s="30" t="s">
        <v>165</v>
      </c>
      <c r="Q355" s="30" t="s">
        <v>774</v>
      </c>
      <c r="R355" s="30" t="s">
        <v>786</v>
      </c>
      <c r="S355" s="30" t="str">
        <f>Table2[[#This Row],[friendly_name]]</f>
        <v>Kitchen Fridge</v>
      </c>
      <c r="T355" s="34" t="s">
        <v>1129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39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1062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856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802</v>
      </c>
      <c r="P356" s="30" t="s">
        <v>165</v>
      </c>
      <c r="Q356" s="30" t="s">
        <v>774</v>
      </c>
      <c r="R356" s="30" t="s">
        <v>786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39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1062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1014</v>
      </c>
      <c r="BJ356" s="30" t="s">
        <v>1394</v>
      </c>
      <c r="BK356" s="30" t="s">
        <v>348</v>
      </c>
      <c r="BL356" s="30" t="s">
        <v>1444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822</v>
      </c>
      <c r="D357" s="30" t="s">
        <v>148</v>
      </c>
      <c r="E357" s="34" t="s">
        <v>999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802</v>
      </c>
      <c r="P357" s="30" t="s">
        <v>165</v>
      </c>
      <c r="Q357" s="30" t="s">
        <v>774</v>
      </c>
      <c r="R357" s="30" t="s">
        <v>786</v>
      </c>
      <c r="S357" s="30" t="str">
        <f>Table2[[#This Row],[friendly_name]]</f>
        <v>Deck Freezer</v>
      </c>
      <c r="T357" s="34" t="s">
        <v>1129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39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1063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857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802</v>
      </c>
      <c r="P358" s="30" t="s">
        <v>165</v>
      </c>
      <c r="Q358" s="30" t="s">
        <v>774</v>
      </c>
      <c r="R358" s="30" t="s">
        <v>786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39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1063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1014</v>
      </c>
      <c r="BJ358" s="30" t="s">
        <v>1394</v>
      </c>
      <c r="BK358" s="30" t="s">
        <v>349</v>
      </c>
      <c r="BL358" s="30" t="s">
        <v>1445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822</v>
      </c>
      <c r="D359" s="30" t="s">
        <v>148</v>
      </c>
      <c r="E359" s="34" t="s">
        <v>1000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802</v>
      </c>
      <c r="P359" s="30" t="s">
        <v>165</v>
      </c>
      <c r="Q359" s="30" t="s">
        <v>774</v>
      </c>
      <c r="R359" s="30" t="s">
        <v>532</v>
      </c>
      <c r="S359" s="30" t="str">
        <f>Table2[[#This Row],[friendly_name]]</f>
        <v>Battery Charger</v>
      </c>
      <c r="T359" s="34" t="s">
        <v>1128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39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858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802</v>
      </c>
      <c r="P360" s="30" t="s">
        <v>165</v>
      </c>
      <c r="Q360" s="30" t="s">
        <v>774</v>
      </c>
      <c r="R360" s="30" t="s">
        <v>532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39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362</v>
      </c>
      <c r="BD360" s="30" t="s">
        <v>233</v>
      </c>
      <c r="BE360" s="30" t="s">
        <v>363</v>
      </c>
      <c r="BF360" s="30" t="s">
        <v>358</v>
      </c>
      <c r="BI360" s="30" t="s">
        <v>1014</v>
      </c>
      <c r="BJ360" s="30" t="s">
        <v>1394</v>
      </c>
      <c r="BK360" s="30" t="s">
        <v>342</v>
      </c>
      <c r="BL360" s="30" t="s">
        <v>1446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822</v>
      </c>
      <c r="D361" s="30" t="s">
        <v>148</v>
      </c>
      <c r="E361" s="34" t="s">
        <v>1001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802</v>
      </c>
      <c r="P361" s="30" t="s">
        <v>165</v>
      </c>
      <c r="Q361" s="30" t="s">
        <v>774</v>
      </c>
      <c r="R361" s="30" t="s">
        <v>532</v>
      </c>
      <c r="S361" s="30" t="str">
        <f>Table2[[#This Row],[friendly_name]]</f>
        <v>Vacuum Charger</v>
      </c>
      <c r="T361" s="34" t="s">
        <v>1128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39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859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802</v>
      </c>
      <c r="P362" s="30" t="s">
        <v>165</v>
      </c>
      <c r="Q362" s="30" t="s">
        <v>774</v>
      </c>
      <c r="R362" s="30" t="s">
        <v>532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39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362</v>
      </c>
      <c r="BD362" s="30" t="s">
        <v>233</v>
      </c>
      <c r="BE362" s="30" t="s">
        <v>363</v>
      </c>
      <c r="BF362" s="30" t="s">
        <v>213</v>
      </c>
      <c r="BI362" s="30" t="s">
        <v>1015</v>
      </c>
      <c r="BJ362" s="30" t="s">
        <v>1394</v>
      </c>
      <c r="BK362" s="30" t="s">
        <v>343</v>
      </c>
      <c r="BL362" s="30" t="s">
        <v>1447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822</v>
      </c>
      <c r="D363" s="30" t="s">
        <v>148</v>
      </c>
      <c r="E363" s="34" t="s">
        <v>1133</v>
      </c>
      <c r="F363" s="36" t="str">
        <f>IF(ISBLANK(Table2[[#This Row],[unique_id]]), "", PROPER(SUBSTITUTE(Table2[[#This Row],[unique_id]], "_", " ")))</f>
        <v>Template Ada Tablet Plug Proxy</v>
      </c>
      <c r="G363" s="30" t="s">
        <v>835</v>
      </c>
      <c r="H363" s="30" t="s">
        <v>532</v>
      </c>
      <c r="I363" s="30" t="s">
        <v>291</v>
      </c>
      <c r="O363" s="31" t="s">
        <v>802</v>
      </c>
      <c r="P363" s="30" t="s">
        <v>165</v>
      </c>
      <c r="Q363" s="30" t="s">
        <v>774</v>
      </c>
      <c r="R363" s="41" t="s">
        <v>759</v>
      </c>
      <c r="S363" s="30" t="str">
        <f>Table2[[#This Row],[friendly_name]]</f>
        <v>Ada Tablet</v>
      </c>
      <c r="T363" s="34" t="s">
        <v>1128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835</v>
      </c>
      <c r="BC363" s="38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1134</v>
      </c>
      <c r="F364" s="36" t="str">
        <f>IF(ISBLANK(Table2[[#This Row],[unique_id]]), "", PROPER(SUBSTITUTE(Table2[[#This Row],[unique_id]], "_", " ")))</f>
        <v>Ada Tablet Plug</v>
      </c>
      <c r="G364" s="30" t="s">
        <v>835</v>
      </c>
      <c r="H364" s="30" t="s">
        <v>532</v>
      </c>
      <c r="I364" s="30" t="s">
        <v>291</v>
      </c>
      <c r="M364" s="30" t="s">
        <v>257</v>
      </c>
      <c r="O364" s="31" t="s">
        <v>802</v>
      </c>
      <c r="P364" s="30" t="s">
        <v>165</v>
      </c>
      <c r="Q364" s="30" t="s">
        <v>774</v>
      </c>
      <c r="R364" s="41" t="s">
        <v>759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836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835</v>
      </c>
      <c r="BC364" s="38" t="s">
        <v>362</v>
      </c>
      <c r="BD364" s="30" t="s">
        <v>233</v>
      </c>
      <c r="BE364" s="30" t="s">
        <v>363</v>
      </c>
      <c r="BF364" s="30" t="s">
        <v>194</v>
      </c>
      <c r="BI364" s="30" t="s">
        <v>1014</v>
      </c>
      <c r="BJ364" s="30" t="s">
        <v>1394</v>
      </c>
      <c r="BK364" s="30" t="s">
        <v>814</v>
      </c>
      <c r="BL364" s="30" t="s">
        <v>1448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822</v>
      </c>
      <c r="D365" s="30" t="s">
        <v>148</v>
      </c>
      <c r="E365" s="34" t="s">
        <v>1488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1489</v>
      </c>
      <c r="H365" s="30" t="s">
        <v>532</v>
      </c>
      <c r="I365" s="30" t="s">
        <v>291</v>
      </c>
      <c r="O365" s="31" t="s">
        <v>802</v>
      </c>
      <c r="P365" s="30"/>
      <c r="R365" s="30" t="s">
        <v>815</v>
      </c>
      <c r="S365" s="30" t="str">
        <f>Table2[[#This Row],[friendly_name]]</f>
        <v>Server Eva</v>
      </c>
      <c r="T365" s="34" t="s">
        <v>1128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1490</v>
      </c>
      <c r="BC365" s="38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1487</v>
      </c>
      <c r="F366" s="36" t="str">
        <f>IF(ISBLANK(Table2[[#This Row],[unique_id]]), "", PROPER(SUBSTITUTE(Table2[[#This Row],[unique_id]], "_", " ")))</f>
        <v>Server Eva Plug</v>
      </c>
      <c r="G366" s="30" t="s">
        <v>1489</v>
      </c>
      <c r="H366" s="30" t="s">
        <v>532</v>
      </c>
      <c r="I366" s="30" t="s">
        <v>291</v>
      </c>
      <c r="M366" s="30" t="s">
        <v>257</v>
      </c>
      <c r="O366" s="31" t="s">
        <v>802</v>
      </c>
      <c r="P366" s="30"/>
      <c r="R366" s="30" t="s">
        <v>815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1490</v>
      </c>
      <c r="BC366" s="38" t="s">
        <v>362</v>
      </c>
      <c r="BD366" s="30" t="s">
        <v>233</v>
      </c>
      <c r="BE366" s="30" t="s">
        <v>363</v>
      </c>
      <c r="BF366" s="30" t="s">
        <v>28</v>
      </c>
      <c r="BI366" s="30" t="s">
        <v>1015</v>
      </c>
      <c r="BJ366" s="30" t="s">
        <v>1394</v>
      </c>
      <c r="BK366" s="30" t="s">
        <v>818</v>
      </c>
      <c r="BL366" s="30" t="s">
        <v>1449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822</v>
      </c>
      <c r="D367" s="30" t="s">
        <v>148</v>
      </c>
      <c r="E367" s="34" t="s">
        <v>1135</v>
      </c>
      <c r="F367" s="36" t="str">
        <f>IF(ISBLANK(Table2[[#This Row],[unique_id]]), "", PROPER(SUBSTITUTE(Table2[[#This Row],[unique_id]], "_", " ")))</f>
        <v>Template Server Meg Plug Proxy</v>
      </c>
      <c r="G367" s="38" t="s">
        <v>819</v>
      </c>
      <c r="H367" s="30" t="s">
        <v>532</v>
      </c>
      <c r="I367" s="30" t="s">
        <v>291</v>
      </c>
      <c r="O367" s="31" t="s">
        <v>802</v>
      </c>
      <c r="P367" s="30"/>
      <c r="R367" s="30" t="s">
        <v>815</v>
      </c>
      <c r="S367" s="30" t="str">
        <f>Table2[[#This Row],[friendly_name]]</f>
        <v>Server Meg</v>
      </c>
      <c r="T367" s="34" t="s">
        <v>1128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1118</v>
      </c>
      <c r="BC367" s="38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1136</v>
      </c>
      <c r="F368" s="36" t="str">
        <f>IF(ISBLANK(Table2[[#This Row],[unique_id]]), "", PROPER(SUBSTITUTE(Table2[[#This Row],[unique_id]], "_", " ")))</f>
        <v>Server Meg Plug</v>
      </c>
      <c r="G368" s="38" t="s">
        <v>819</v>
      </c>
      <c r="H368" s="30" t="s">
        <v>532</v>
      </c>
      <c r="I368" s="30" t="s">
        <v>291</v>
      </c>
      <c r="M368" s="30" t="s">
        <v>257</v>
      </c>
      <c r="O368" s="31" t="s">
        <v>802</v>
      </c>
      <c r="P368" s="30"/>
      <c r="R368" s="30" t="s">
        <v>815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1118</v>
      </c>
      <c r="BC368" s="38" t="s">
        <v>362</v>
      </c>
      <c r="BD368" s="30" t="s">
        <v>233</v>
      </c>
      <c r="BE368" s="30" t="s">
        <v>363</v>
      </c>
      <c r="BF368" s="30" t="s">
        <v>28</v>
      </c>
      <c r="BI368" s="30" t="s">
        <v>1015</v>
      </c>
      <c r="BJ368" s="30" t="s">
        <v>1394</v>
      </c>
      <c r="BK368" s="30" t="s">
        <v>817</v>
      </c>
      <c r="BL368" s="30" t="s">
        <v>1450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822</v>
      </c>
      <c r="D369" s="30" t="s">
        <v>148</v>
      </c>
      <c r="E369" s="34" t="s">
        <v>1346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1347</v>
      </c>
      <c r="H369" s="30" t="s">
        <v>532</v>
      </c>
      <c r="I369" s="30" t="s">
        <v>291</v>
      </c>
      <c r="O369" s="31" t="s">
        <v>802</v>
      </c>
      <c r="P369" s="30" t="s">
        <v>165</v>
      </c>
      <c r="Q369" s="30" t="s">
        <v>774</v>
      </c>
      <c r="R369" s="30" t="s">
        <v>776</v>
      </c>
      <c r="S369" s="30" t="s">
        <v>1347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39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1348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1345</v>
      </c>
      <c r="F370" s="36" t="str">
        <f>IF(ISBLANK(Table2[[#This Row],[unique_id]]), "", PROPER(SUBSTITUTE(Table2[[#This Row],[unique_id]], "_", " ")))</f>
        <v>Server Lia Plug</v>
      </c>
      <c r="G370" s="30" t="s">
        <v>1347</v>
      </c>
      <c r="H370" s="30" t="s">
        <v>532</v>
      </c>
      <c r="I370" s="30" t="s">
        <v>291</v>
      </c>
      <c r="M370" s="30" t="s">
        <v>257</v>
      </c>
      <c r="O370" s="31" t="s">
        <v>802</v>
      </c>
      <c r="P370" s="30" t="s">
        <v>165</v>
      </c>
      <c r="Q370" s="30" t="s">
        <v>774</v>
      </c>
      <c r="R370" s="30" t="s">
        <v>776</v>
      </c>
      <c r="S370" s="30" t="s">
        <v>1347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39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1348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1014</v>
      </c>
      <c r="BJ370" s="30" t="s">
        <v>1394</v>
      </c>
      <c r="BK370" s="30" t="s">
        <v>350</v>
      </c>
      <c r="BL370" s="30" t="s">
        <v>1451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822</v>
      </c>
      <c r="D371" s="30" t="s">
        <v>148</v>
      </c>
      <c r="E371" s="34" t="s">
        <v>945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802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39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1059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944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802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39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1059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1015</v>
      </c>
      <c r="BJ372" s="30" t="s">
        <v>1394</v>
      </c>
      <c r="BK372" s="30" t="s">
        <v>357</v>
      </c>
      <c r="BL372" s="30" t="s">
        <v>1452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822</v>
      </c>
      <c r="D373" s="30" t="s">
        <v>148</v>
      </c>
      <c r="E373" s="34" t="s">
        <v>1002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802</v>
      </c>
      <c r="P373" s="30" t="s">
        <v>165</v>
      </c>
      <c r="Q373" s="30" t="s">
        <v>774</v>
      </c>
      <c r="R373" s="30" t="s">
        <v>776</v>
      </c>
      <c r="S373" s="30" t="str">
        <f>Table2[[#This Row],[friendly_name]]</f>
        <v>Server Rack</v>
      </c>
      <c r="T373" s="34" t="s">
        <v>1130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39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1059</v>
      </c>
      <c r="BC373" s="30" t="s">
        <v>938</v>
      </c>
      <c r="BD373" s="30" t="s">
        <v>1175</v>
      </c>
      <c r="BE373" s="30" t="s">
        <v>910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707</v>
      </c>
      <c r="D374" s="30" t="s">
        <v>134</v>
      </c>
      <c r="E374" s="30" t="s">
        <v>860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802</v>
      </c>
      <c r="P374" s="30" t="s">
        <v>165</v>
      </c>
      <c r="Q374" s="30" t="s">
        <v>774</v>
      </c>
      <c r="R374" s="30" t="s">
        <v>776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1173</v>
      </c>
      <c r="AB374" s="30"/>
      <c r="AE374" s="30" t="s">
        <v>252</v>
      </c>
      <c r="AF374" s="30">
        <v>10</v>
      </c>
      <c r="AG374" s="31" t="s">
        <v>34</v>
      </c>
      <c r="AH374" s="31" t="s">
        <v>920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939</v>
      </c>
      <c r="AO374" s="30" t="s">
        <v>940</v>
      </c>
      <c r="AP374" s="30" t="s">
        <v>929</v>
      </c>
      <c r="AQ374" s="30" t="s">
        <v>930</v>
      </c>
      <c r="AR374" s="30" t="s">
        <v>1006</v>
      </c>
      <c r="AS374" s="30">
        <v>1</v>
      </c>
      <c r="AT374" s="40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1059</v>
      </c>
      <c r="BC374" s="30" t="s">
        <v>938</v>
      </c>
      <c r="BD374" s="30" t="s">
        <v>1175</v>
      </c>
      <c r="BE374" s="30" t="s">
        <v>910</v>
      </c>
      <c r="BF374" s="30" t="s">
        <v>28</v>
      </c>
      <c r="BJ374" s="30" t="s">
        <v>1394</v>
      </c>
      <c r="BK374" s="30" t="s">
        <v>937</v>
      </c>
      <c r="BL374" s="30" t="s">
        <v>1453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707</v>
      </c>
      <c r="D375" s="30" t="s">
        <v>27</v>
      </c>
      <c r="E375" s="30" t="s">
        <v>1003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921</v>
      </c>
      <c r="AF375" s="30">
        <v>10</v>
      </c>
      <c r="AG375" s="31" t="s">
        <v>34</v>
      </c>
      <c r="AH375" s="31" t="s">
        <v>920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939</v>
      </c>
      <c r="AO375" s="30" t="s">
        <v>940</v>
      </c>
      <c r="AP375" s="30" t="s">
        <v>929</v>
      </c>
      <c r="AQ375" s="30" t="s">
        <v>930</v>
      </c>
      <c r="AR375" s="30" t="s">
        <v>1169</v>
      </c>
      <c r="AS375" s="30">
        <v>1</v>
      </c>
      <c r="AT375" s="4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1059</v>
      </c>
      <c r="BC375" s="30" t="s">
        <v>938</v>
      </c>
      <c r="BD375" s="30" t="s">
        <v>1175</v>
      </c>
      <c r="BE375" s="30" t="s">
        <v>910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707</v>
      </c>
      <c r="D376" s="30" t="s">
        <v>27</v>
      </c>
      <c r="E376" s="30" t="s">
        <v>1004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922</v>
      </c>
      <c r="AF376" s="30">
        <v>10</v>
      </c>
      <c r="AG376" s="31" t="s">
        <v>34</v>
      </c>
      <c r="AH376" s="31" t="s">
        <v>920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939</v>
      </c>
      <c r="AO376" s="30" t="s">
        <v>940</v>
      </c>
      <c r="AP376" s="30" t="s">
        <v>929</v>
      </c>
      <c r="AQ376" s="30" t="s">
        <v>930</v>
      </c>
      <c r="AR376" s="30" t="s">
        <v>1170</v>
      </c>
      <c r="AS376" s="30">
        <v>1</v>
      </c>
      <c r="AT376" s="4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1059</v>
      </c>
      <c r="BC376" s="30" t="s">
        <v>938</v>
      </c>
      <c r="BD376" s="30" t="s">
        <v>1175</v>
      </c>
      <c r="BE376" s="30" t="s">
        <v>910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822</v>
      </c>
      <c r="D377" s="30" t="s">
        <v>148</v>
      </c>
      <c r="E377" s="34" t="s">
        <v>1017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802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39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1018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802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39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1014</v>
      </c>
      <c r="BJ378" s="30" t="s">
        <v>1394</v>
      </c>
      <c r="BK378" s="30" t="s">
        <v>355</v>
      </c>
      <c r="BL378" s="30" t="s">
        <v>1454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822</v>
      </c>
      <c r="D379" s="30" t="s">
        <v>148</v>
      </c>
      <c r="E379" s="34" t="s">
        <v>1159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802</v>
      </c>
      <c r="P379" s="30" t="s">
        <v>165</v>
      </c>
      <c r="Q379" s="30" t="s">
        <v>774</v>
      </c>
      <c r="R379" s="30" t="s">
        <v>776</v>
      </c>
      <c r="S379" s="30" t="str">
        <f>Table2[[#This Row],[friendly_name]]</f>
        <v>Network Switch</v>
      </c>
      <c r="T379" s="34" t="s">
        <v>1130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39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938</v>
      </c>
      <c r="BD379" s="30" t="s">
        <v>1175</v>
      </c>
      <c r="BE379" s="30" t="s">
        <v>910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707</v>
      </c>
      <c r="D380" s="30" t="s">
        <v>134</v>
      </c>
      <c r="E380" s="30" t="s">
        <v>1160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802</v>
      </c>
      <c r="P380" s="30" t="s">
        <v>165</v>
      </c>
      <c r="Q380" s="30" t="s">
        <v>774</v>
      </c>
      <c r="R380" s="30" t="s">
        <v>776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1173</v>
      </c>
      <c r="AB380" s="30"/>
      <c r="AE380" s="30" t="s">
        <v>253</v>
      </c>
      <c r="AF380" s="30">
        <v>10</v>
      </c>
      <c r="AG380" s="31" t="s">
        <v>34</v>
      </c>
      <c r="AH380" s="31" t="s">
        <v>920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939</v>
      </c>
      <c r="AO380" s="30" t="s">
        <v>940</v>
      </c>
      <c r="AP380" s="30" t="s">
        <v>929</v>
      </c>
      <c r="AQ380" s="30" t="s">
        <v>930</v>
      </c>
      <c r="AR380" s="30" t="s">
        <v>1006</v>
      </c>
      <c r="AS380" s="30">
        <v>1</v>
      </c>
      <c r="AT380" s="40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938</v>
      </c>
      <c r="BD380" s="30" t="s">
        <v>1175</v>
      </c>
      <c r="BE380" s="30" t="s">
        <v>910</v>
      </c>
      <c r="BF380" s="30" t="s">
        <v>407</v>
      </c>
      <c r="BJ380" s="30" t="s">
        <v>1394</v>
      </c>
      <c r="BK380" s="41" t="s">
        <v>1019</v>
      </c>
      <c r="BL380" s="30" t="s">
        <v>1455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707</v>
      </c>
      <c r="D381" s="30" t="s">
        <v>27</v>
      </c>
      <c r="E381" s="30" t="s">
        <v>1161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921</v>
      </c>
      <c r="AF381" s="30">
        <v>10</v>
      </c>
      <c r="AG381" s="31" t="s">
        <v>34</v>
      </c>
      <c r="AH381" s="31" t="s">
        <v>920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939</v>
      </c>
      <c r="AO381" s="30" t="s">
        <v>940</v>
      </c>
      <c r="AP381" s="30" t="s">
        <v>929</v>
      </c>
      <c r="AQ381" s="30" t="s">
        <v>930</v>
      </c>
      <c r="AR381" s="30" t="s">
        <v>1169</v>
      </c>
      <c r="AS381" s="30">
        <v>1</v>
      </c>
      <c r="AT381" s="4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938</v>
      </c>
      <c r="BD381" s="30" t="s">
        <v>1175</v>
      </c>
      <c r="BE381" s="30" t="s">
        <v>910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707</v>
      </c>
      <c r="D382" s="30" t="s">
        <v>27</v>
      </c>
      <c r="E382" s="30" t="s">
        <v>1162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922</v>
      </c>
      <c r="AF382" s="30">
        <v>10</v>
      </c>
      <c r="AG382" s="31" t="s">
        <v>34</v>
      </c>
      <c r="AH382" s="31" t="s">
        <v>920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939</v>
      </c>
      <c r="AO382" s="30" t="s">
        <v>940</v>
      </c>
      <c r="AP382" s="30" t="s">
        <v>929</v>
      </c>
      <c r="AQ382" s="30" t="s">
        <v>930</v>
      </c>
      <c r="AR382" s="30" t="s">
        <v>1170</v>
      </c>
      <c r="AS382" s="30">
        <v>1</v>
      </c>
      <c r="AT382" s="4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938</v>
      </c>
      <c r="BD382" s="30" t="s">
        <v>1175</v>
      </c>
      <c r="BE382" s="30" t="s">
        <v>910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822</v>
      </c>
      <c r="D383" s="30" t="s">
        <v>148</v>
      </c>
      <c r="E383" s="34" t="s">
        <v>1005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802</v>
      </c>
      <c r="P383" s="30"/>
      <c r="R383" s="30" t="s">
        <v>816</v>
      </c>
      <c r="S383" s="30" t="str">
        <f>Table2[[#This Row],[friendly_name]]</f>
        <v>Internet Modem</v>
      </c>
      <c r="T383" s="34" t="s">
        <v>1128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39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1064</v>
      </c>
      <c r="BC383" s="38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861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802</v>
      </c>
      <c r="P384" s="30"/>
      <c r="R384" s="30" t="s">
        <v>816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39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1064</v>
      </c>
      <c r="BC384" s="38" t="s">
        <v>362</v>
      </c>
      <c r="BD384" s="30" t="s">
        <v>233</v>
      </c>
      <c r="BE384" s="30" t="s">
        <v>363</v>
      </c>
      <c r="BF384" s="30" t="s">
        <v>28</v>
      </c>
      <c r="BI384" s="30" t="s">
        <v>1014</v>
      </c>
      <c r="BJ384" s="30" t="s">
        <v>1394</v>
      </c>
      <c r="BK384" s="30" t="s">
        <v>356</v>
      </c>
      <c r="BL384" s="30" t="s">
        <v>1456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707</v>
      </c>
      <c r="D385" s="30" t="s">
        <v>129</v>
      </c>
      <c r="E385" s="30" t="s">
        <v>911</v>
      </c>
      <c r="F385" s="36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802</v>
      </c>
      <c r="P385" s="30"/>
      <c r="T385" s="34" t="s">
        <v>1007</v>
      </c>
      <c r="U385" s="30"/>
      <c r="V385" s="31"/>
      <c r="W385" s="31"/>
      <c r="X385" s="31"/>
      <c r="Y385" s="31"/>
      <c r="Z385" s="31"/>
      <c r="AA385" s="31" t="s">
        <v>1174</v>
      </c>
      <c r="AB385" s="30"/>
      <c r="AE385" s="30" t="s">
        <v>597</v>
      </c>
      <c r="AF385" s="30">
        <v>10</v>
      </c>
      <c r="AG385" s="31" t="s">
        <v>34</v>
      </c>
      <c r="AH385" s="31" t="s">
        <v>920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939</v>
      </c>
      <c r="AO385" s="30" t="s">
        <v>940</v>
      </c>
      <c r="AP385" s="30" t="s">
        <v>929</v>
      </c>
      <c r="AQ385" s="30" t="s">
        <v>930</v>
      </c>
      <c r="AR385" s="30" t="s">
        <v>1006</v>
      </c>
      <c r="AS385" s="30">
        <v>1</v>
      </c>
      <c r="AT385" s="40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781</v>
      </c>
      <c r="BD385" s="30" t="s">
        <v>1175</v>
      </c>
      <c r="BE385" s="30" t="s">
        <v>910</v>
      </c>
      <c r="BF385" s="30" t="s">
        <v>28</v>
      </c>
      <c r="BJ385" s="30" t="s">
        <v>1394</v>
      </c>
      <c r="BK385" s="30" t="s">
        <v>596</v>
      </c>
      <c r="BL385" s="30" t="s">
        <v>1457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38" t="s">
        <v>621</v>
      </c>
      <c r="F386" s="36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802</v>
      </c>
      <c r="P386" s="30" t="s">
        <v>165</v>
      </c>
      <c r="Q386" s="30" t="s">
        <v>774</v>
      </c>
      <c r="R386" s="30" t="s">
        <v>776</v>
      </c>
      <c r="S386" s="30" t="s">
        <v>833</v>
      </c>
      <c r="T386" s="34" t="s">
        <v>832</v>
      </c>
      <c r="U386" s="30"/>
      <c r="V386" s="31"/>
      <c r="W386" s="31" t="s">
        <v>495</v>
      </c>
      <c r="X386" s="31"/>
      <c r="Y386" s="42" t="s">
        <v>771</v>
      </c>
      <c r="Z386" s="31"/>
      <c r="AB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1054</v>
      </c>
      <c r="BC386" s="34" t="s">
        <v>626</v>
      </c>
      <c r="BD386" s="30" t="s">
        <v>379</v>
      </c>
      <c r="BE386" s="34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38" t="s">
        <v>622</v>
      </c>
      <c r="F387" s="36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802</v>
      </c>
      <c r="P387" s="30" t="s">
        <v>165</v>
      </c>
      <c r="Q387" s="30" t="s">
        <v>774</v>
      </c>
      <c r="R387" s="30" t="s">
        <v>776</v>
      </c>
      <c r="S387" s="30" t="s">
        <v>833</v>
      </c>
      <c r="T387" s="34" t="s">
        <v>832</v>
      </c>
      <c r="U387" s="30"/>
      <c r="V387" s="31"/>
      <c r="W387" s="31" t="s">
        <v>495</v>
      </c>
      <c r="X387" s="31"/>
      <c r="Y387" s="42" t="s">
        <v>771</v>
      </c>
      <c r="Z387" s="31"/>
      <c r="AB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1055</v>
      </c>
      <c r="BC387" s="34" t="s">
        <v>626</v>
      </c>
      <c r="BD387" s="30" t="s">
        <v>379</v>
      </c>
      <c r="BE387" s="34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38" t="s">
        <v>620</v>
      </c>
      <c r="F388" s="36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802</v>
      </c>
      <c r="P388" s="30" t="s">
        <v>165</v>
      </c>
      <c r="Q388" s="30" t="s">
        <v>774</v>
      </c>
      <c r="R388" s="30" t="s">
        <v>776</v>
      </c>
      <c r="S388" s="30" t="s">
        <v>833</v>
      </c>
      <c r="T388" s="34" t="s">
        <v>832</v>
      </c>
      <c r="U388" s="30"/>
      <c r="V388" s="31"/>
      <c r="W388" s="31" t="s">
        <v>495</v>
      </c>
      <c r="X388" s="31"/>
      <c r="Y388" s="42" t="s">
        <v>771</v>
      </c>
      <c r="Z388" s="42"/>
      <c r="AA388" s="42"/>
      <c r="AB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1056</v>
      </c>
      <c r="BC388" s="34" t="s">
        <v>626</v>
      </c>
      <c r="BD388" s="30" t="s">
        <v>379</v>
      </c>
      <c r="BE388" s="34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828</v>
      </c>
      <c r="F389" s="36" t="str">
        <f>IF(ISBLANK(Table2[[#This Row],[unique_id]]), "", PROPER(SUBSTITUTE(Table2[[#This Row],[unique_id]], "_", " ")))</f>
        <v>Garden Repeater Linkquality</v>
      </c>
      <c r="G389" s="30" t="s">
        <v>711</v>
      </c>
      <c r="H389" s="30" t="s">
        <v>532</v>
      </c>
      <c r="I389" s="30" t="s">
        <v>291</v>
      </c>
      <c r="O389" s="31" t="s">
        <v>802</v>
      </c>
      <c r="P389" s="30" t="s">
        <v>165</v>
      </c>
      <c r="Q389" s="30" t="s">
        <v>774</v>
      </c>
      <c r="R389" s="30" t="s">
        <v>776</v>
      </c>
      <c r="S389" s="30" t="s">
        <v>833</v>
      </c>
      <c r="T389" s="34" t="s">
        <v>831</v>
      </c>
      <c r="U389" s="30"/>
      <c r="V389" s="31"/>
      <c r="W389" s="31" t="s">
        <v>495</v>
      </c>
      <c r="X389" s="31"/>
      <c r="Y389" s="42" t="s">
        <v>771</v>
      </c>
      <c r="Z389" s="31"/>
      <c r="AB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1028</v>
      </c>
      <c r="BC389" s="38" t="s">
        <v>709</v>
      </c>
      <c r="BD389" s="30" t="s">
        <v>456</v>
      </c>
      <c r="BE389" s="30" t="s">
        <v>708</v>
      </c>
      <c r="BF389" s="30" t="s">
        <v>582</v>
      </c>
      <c r="BK389" s="30" t="s">
        <v>710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829</v>
      </c>
      <c r="F390" s="36" t="str">
        <f>IF(ISBLANK(Table2[[#This Row],[unique_id]]), "", PROPER(SUBSTITUTE(Table2[[#This Row],[unique_id]], "_", " ")))</f>
        <v>Landing Repeater Linkquality</v>
      </c>
      <c r="G390" s="30" t="s">
        <v>713</v>
      </c>
      <c r="H390" s="30" t="s">
        <v>532</v>
      </c>
      <c r="I390" s="30" t="s">
        <v>291</v>
      </c>
      <c r="O390" s="31" t="s">
        <v>802</v>
      </c>
      <c r="P390" s="30" t="s">
        <v>165</v>
      </c>
      <c r="Q390" s="30" t="s">
        <v>774</v>
      </c>
      <c r="R390" s="30" t="s">
        <v>776</v>
      </c>
      <c r="S390" s="30" t="s">
        <v>833</v>
      </c>
      <c r="T390" s="34" t="s">
        <v>831</v>
      </c>
      <c r="U390" s="30"/>
      <c r="V390" s="31"/>
      <c r="W390" s="31" t="s">
        <v>495</v>
      </c>
      <c r="X390" s="31"/>
      <c r="Y390" s="42" t="s">
        <v>771</v>
      </c>
      <c r="Z390" s="31"/>
      <c r="AB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1028</v>
      </c>
      <c r="BC390" s="38" t="s">
        <v>709</v>
      </c>
      <c r="BD390" s="30" t="s">
        <v>456</v>
      </c>
      <c r="BE390" s="30" t="s">
        <v>708</v>
      </c>
      <c r="BF390" s="30" t="s">
        <v>565</v>
      </c>
      <c r="BK390" s="30" t="s">
        <v>715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830</v>
      </c>
      <c r="F391" s="36" t="str">
        <f>IF(ISBLANK(Table2[[#This Row],[unique_id]]), "", PROPER(SUBSTITUTE(Table2[[#This Row],[unique_id]], "_", " ")))</f>
        <v>Driveway Repeater Linkquality</v>
      </c>
      <c r="G391" s="30" t="s">
        <v>712</v>
      </c>
      <c r="H391" s="30" t="s">
        <v>532</v>
      </c>
      <c r="I391" s="30" t="s">
        <v>291</v>
      </c>
      <c r="O391" s="31" t="s">
        <v>802</v>
      </c>
      <c r="P391" s="30" t="s">
        <v>165</v>
      </c>
      <c r="Q391" s="30" t="s">
        <v>774</v>
      </c>
      <c r="R391" s="30" t="s">
        <v>776</v>
      </c>
      <c r="S391" s="30" t="s">
        <v>833</v>
      </c>
      <c r="T391" s="34" t="s">
        <v>831</v>
      </c>
      <c r="U391" s="30"/>
      <c r="V391" s="31"/>
      <c r="W391" s="31" t="s">
        <v>495</v>
      </c>
      <c r="X391" s="31"/>
      <c r="Y391" s="42" t="s">
        <v>771</v>
      </c>
      <c r="Z391" s="31"/>
      <c r="AB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1028</v>
      </c>
      <c r="BC391" s="38" t="s">
        <v>709</v>
      </c>
      <c r="BD391" s="30" t="s">
        <v>456</v>
      </c>
      <c r="BE391" s="30" t="s">
        <v>708</v>
      </c>
      <c r="BF391" s="30" t="s">
        <v>714</v>
      </c>
      <c r="BK391" s="30" t="s">
        <v>716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909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804</v>
      </c>
      <c r="H392" s="30" t="s">
        <v>550</v>
      </c>
      <c r="I392" s="30" t="s">
        <v>291</v>
      </c>
      <c r="M392" s="30" t="s">
        <v>257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39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699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39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699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39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699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39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893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878</v>
      </c>
      <c r="H397" s="30" t="s">
        <v>550</v>
      </c>
      <c r="I397" s="30" t="s">
        <v>291</v>
      </c>
      <c r="J397" s="30" t="s">
        <v>894</v>
      </c>
      <c r="M397" s="30" t="s">
        <v>257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39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39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39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39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699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39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895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887</v>
      </c>
      <c r="H402" s="30" t="s">
        <v>550</v>
      </c>
      <c r="I402" s="30" t="s">
        <v>291</v>
      </c>
      <c r="J402" s="30" t="s">
        <v>897</v>
      </c>
      <c r="M402" s="30" t="s">
        <v>257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39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896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888</v>
      </c>
      <c r="H403" s="30" t="s">
        <v>550</v>
      </c>
      <c r="I403" s="30" t="s">
        <v>291</v>
      </c>
      <c r="J403" s="30" t="s">
        <v>898</v>
      </c>
      <c r="M403" s="30" t="s">
        <v>257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39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899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756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39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39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39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39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39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39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900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884</v>
      </c>
      <c r="H410" s="30" t="s">
        <v>550</v>
      </c>
      <c r="I410" s="30" t="s">
        <v>291</v>
      </c>
      <c r="J410" s="30" t="s">
        <v>894</v>
      </c>
      <c r="M410" s="30" t="s">
        <v>257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39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39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901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867</v>
      </c>
      <c r="H412" s="30" t="s">
        <v>550</v>
      </c>
      <c r="I412" s="30" t="s">
        <v>291</v>
      </c>
      <c r="J412" s="30" t="s">
        <v>894</v>
      </c>
      <c r="M412" s="30" t="s">
        <v>257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39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39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759</v>
      </c>
      <c r="I414" s="30" t="s">
        <v>144</v>
      </c>
      <c r="M414" s="30" t="s">
        <v>136</v>
      </c>
      <c r="N414" s="30" t="s">
        <v>270</v>
      </c>
      <c r="O414" s="31" t="s">
        <v>802</v>
      </c>
      <c r="P414" s="30" t="s">
        <v>165</v>
      </c>
      <c r="Q414" s="30" t="s">
        <v>774</v>
      </c>
      <c r="R414" s="41" t="s">
        <v>759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39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1095</v>
      </c>
      <c r="BF414" s="30" t="s">
        <v>130</v>
      </c>
      <c r="BJ414" s="30" t="s">
        <v>1393</v>
      </c>
      <c r="BK414" s="41" t="s">
        <v>425</v>
      </c>
      <c r="BL414" s="38" t="s">
        <v>1403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759</v>
      </c>
      <c r="I415" s="30" t="s">
        <v>144</v>
      </c>
      <c r="M415" s="30" t="s">
        <v>136</v>
      </c>
      <c r="N415" s="30" t="s">
        <v>270</v>
      </c>
      <c r="O415" s="31" t="s">
        <v>802</v>
      </c>
      <c r="P415" s="30" t="s">
        <v>165</v>
      </c>
      <c r="Q415" s="30" t="s">
        <v>774</v>
      </c>
      <c r="R415" s="41" t="s">
        <v>759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39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1095</v>
      </c>
      <c r="BF415" s="30" t="s">
        <v>127</v>
      </c>
      <c r="BJ415" s="30" t="s">
        <v>1393</v>
      </c>
      <c r="BK415" s="41" t="s">
        <v>424</v>
      </c>
      <c r="BL415" s="38" t="s">
        <v>1404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759</v>
      </c>
      <c r="I416" s="30" t="s">
        <v>144</v>
      </c>
      <c r="M416" s="30" t="s">
        <v>136</v>
      </c>
      <c r="N416" s="30" t="s">
        <v>270</v>
      </c>
      <c r="O416" s="31" t="s">
        <v>802</v>
      </c>
      <c r="P416" s="30" t="s">
        <v>165</v>
      </c>
      <c r="Q416" s="30" t="s">
        <v>774</v>
      </c>
      <c r="R416" s="41" t="s">
        <v>759</v>
      </c>
      <c r="S416" s="30" t="str">
        <f>_xlfn.CONCAT( Table2[[#This Row],[friendly_name]], " Devices")</f>
        <v>Parents Home Devices</v>
      </c>
      <c r="T416" s="34" t="s">
        <v>784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39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1089</v>
      </c>
      <c r="BD416" s="30" t="s">
        <v>235</v>
      </c>
      <c r="BE416" s="30" t="s">
        <v>1096</v>
      </c>
      <c r="BF416" s="30" t="s">
        <v>192</v>
      </c>
      <c r="BJ416" s="30" t="s">
        <v>1393</v>
      </c>
      <c r="BK416" s="41" t="s">
        <v>647</v>
      </c>
      <c r="BL416" s="38" t="s">
        <v>1405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759</v>
      </c>
      <c r="I417" s="30" t="s">
        <v>144</v>
      </c>
      <c r="M417" s="30" t="s">
        <v>136</v>
      </c>
      <c r="N417" s="30" t="s">
        <v>270</v>
      </c>
      <c r="O417" s="31" t="s">
        <v>802</v>
      </c>
      <c r="P417" s="30" t="s">
        <v>165</v>
      </c>
      <c r="Q417" s="30" t="s">
        <v>774</v>
      </c>
      <c r="R417" s="41" t="s">
        <v>759</v>
      </c>
      <c r="S417" s="30" t="str">
        <f>_xlfn.CONCAT( Table2[[#This Row],[friendly_name]], " Devices")</f>
        <v>Kitchen Home Devices</v>
      </c>
      <c r="T417" s="34" t="s">
        <v>784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39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1089</v>
      </c>
      <c r="BD417" s="30" t="s">
        <v>235</v>
      </c>
      <c r="BE417" s="30" t="s">
        <v>1096</v>
      </c>
      <c r="BF417" s="30" t="s">
        <v>206</v>
      </c>
      <c r="BJ417" s="30" t="s">
        <v>1393</v>
      </c>
      <c r="BK417" s="41" t="s">
        <v>744</v>
      </c>
      <c r="BL417" s="38" t="s">
        <v>1406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6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759</v>
      </c>
      <c r="I418" s="30" t="s">
        <v>144</v>
      </c>
      <c r="M418" s="30" t="s">
        <v>136</v>
      </c>
      <c r="N418" s="30" t="s">
        <v>270</v>
      </c>
      <c r="O418" s="31" t="s">
        <v>802</v>
      </c>
      <c r="P418" s="30" t="s">
        <v>165</v>
      </c>
      <c r="Q418" s="30" t="s">
        <v>774</v>
      </c>
      <c r="R418" s="41" t="s">
        <v>759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39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1095</v>
      </c>
      <c r="BF418" s="30" t="s">
        <v>212</v>
      </c>
      <c r="BJ418" s="30" t="s">
        <v>1393</v>
      </c>
      <c r="BK418" s="41" t="s">
        <v>422</v>
      </c>
      <c r="BL418" s="38" t="s">
        <v>1407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6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759</v>
      </c>
      <c r="I419" s="30" t="s">
        <v>144</v>
      </c>
      <c r="M419" s="30" t="s">
        <v>136</v>
      </c>
      <c r="N419" s="30" t="s">
        <v>270</v>
      </c>
      <c r="O419" s="31" t="s">
        <v>802</v>
      </c>
      <c r="P419" s="30" t="s">
        <v>165</v>
      </c>
      <c r="Q419" s="30" t="s">
        <v>774</v>
      </c>
      <c r="R419" s="41" t="s">
        <v>759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39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1095</v>
      </c>
      <c r="BF419" s="30" t="s">
        <v>194</v>
      </c>
      <c r="BJ419" s="30" t="s">
        <v>1393</v>
      </c>
      <c r="BK419" s="41" t="s">
        <v>423</v>
      </c>
      <c r="BL419" s="38" t="s">
        <v>1408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834</v>
      </c>
      <c r="F420" s="36" t="str">
        <f>IF(ISBLANK(Table2[[#This Row],[unique_id]]), "", PROPER(SUBSTITUTE(Table2[[#This Row],[unique_id]], "_", " ")))</f>
        <v>Ada Tablet</v>
      </c>
      <c r="G420" s="30" t="s">
        <v>835</v>
      </c>
      <c r="H420" s="30" t="s">
        <v>759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39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835</v>
      </c>
      <c r="BC420" s="30" t="s">
        <v>1097</v>
      </c>
      <c r="BD420" s="30" t="s">
        <v>235</v>
      </c>
      <c r="BE420" s="30" t="s">
        <v>837</v>
      </c>
      <c r="BF420" s="30" t="s">
        <v>194</v>
      </c>
      <c r="BJ420" s="30" t="s">
        <v>1393</v>
      </c>
      <c r="BK420" s="41" t="s">
        <v>1356</v>
      </c>
      <c r="BL420" s="38" t="s">
        <v>1409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838</v>
      </c>
      <c r="F421" s="36" t="str">
        <f>IF(ISBLANK(Table2[[#This Row],[unique_id]]), "", PROPER(SUBSTITUTE(Table2[[#This Row],[unique_id]], "_", " ")))</f>
        <v>Edwin Tablet</v>
      </c>
      <c r="G421" s="30" t="s">
        <v>839</v>
      </c>
      <c r="H421" s="30" t="s">
        <v>759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39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839</v>
      </c>
      <c r="BC421" s="30" t="s">
        <v>1097</v>
      </c>
      <c r="BD421" s="30" t="s">
        <v>235</v>
      </c>
      <c r="BE421" s="30" t="s">
        <v>837</v>
      </c>
      <c r="BF421" s="30" t="s">
        <v>206</v>
      </c>
      <c r="BJ421" s="30" t="s">
        <v>1393</v>
      </c>
      <c r="BK421" s="41" t="s">
        <v>1357</v>
      </c>
      <c r="BL421" s="38" t="s">
        <v>1412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759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39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1020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1393</v>
      </c>
      <c r="BK422" s="41" t="s">
        <v>587</v>
      </c>
      <c r="BL422" s="38" t="s">
        <v>1410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759</v>
      </c>
      <c r="I423" s="30" t="s">
        <v>144</v>
      </c>
      <c r="M423" s="30" t="s">
        <v>136</v>
      </c>
      <c r="N423" s="30" t="s">
        <v>270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39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1020</v>
      </c>
      <c r="BC423" s="30" t="s">
        <v>1090</v>
      </c>
      <c r="BD423" s="30" t="s">
        <v>264</v>
      </c>
      <c r="BE423" s="30" t="s">
        <v>401</v>
      </c>
      <c r="BF423" s="30" t="s">
        <v>192</v>
      </c>
      <c r="BJ423" s="30" t="s">
        <v>1393</v>
      </c>
      <c r="BK423" s="41" t="s">
        <v>403</v>
      </c>
      <c r="BL423" s="38" t="s">
        <v>1411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697</v>
      </c>
      <c r="F424" s="36" t="str">
        <f>IF(ISBLANK(Table2[[#This Row],[unique_id]]), "", PROPER(SUBSTITUTE(Table2[[#This Row],[unique_id]], "_", " ")))</f>
        <v>Office Tv</v>
      </c>
      <c r="G424" s="30" t="s">
        <v>698</v>
      </c>
      <c r="H424" s="30" t="s">
        <v>759</v>
      </c>
      <c r="I424" s="30" t="s">
        <v>144</v>
      </c>
      <c r="M424" s="30" t="s">
        <v>136</v>
      </c>
      <c r="N424" s="30" t="s">
        <v>270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39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1020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1393</v>
      </c>
      <c r="BK424" s="41" t="s">
        <v>426</v>
      </c>
      <c r="BL424" s="38" t="s">
        <v>1413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6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759</v>
      </c>
      <c r="I425" s="30" t="s">
        <v>144</v>
      </c>
      <c r="M425" s="30" t="s">
        <v>331</v>
      </c>
      <c r="N425" s="30" t="s">
        <v>332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39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748</v>
      </c>
      <c r="F426" s="36" t="str">
        <f>IF(ISBLANK(Table2[[#This Row],[unique_id]]), "", PROPER(SUBSTITUTE(Table2[[#This Row],[unique_id]], "_", " ")))</f>
        <v>Lounge Arc</v>
      </c>
      <c r="G426" s="30" t="s">
        <v>751</v>
      </c>
      <c r="H426" s="30" t="s">
        <v>759</v>
      </c>
      <c r="I426" s="30" t="s">
        <v>144</v>
      </c>
      <c r="M426" s="30" t="s">
        <v>136</v>
      </c>
      <c r="N426" s="30" t="s">
        <v>270</v>
      </c>
      <c r="O426" s="31" t="s">
        <v>802</v>
      </c>
      <c r="P426" s="30"/>
      <c r="R426" s="41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39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1093</v>
      </c>
      <c r="BD426" s="30" t="s">
        <v>182</v>
      </c>
      <c r="BE426" s="30">
        <v>15.4</v>
      </c>
      <c r="BF426" s="30" t="s">
        <v>194</v>
      </c>
      <c r="BJ426" s="30" t="s">
        <v>1393</v>
      </c>
      <c r="BK426" s="30" t="s">
        <v>591</v>
      </c>
      <c r="BL426" s="38" t="s">
        <v>1414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822</v>
      </c>
      <c r="D427" s="30" t="s">
        <v>148</v>
      </c>
      <c r="E427" s="30" t="s">
        <v>824</v>
      </c>
      <c r="F427" s="36" t="str">
        <f>IF(ISBLANK(Table2[[#This Row],[unique_id]]), "", PROPER(SUBSTITUTE(Table2[[#This Row],[unique_id]], "_", " ")))</f>
        <v>Template Kitchen Move Proxy</v>
      </c>
      <c r="G427" s="30" t="s">
        <v>752</v>
      </c>
      <c r="H427" s="30" t="s">
        <v>759</v>
      </c>
      <c r="I427" s="30" t="s">
        <v>144</v>
      </c>
      <c r="O427" s="31" t="s">
        <v>802</v>
      </c>
      <c r="P427" s="30" t="s">
        <v>165</v>
      </c>
      <c r="Q427" s="30" t="s">
        <v>774</v>
      </c>
      <c r="R427" s="41" t="s">
        <v>759</v>
      </c>
      <c r="S427" s="30" t="str">
        <f>_xlfn.CONCAT( Table2[[#This Row],[friendly_name]], " Devices")</f>
        <v>Kitchen Move Devices</v>
      </c>
      <c r="T427" s="34" t="s">
        <v>827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39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1091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747</v>
      </c>
      <c r="F428" s="36" t="str">
        <f>IF(ISBLANK(Table2[[#This Row],[unique_id]]), "", PROPER(SUBSTITUTE(Table2[[#This Row],[unique_id]], "_", " ")))</f>
        <v>Kitchen Move</v>
      </c>
      <c r="G428" s="30" t="s">
        <v>752</v>
      </c>
      <c r="H428" s="30" t="s">
        <v>759</v>
      </c>
      <c r="I428" s="30" t="s">
        <v>144</v>
      </c>
      <c r="M428" s="30" t="s">
        <v>136</v>
      </c>
      <c r="N428" s="30" t="s">
        <v>270</v>
      </c>
      <c r="O428" s="31" t="s">
        <v>802</v>
      </c>
      <c r="P428" s="30" t="s">
        <v>165</v>
      </c>
      <c r="Q428" s="30" t="s">
        <v>774</v>
      </c>
      <c r="R428" s="41" t="s">
        <v>759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39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1091</v>
      </c>
      <c r="BD428" s="30" t="s">
        <v>182</v>
      </c>
      <c r="BE428" s="30">
        <v>15.4</v>
      </c>
      <c r="BF428" s="30" t="s">
        <v>206</v>
      </c>
      <c r="BJ428" s="30" t="s">
        <v>1393</v>
      </c>
      <c r="BK428" s="30" t="s">
        <v>370</v>
      </c>
      <c r="BL428" s="38" t="s">
        <v>1415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746</v>
      </c>
      <c r="F429" s="36" t="str">
        <f>IF(ISBLANK(Table2[[#This Row],[unique_id]]), "", PROPER(SUBSTITUTE(Table2[[#This Row],[unique_id]], "_", " ")))</f>
        <v>Kitchen Five</v>
      </c>
      <c r="G429" s="30" t="s">
        <v>753</v>
      </c>
      <c r="H429" s="30" t="s">
        <v>759</v>
      </c>
      <c r="I429" s="30" t="s">
        <v>144</v>
      </c>
      <c r="M429" s="30" t="s">
        <v>136</v>
      </c>
      <c r="N429" s="30" t="s">
        <v>270</v>
      </c>
      <c r="O429" s="31" t="s">
        <v>802</v>
      </c>
      <c r="P429" s="30" t="s">
        <v>165</v>
      </c>
      <c r="Q429" s="30" t="s">
        <v>774</v>
      </c>
      <c r="R429" s="41" t="s">
        <v>759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39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826</v>
      </c>
      <c r="BC429" s="30" t="s">
        <v>1092</v>
      </c>
      <c r="BD429" s="30" t="s">
        <v>182</v>
      </c>
      <c r="BE429" s="30">
        <v>15.4</v>
      </c>
      <c r="BF429" s="30" t="s">
        <v>206</v>
      </c>
      <c r="BJ429" s="30" t="s">
        <v>1393</v>
      </c>
      <c r="BK429" s="34" t="s">
        <v>369</v>
      </c>
      <c r="BL429" s="38" t="s">
        <v>1416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822</v>
      </c>
      <c r="D430" s="30" t="s">
        <v>148</v>
      </c>
      <c r="E430" s="30" t="s">
        <v>825</v>
      </c>
      <c r="F430" s="36" t="str">
        <f>IF(ISBLANK(Table2[[#This Row],[unique_id]]), "", PROPER(SUBSTITUTE(Table2[[#This Row],[unique_id]], "_", " ")))</f>
        <v>Template Parents Move Proxy</v>
      </c>
      <c r="G430" s="30" t="s">
        <v>754</v>
      </c>
      <c r="H430" s="30" t="s">
        <v>759</v>
      </c>
      <c r="I430" s="30" t="s">
        <v>144</v>
      </c>
      <c r="O430" s="31" t="s">
        <v>802</v>
      </c>
      <c r="P430" s="30" t="s">
        <v>165</v>
      </c>
      <c r="Q430" s="30" t="s">
        <v>774</v>
      </c>
      <c r="R430" s="41" t="s">
        <v>759</v>
      </c>
      <c r="S430" s="30" t="str">
        <f>_xlfn.CONCAT( Table2[[#This Row],[friendly_name]], " Devices")</f>
        <v>Parents Move Devices</v>
      </c>
      <c r="T430" s="34" t="s">
        <v>827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39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1091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745</v>
      </c>
      <c r="F431" s="36" t="str">
        <f>IF(ISBLANK(Table2[[#This Row],[unique_id]]), "", PROPER(SUBSTITUTE(Table2[[#This Row],[unique_id]], "_", " ")))</f>
        <v>Parents Move</v>
      </c>
      <c r="G431" s="30" t="s">
        <v>754</v>
      </c>
      <c r="H431" s="30" t="s">
        <v>759</v>
      </c>
      <c r="I431" s="30" t="s">
        <v>144</v>
      </c>
      <c r="M431" s="30" t="s">
        <v>136</v>
      </c>
      <c r="N431" s="30" t="s">
        <v>270</v>
      </c>
      <c r="O431" s="31" t="s">
        <v>802</v>
      </c>
      <c r="P431" s="30" t="s">
        <v>165</v>
      </c>
      <c r="Q431" s="30" t="s">
        <v>774</v>
      </c>
      <c r="R431" s="41" t="s">
        <v>759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39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1091</v>
      </c>
      <c r="BD431" s="30" t="s">
        <v>182</v>
      </c>
      <c r="BE431" s="30">
        <v>15.4</v>
      </c>
      <c r="BF431" s="30" t="s">
        <v>192</v>
      </c>
      <c r="BJ431" s="30" t="s">
        <v>1393</v>
      </c>
      <c r="BK431" s="30" t="s">
        <v>368</v>
      </c>
      <c r="BL431" s="38" t="s">
        <v>1417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1478</v>
      </c>
      <c r="F432" s="36" t="str">
        <f>IF(ISBLANK(Table2[[#This Row],[unique_id]]), "", PROPER(SUBSTITUTE(Table2[[#This Row],[unique_id]], "_", " ")))</f>
        <v>Parents Homepod</v>
      </c>
      <c r="G432" s="30" t="s">
        <v>1479</v>
      </c>
      <c r="H432" s="30" t="s">
        <v>759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39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1480</v>
      </c>
      <c r="BC432" s="30" t="s">
        <v>1094</v>
      </c>
      <c r="BD432" s="30" t="s">
        <v>264</v>
      </c>
      <c r="BE432" s="30" t="s">
        <v>401</v>
      </c>
      <c r="BF432" s="30" t="s">
        <v>192</v>
      </c>
      <c r="BJ432" s="30" t="s">
        <v>1393</v>
      </c>
      <c r="BK432" s="41" t="s">
        <v>404</v>
      </c>
      <c r="BL432" s="38" t="s">
        <v>1418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6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39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39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6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495</v>
      </c>
      <c r="X435" s="31"/>
      <c r="Y435" s="42" t="s">
        <v>770</v>
      </c>
      <c r="Z435" s="31"/>
      <c r="AB435" s="30"/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1075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495</v>
      </c>
      <c r="X436" s="31"/>
      <c r="Y436" s="42" t="s">
        <v>770</v>
      </c>
      <c r="Z436" s="31"/>
      <c r="AB436" s="30"/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1088</v>
      </c>
      <c r="BC436" s="34" t="s">
        <v>652</v>
      </c>
      <c r="BD436" s="30" t="s">
        <v>1175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39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6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39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39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6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495</v>
      </c>
      <c r="X440" s="31"/>
      <c r="Y440" s="42" t="s">
        <v>770</v>
      </c>
      <c r="Z440" s="31"/>
      <c r="AB440" s="30"/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1075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495</v>
      </c>
      <c r="X441" s="31"/>
      <c r="Y441" s="42" t="s">
        <v>770</v>
      </c>
      <c r="Z441" s="31"/>
      <c r="AB441" s="30"/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1088</v>
      </c>
      <c r="BC441" s="34" t="s">
        <v>652</v>
      </c>
      <c r="BD441" s="30" t="s">
        <v>1175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39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39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39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39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39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39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39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6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39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39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1505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1394</v>
      </c>
      <c r="BK451" s="30" t="s">
        <v>386</v>
      </c>
      <c r="BL451" s="30" t="s">
        <v>1458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39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1506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1394</v>
      </c>
      <c r="BK453" s="30" t="s">
        <v>387</v>
      </c>
      <c r="BL453" s="30" t="s">
        <v>1459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6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39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1070</v>
      </c>
      <c r="BA455" s="30" t="str">
        <f>IF(ISBLANK(Table2[[#This Row],[device_model]]), "", Table2[[#This Row],[device_suggested_area]])</f>
        <v>Rack</v>
      </c>
      <c r="BB455" s="30" t="s">
        <v>1121</v>
      </c>
      <c r="BC455" s="30" t="s">
        <v>1069</v>
      </c>
      <c r="BD455" s="30" t="s">
        <v>234</v>
      </c>
      <c r="BE455" s="30" t="s">
        <v>406</v>
      </c>
      <c r="BF455" s="30" t="s">
        <v>28</v>
      </c>
      <c r="BJ455" s="30" t="s">
        <v>1387</v>
      </c>
      <c r="BK455" s="30" t="s">
        <v>409</v>
      </c>
      <c r="BL455" s="30" t="s">
        <v>1388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39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1071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1065</v>
      </c>
      <c r="BD456" s="30" t="s">
        <v>234</v>
      </c>
      <c r="BE456" s="30" t="s">
        <v>618</v>
      </c>
      <c r="BF456" s="30" t="s">
        <v>28</v>
      </c>
      <c r="BJ456" s="30" t="s">
        <v>1387</v>
      </c>
      <c r="BK456" s="30" t="s">
        <v>619</v>
      </c>
      <c r="BL456" s="30" t="s">
        <v>1389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39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1071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1066</v>
      </c>
      <c r="BD457" s="30" t="s">
        <v>234</v>
      </c>
      <c r="BE457" s="30" t="s">
        <v>1127</v>
      </c>
      <c r="BF457" s="30" t="s">
        <v>407</v>
      </c>
      <c r="BJ457" s="30" t="s">
        <v>1387</v>
      </c>
      <c r="BK457" s="30" t="s">
        <v>410</v>
      </c>
      <c r="BL457" s="30" t="s">
        <v>1390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1072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1067</v>
      </c>
      <c r="BD458" s="30" t="s">
        <v>234</v>
      </c>
      <c r="BE458" s="30" t="s">
        <v>1126</v>
      </c>
      <c r="BF458" s="30" t="s">
        <v>359</v>
      </c>
      <c r="BJ458" s="30" t="s">
        <v>1387</v>
      </c>
      <c r="BK458" s="30" t="s">
        <v>411</v>
      </c>
      <c r="BL458" s="30" t="s">
        <v>1391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1072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1068</v>
      </c>
      <c r="BD459" s="30" t="s">
        <v>234</v>
      </c>
      <c r="BE459" s="30" t="s">
        <v>1126</v>
      </c>
      <c r="BF459" s="30" t="s">
        <v>408</v>
      </c>
      <c r="BJ459" s="30" t="s">
        <v>1387</v>
      </c>
      <c r="BK459" s="30" t="s">
        <v>412</v>
      </c>
      <c r="BL459" s="30" t="s">
        <v>1392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38" t="s">
        <v>585</v>
      </c>
      <c r="C460" s="38" t="s">
        <v>391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39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1070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1393</v>
      </c>
      <c r="BK460" s="41" t="s">
        <v>438</v>
      </c>
      <c r="BL460" s="30" t="s">
        <v>1419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0">
        <v>5006</v>
      </c>
      <c r="B461" s="38" t="s">
        <v>585</v>
      </c>
      <c r="C461" s="38" t="s">
        <v>380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39"/>
      <c r="AU461" s="39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1112</v>
      </c>
      <c r="BA461" s="30" t="str">
        <f>IF(ISBLANK(Table2[[#This Row],[device_model]]), "", Table2[[#This Row],[device_suggested_area]])</f>
        <v>Rack</v>
      </c>
      <c r="BB461" s="30" t="s">
        <v>1368</v>
      </c>
      <c r="BC461" s="30" t="s">
        <v>1083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7" t="s">
        <v>1384</v>
      </c>
      <c r="BL461" s="30" t="s">
        <v>1367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0">
        <v>5007</v>
      </c>
      <c r="B462" s="38" t="s">
        <v>585</v>
      </c>
      <c r="C462" s="38" t="s">
        <v>380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39"/>
      <c r="AU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1112</v>
      </c>
      <c r="BA462" s="30" t="str">
        <f>IF(ISBLANK(Table2[[#This Row],[device_model]]), "", Table2[[#This Row],[device_suggested_area]])</f>
        <v>Rack</v>
      </c>
      <c r="BB462" s="30" t="s">
        <v>1368</v>
      </c>
      <c r="BC462" s="30" t="s">
        <v>1083</v>
      </c>
      <c r="BD462" s="30" t="s">
        <v>264</v>
      </c>
      <c r="BE462" s="30">
        <v>12.1</v>
      </c>
      <c r="BF462" s="30" t="s">
        <v>28</v>
      </c>
      <c r="BJ462" s="30" t="s">
        <v>1393</v>
      </c>
      <c r="BK462" s="47" t="s">
        <v>1461</v>
      </c>
      <c r="BL462" s="30" t="s">
        <v>1395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0">
        <v>5008</v>
      </c>
      <c r="B463" s="38" t="s">
        <v>585</v>
      </c>
      <c r="C463" s="38" t="s">
        <v>380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39"/>
      <c r="AU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1112</v>
      </c>
      <c r="BA463" s="30" t="str">
        <f>IF(ISBLANK(Table2[[#This Row],[device_model]]), "", Table2[[#This Row],[device_suggested_area]])</f>
        <v>Rack</v>
      </c>
      <c r="BB463" s="30" t="s">
        <v>1368</v>
      </c>
      <c r="BC463" s="30" t="s">
        <v>1083</v>
      </c>
      <c r="BD463" s="30" t="s">
        <v>264</v>
      </c>
      <c r="BE463" s="30">
        <v>12.1</v>
      </c>
      <c r="BF463" s="30" t="s">
        <v>28</v>
      </c>
      <c r="BJ463" s="30" t="s">
        <v>1394</v>
      </c>
      <c r="BK463" s="41" t="s">
        <v>1385</v>
      </c>
      <c r="BL463" s="30" t="s">
        <v>1366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0">
        <v>5009</v>
      </c>
      <c r="B464" s="38" t="s">
        <v>26</v>
      </c>
      <c r="C464" s="38" t="s">
        <v>380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39"/>
      <c r="AU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1112</v>
      </c>
      <c r="BA464" s="30" t="str">
        <f>IF(ISBLANK(Table2[[#This Row],[device_model]]), "", Table2[[#This Row],[device_suggested_area]])</f>
        <v>Rack</v>
      </c>
      <c r="BB464" s="30" t="s">
        <v>1369</v>
      </c>
      <c r="BC464" s="30" t="s">
        <v>1083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7" t="s">
        <v>1491</v>
      </c>
      <c r="BL464" s="30" t="s">
        <v>1370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0">
        <v>5010</v>
      </c>
      <c r="B465" s="38" t="s">
        <v>585</v>
      </c>
      <c r="C465" s="38" t="s">
        <v>380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39"/>
      <c r="AU465" s="39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1112</v>
      </c>
      <c r="BA465" s="30" t="str">
        <f>IF(ISBLANK(Table2[[#This Row],[device_model]]), "", Table2[[#This Row],[device_suggested_area]])</f>
        <v>Rack</v>
      </c>
      <c r="BB465" s="30" t="s">
        <v>1369</v>
      </c>
      <c r="BC465" s="30" t="s">
        <v>1083</v>
      </c>
      <c r="BD465" s="30" t="s">
        <v>264</v>
      </c>
      <c r="BE465" s="30">
        <v>12.1</v>
      </c>
      <c r="BF465" s="30" t="s">
        <v>28</v>
      </c>
      <c r="BJ465" s="30" t="s">
        <v>1393</v>
      </c>
      <c r="BK465" s="47" t="s">
        <v>1492</v>
      </c>
      <c r="BL465" s="30" t="s">
        <v>1396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0">
        <v>5011</v>
      </c>
      <c r="B466" s="38" t="s">
        <v>585</v>
      </c>
      <c r="C466" s="38" t="s">
        <v>380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39"/>
      <c r="AU466" s="39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1112</v>
      </c>
      <c r="BA466" s="30" t="str">
        <f>IF(ISBLANK(Table2[[#This Row],[device_model]]), "", Table2[[#This Row],[device_suggested_area]])</f>
        <v>Rack</v>
      </c>
      <c r="BB466" s="30" t="s">
        <v>1369</v>
      </c>
      <c r="BC466" s="30" t="s">
        <v>1083</v>
      </c>
      <c r="BD466" s="30" t="s">
        <v>264</v>
      </c>
      <c r="BE466" s="30">
        <v>12.1</v>
      </c>
      <c r="BF466" s="30" t="s">
        <v>28</v>
      </c>
      <c r="BJ466" s="30" t="s">
        <v>1394</v>
      </c>
      <c r="BK466" s="41" t="s">
        <v>1493</v>
      </c>
      <c r="BL466" s="30" t="s">
        <v>1371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0">
        <v>5012</v>
      </c>
      <c r="B467" s="38" t="s">
        <v>585</v>
      </c>
      <c r="C467" s="38" t="s">
        <v>380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39"/>
      <c r="AU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1111</v>
      </c>
      <c r="BA467" s="30" t="str">
        <f>IF(ISBLANK(Table2[[#This Row],[device_model]]), "", Table2[[#This Row],[device_suggested_area]])</f>
        <v>Rack</v>
      </c>
      <c r="BB467" s="30" t="s">
        <v>1077</v>
      </c>
      <c r="BC467" s="30" t="s">
        <v>1076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1372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0">
        <v>5013</v>
      </c>
      <c r="B468" s="38" t="s">
        <v>585</v>
      </c>
      <c r="C468" s="38" t="s">
        <v>380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39"/>
      <c r="AU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1111</v>
      </c>
      <c r="BA468" s="30" t="str">
        <f>IF(ISBLANK(Table2[[#This Row],[device_model]]), "", Table2[[#This Row],[device_suggested_area]])</f>
        <v>Rack</v>
      </c>
      <c r="BB468" s="30" t="s">
        <v>1077</v>
      </c>
      <c r="BC468" s="30" t="s">
        <v>1076</v>
      </c>
      <c r="BD468" s="30" t="s">
        <v>264</v>
      </c>
      <c r="BE468" s="30">
        <v>12.1</v>
      </c>
      <c r="BF468" s="30" t="s">
        <v>28</v>
      </c>
      <c r="BJ468" s="30" t="s">
        <v>1393</v>
      </c>
      <c r="BK468" s="30" t="s">
        <v>1462</v>
      </c>
      <c r="BL468" s="30" t="s">
        <v>1397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0">
        <v>5014</v>
      </c>
      <c r="B469" s="38" t="s">
        <v>585</v>
      </c>
      <c r="C469" s="38" t="s">
        <v>380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39"/>
      <c r="AU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1111</v>
      </c>
      <c r="BA469" s="30" t="str">
        <f>IF(ISBLANK(Table2[[#This Row],[device_model]]), "", Table2[[#This Row],[device_suggested_area]])</f>
        <v>Rack</v>
      </c>
      <c r="BB469" s="30" t="s">
        <v>1077</v>
      </c>
      <c r="BC469" s="30" t="s">
        <v>1076</v>
      </c>
      <c r="BD469" s="30" t="s">
        <v>264</v>
      </c>
      <c r="BE469" s="30">
        <v>12.1</v>
      </c>
      <c r="BF469" s="30" t="s">
        <v>28</v>
      </c>
      <c r="BJ469" s="30" t="s">
        <v>1394</v>
      </c>
      <c r="BK469" s="30" t="s">
        <v>1462</v>
      </c>
      <c r="BL469" s="30" t="s">
        <v>1373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0">
        <v>5015</v>
      </c>
      <c r="B470" s="38" t="s">
        <v>585</v>
      </c>
      <c r="C470" s="38" t="s">
        <v>380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39"/>
      <c r="AU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1112</v>
      </c>
      <c r="BA470" s="30" t="str">
        <f>IF(ISBLANK(Table2[[#This Row],[device_model]]), "", Table2[[#This Row],[device_suggested_area]])</f>
        <v>Rack</v>
      </c>
      <c r="BB470" s="30" t="s">
        <v>1079</v>
      </c>
      <c r="BC470" s="30" t="s">
        <v>1078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1374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0">
        <v>5016</v>
      </c>
      <c r="B471" s="38" t="s">
        <v>585</v>
      </c>
      <c r="C471" s="38" t="s">
        <v>380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39"/>
      <c r="AU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1112</v>
      </c>
      <c r="BA471" s="30" t="str">
        <f>IF(ISBLANK(Table2[[#This Row],[device_model]]), "", Table2[[#This Row],[device_suggested_area]])</f>
        <v>Rack</v>
      </c>
      <c r="BB471" s="30" t="s">
        <v>1079</v>
      </c>
      <c r="BC471" s="30" t="s">
        <v>1078</v>
      </c>
      <c r="BD471" s="30" t="s">
        <v>264</v>
      </c>
      <c r="BE471" s="30">
        <v>12.1</v>
      </c>
      <c r="BF471" s="30" t="s">
        <v>28</v>
      </c>
      <c r="BJ471" s="30" t="s">
        <v>1393</v>
      </c>
      <c r="BK471" s="30" t="s">
        <v>1463</v>
      </c>
      <c r="BL471" s="30" t="s">
        <v>1398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0">
        <v>5017</v>
      </c>
      <c r="B472" s="38" t="s">
        <v>585</v>
      </c>
      <c r="C472" s="38" t="s">
        <v>380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39"/>
      <c r="AU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1112</v>
      </c>
      <c r="BA472" s="30" t="str">
        <f>IF(ISBLANK(Table2[[#This Row],[device_model]]), "", Table2[[#This Row],[device_suggested_area]])</f>
        <v>Rack</v>
      </c>
      <c r="BB472" s="30" t="s">
        <v>1079</v>
      </c>
      <c r="BC472" s="30" t="s">
        <v>1078</v>
      </c>
      <c r="BD472" s="30" t="s">
        <v>264</v>
      </c>
      <c r="BE472" s="30">
        <v>12.1</v>
      </c>
      <c r="BF472" s="30" t="s">
        <v>28</v>
      </c>
      <c r="BJ472" s="30" t="s">
        <v>1394</v>
      </c>
      <c r="BK472" s="30" t="s">
        <v>1465</v>
      </c>
      <c r="BL472" s="30" t="s">
        <v>1375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0">
        <v>5018</v>
      </c>
      <c r="B473" s="38" t="s">
        <v>585</v>
      </c>
      <c r="C473" s="38" t="s">
        <v>380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39"/>
      <c r="AU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1112</v>
      </c>
      <c r="BA473" s="30" t="str">
        <f>IF(ISBLANK(Table2[[#This Row],[device_model]]), "", Table2[[#This Row],[device_suggested_area]])</f>
        <v>Rack</v>
      </c>
      <c r="BB473" s="30" t="s">
        <v>1081</v>
      </c>
      <c r="BC473" s="30" t="s">
        <v>1080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1376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customHeight="1" x14ac:dyDescent="0.2">
      <c r="A474" s="30">
        <v>5019</v>
      </c>
      <c r="B474" s="38" t="s">
        <v>585</v>
      </c>
      <c r="C474" s="38" t="s">
        <v>380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39"/>
      <c r="AU474" s="39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1112</v>
      </c>
      <c r="BA474" s="30" t="str">
        <f>IF(ISBLANK(Table2[[#This Row],[device_model]]), "", Table2[[#This Row],[device_suggested_area]])</f>
        <v>Rack</v>
      </c>
      <c r="BB474" s="30" t="s">
        <v>1081</v>
      </c>
      <c r="BC474" s="30" t="s">
        <v>1080</v>
      </c>
      <c r="BD474" s="30" t="s">
        <v>264</v>
      </c>
      <c r="BE474" s="30">
        <v>12.1</v>
      </c>
      <c r="BF474" s="30" t="s">
        <v>28</v>
      </c>
      <c r="BJ474" s="30" t="s">
        <v>1393</v>
      </c>
      <c r="BK474" s="30" t="s">
        <v>1464</v>
      </c>
      <c r="BL474" s="30" t="s">
        <v>1399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customHeight="1" x14ac:dyDescent="0.2">
      <c r="A475" s="30">
        <v>5020</v>
      </c>
      <c r="B475" s="38" t="s">
        <v>585</v>
      </c>
      <c r="C475" s="38" t="s">
        <v>380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39"/>
      <c r="AU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1112</v>
      </c>
      <c r="BA475" s="30" t="str">
        <f>IF(ISBLANK(Table2[[#This Row],[device_model]]), "", Table2[[#This Row],[device_suggested_area]])</f>
        <v>Rack</v>
      </c>
      <c r="BB475" s="30" t="s">
        <v>1081</v>
      </c>
      <c r="BC475" s="30" t="s">
        <v>1080</v>
      </c>
      <c r="BD475" s="30" t="s">
        <v>264</v>
      </c>
      <c r="BE475" s="30">
        <v>12.1</v>
      </c>
      <c r="BF475" s="30" t="s">
        <v>28</v>
      </c>
      <c r="BJ475" s="30" t="s">
        <v>1394</v>
      </c>
      <c r="BK475" s="30" t="s">
        <v>1466</v>
      </c>
      <c r="BL475" s="30" t="s">
        <v>1377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customHeight="1" x14ac:dyDescent="0.2">
      <c r="A476" s="30">
        <v>5021</v>
      </c>
      <c r="B476" s="38" t="s">
        <v>585</v>
      </c>
      <c r="C476" s="38" t="s">
        <v>380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39"/>
      <c r="AU476" s="39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1112</v>
      </c>
      <c r="BA476" s="30" t="str">
        <f>IF(ISBLANK(Table2[[#This Row],[device_model]]), "", Table2[[#This Row],[device_suggested_area]])</f>
        <v>Rack</v>
      </c>
      <c r="BB476" s="30" t="s">
        <v>1085</v>
      </c>
      <c r="BC476" s="30" t="s">
        <v>1082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1378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customHeight="1" x14ac:dyDescent="0.2">
      <c r="A477" s="30">
        <v>5022</v>
      </c>
      <c r="B477" s="38" t="s">
        <v>585</v>
      </c>
      <c r="C477" s="38" t="s">
        <v>380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39"/>
      <c r="AU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1112</v>
      </c>
      <c r="BA477" s="30" t="str">
        <f>IF(ISBLANK(Table2[[#This Row],[device_model]]), "", Table2[[#This Row],[device_suggested_area]])</f>
        <v>Rack</v>
      </c>
      <c r="BB477" s="30" t="s">
        <v>1085</v>
      </c>
      <c r="BC477" s="30" t="s">
        <v>1082</v>
      </c>
      <c r="BD477" s="30" t="s">
        <v>264</v>
      </c>
      <c r="BE477" s="30">
        <v>12.1</v>
      </c>
      <c r="BF477" s="30" t="s">
        <v>28</v>
      </c>
      <c r="BJ477" s="30" t="s">
        <v>1393</v>
      </c>
      <c r="BK477" s="30" t="s">
        <v>1467</v>
      </c>
      <c r="BL477" s="30" t="s">
        <v>1400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customHeight="1" x14ac:dyDescent="0.2">
      <c r="A478" s="30">
        <v>5023</v>
      </c>
      <c r="B478" s="38" t="s">
        <v>585</v>
      </c>
      <c r="C478" s="38" t="s">
        <v>380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1112</v>
      </c>
      <c r="BA478" s="30" t="str">
        <f>IF(ISBLANK(Table2[[#This Row],[device_model]]), "", Table2[[#This Row],[device_suggested_area]])</f>
        <v>Rack</v>
      </c>
      <c r="BB478" s="30" t="s">
        <v>1085</v>
      </c>
      <c r="BC478" s="30" t="s">
        <v>1082</v>
      </c>
      <c r="BD478" s="30" t="s">
        <v>264</v>
      </c>
      <c r="BE478" s="30">
        <v>12.1</v>
      </c>
      <c r="BF478" s="30" t="s">
        <v>28</v>
      </c>
      <c r="BJ478" s="30" t="s">
        <v>1394</v>
      </c>
      <c r="BK478" s="30" t="s">
        <v>1468</v>
      </c>
      <c r="BL478" s="30" t="s">
        <v>1379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customHeight="1" x14ac:dyDescent="0.2">
      <c r="A479" s="30">
        <v>5024</v>
      </c>
      <c r="B479" s="38" t="s">
        <v>26</v>
      </c>
      <c r="C479" s="38" t="s">
        <v>380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39"/>
      <c r="AU479" s="39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1112</v>
      </c>
      <c r="BA479" s="30" t="str">
        <f>IF(ISBLANK(Table2[[#This Row],[device_model]]), "", Table2[[#This Row],[device_suggested_area]])</f>
        <v>Rack</v>
      </c>
      <c r="BB479" s="30" t="s">
        <v>1084</v>
      </c>
      <c r="BC479" s="30" t="s">
        <v>1083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1380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customHeight="1" x14ac:dyDescent="0.2">
      <c r="A480" s="30">
        <v>5025</v>
      </c>
      <c r="B480" s="38" t="s">
        <v>585</v>
      </c>
      <c r="C480" s="38" t="s">
        <v>380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39"/>
      <c r="AU480" s="39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1112</v>
      </c>
      <c r="BA480" s="30" t="str">
        <f>IF(ISBLANK(Table2[[#This Row],[device_model]]), "", Table2[[#This Row],[device_suggested_area]])</f>
        <v>Rack</v>
      </c>
      <c r="BB480" s="30" t="s">
        <v>1084</v>
      </c>
      <c r="BC480" s="30" t="s">
        <v>1083</v>
      </c>
      <c r="BD480" s="30" t="s">
        <v>264</v>
      </c>
      <c r="BE480" s="30">
        <v>12.1</v>
      </c>
      <c r="BF480" s="30" t="s">
        <v>28</v>
      </c>
      <c r="BJ480" s="30" t="s">
        <v>1393</v>
      </c>
      <c r="BK480" s="30" t="s">
        <v>1469</v>
      </c>
      <c r="BL480" s="30" t="s">
        <v>1401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customHeight="1" x14ac:dyDescent="0.2">
      <c r="A481" s="30">
        <v>5026</v>
      </c>
      <c r="B481" s="38" t="s">
        <v>585</v>
      </c>
      <c r="C481" s="38" t="s">
        <v>380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39"/>
      <c r="AU481" s="39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1112</v>
      </c>
      <c r="BA481" s="30" t="str">
        <f>IF(ISBLANK(Table2[[#This Row],[device_model]]), "", Table2[[#This Row],[device_suggested_area]])</f>
        <v>Rack</v>
      </c>
      <c r="BB481" s="30" t="s">
        <v>1084</v>
      </c>
      <c r="BC481" s="30" t="s">
        <v>1083</v>
      </c>
      <c r="BD481" s="30" t="s">
        <v>264</v>
      </c>
      <c r="BE481" s="30">
        <v>12.1</v>
      </c>
      <c r="BF481" s="30" t="s">
        <v>28</v>
      </c>
      <c r="BJ481" s="30" t="s">
        <v>1394</v>
      </c>
      <c r="BK481" s="30" t="s">
        <v>1470</v>
      </c>
      <c r="BL481" s="30" t="s">
        <v>1381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customHeight="1" x14ac:dyDescent="0.2">
      <c r="A482" s="30">
        <v>5027</v>
      </c>
      <c r="B482" s="38" t="s">
        <v>26</v>
      </c>
      <c r="C482" s="38" t="s">
        <v>380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39"/>
      <c r="AU482" s="39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1113</v>
      </c>
      <c r="BA482" s="30" t="str">
        <f>IF(ISBLANK(Table2[[#This Row],[device_model]]), "", Table2[[#This Row],[device_suggested_area]])</f>
        <v>Wardrobe</v>
      </c>
      <c r="BB482" s="30" t="s">
        <v>1087</v>
      </c>
      <c r="BC482" s="30" t="s">
        <v>1086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1382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customHeight="1" x14ac:dyDescent="0.2">
      <c r="A483" s="30">
        <v>5028</v>
      </c>
      <c r="B483" s="38" t="s">
        <v>585</v>
      </c>
      <c r="C483" s="38" t="s">
        <v>380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39"/>
      <c r="AU483" s="39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1113</v>
      </c>
      <c r="BA483" s="30" t="str">
        <f>IF(ISBLANK(Table2[[#This Row],[device_model]]), "", Table2[[#This Row],[device_suggested_area]])</f>
        <v>Wardrobe</v>
      </c>
      <c r="BB483" s="30" t="s">
        <v>1087</v>
      </c>
      <c r="BC483" s="30" t="s">
        <v>1086</v>
      </c>
      <c r="BD483" s="30" t="s">
        <v>560</v>
      </c>
      <c r="BE483" s="30">
        <v>12.1</v>
      </c>
      <c r="BF483" s="30" t="s">
        <v>501</v>
      </c>
      <c r="BJ483" s="30" t="s">
        <v>1393</v>
      </c>
      <c r="BK483" s="30" t="s">
        <v>1471</v>
      </c>
      <c r="BL483" s="30" t="s">
        <v>1402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customHeight="1" x14ac:dyDescent="0.2">
      <c r="A484" s="30">
        <v>5029</v>
      </c>
      <c r="B484" s="38" t="s">
        <v>585</v>
      </c>
      <c r="C484" s="38" t="s">
        <v>380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39"/>
      <c r="AU484" s="39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1113</v>
      </c>
      <c r="BA484" s="30" t="str">
        <f>IF(ISBLANK(Table2[[#This Row],[device_model]]), "", Table2[[#This Row],[device_suggested_area]])</f>
        <v>Wardrobe</v>
      </c>
      <c r="BB484" s="30" t="s">
        <v>1087</v>
      </c>
      <c r="BC484" s="30" t="s">
        <v>1086</v>
      </c>
      <c r="BD484" s="30" t="s">
        <v>560</v>
      </c>
      <c r="BE484" s="30">
        <v>12.1</v>
      </c>
      <c r="BF484" s="30" t="s">
        <v>501</v>
      </c>
      <c r="BJ484" s="30" t="s">
        <v>1394</v>
      </c>
      <c r="BK484" s="41" t="s">
        <v>1386</v>
      </c>
      <c r="BL484" s="30" t="s">
        <v>1383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customHeight="1" x14ac:dyDescent="0.2">
      <c r="A485" s="30">
        <v>5030</v>
      </c>
      <c r="B485" s="30" t="s">
        <v>26</v>
      </c>
      <c r="C485" s="30" t="s">
        <v>385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39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790</v>
      </c>
      <c r="BF485" s="30" t="s">
        <v>28</v>
      </c>
      <c r="BJ485" s="30" t="s">
        <v>1394</v>
      </c>
      <c r="BK485" s="30" t="s">
        <v>382</v>
      </c>
      <c r="BL485" s="30" t="s">
        <v>1460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customHeight="1" x14ac:dyDescent="0.2">
      <c r="A486" s="30">
        <v>5031</v>
      </c>
      <c r="B486" s="30" t="s">
        <v>26</v>
      </c>
      <c r="C486" s="30" t="s">
        <v>463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495</v>
      </c>
      <c r="X486" s="31"/>
      <c r="Y486" s="42" t="s">
        <v>770</v>
      </c>
      <c r="Z486" s="42"/>
      <c r="AA486" s="42"/>
      <c r="AB486" s="30"/>
      <c r="AG486" s="31"/>
      <c r="AH486" s="31"/>
      <c r="AT4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1074</v>
      </c>
      <c r="BC486" s="34" t="s">
        <v>487</v>
      </c>
      <c r="BD486" s="30" t="s">
        <v>463</v>
      </c>
      <c r="BE486" s="34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customHeight="1" x14ac:dyDescent="0.2">
      <c r="A487" s="30">
        <v>6000</v>
      </c>
      <c r="B487" s="30" t="s">
        <v>26</v>
      </c>
      <c r="C487" s="30" t="s">
        <v>264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39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1119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1120</v>
      </c>
      <c r="BD487" s="30" t="s">
        <v>264</v>
      </c>
      <c r="BE487" s="31" t="s">
        <v>1476</v>
      </c>
      <c r="BF487" s="30" t="s">
        <v>165</v>
      </c>
      <c r="BJ487" s="30" t="s">
        <v>1393</v>
      </c>
      <c r="BK487" s="30" t="s">
        <v>1472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customHeight="1" x14ac:dyDescent="0.2">
      <c r="A488" s="30">
        <v>6001</v>
      </c>
      <c r="B488" s="30" t="s">
        <v>26</v>
      </c>
      <c r="C488" s="30" t="s">
        <v>264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39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1473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1474</v>
      </c>
      <c r="BD488" s="30" t="s">
        <v>264</v>
      </c>
      <c r="BE488" s="31" t="s">
        <v>1475</v>
      </c>
      <c r="BF488" s="30" t="s">
        <v>165</v>
      </c>
      <c r="BJ488" s="30" t="s">
        <v>1393</v>
      </c>
      <c r="BK488" s="30" t="s">
        <v>1477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2024-06-15T07:12:13Z</dcterms:modified>
</cp:coreProperties>
</file>