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513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29" i="1" l="1"/>
  <c r="H29" i="1"/>
  <c r="D29" i="1" s="1"/>
  <c r="I28" i="1"/>
  <c r="H28" i="1"/>
  <c r="J28" i="1" s="1"/>
  <c r="I27" i="1"/>
  <c r="H27" i="1"/>
  <c r="J27" i="1" s="1"/>
  <c r="J29" i="1" l="1"/>
  <c r="F29" i="1"/>
  <c r="E29" i="1"/>
  <c r="G29" i="1"/>
  <c r="H30" i="1"/>
  <c r="I30" i="1"/>
  <c r="J30" i="1" l="1"/>
  <c r="G30" i="1"/>
  <c r="D30" i="1"/>
  <c r="E30" i="1"/>
  <c r="F30" i="1"/>
  <c r="I43" i="1"/>
  <c r="H43" i="1"/>
  <c r="I42" i="1"/>
  <c r="H42" i="1"/>
  <c r="I41" i="1"/>
  <c r="H41" i="1"/>
  <c r="J43" i="1" l="1"/>
  <c r="I31" i="1"/>
  <c r="H31" i="1"/>
  <c r="G43" i="1"/>
  <c r="J41" i="1"/>
  <c r="J42" i="1"/>
  <c r="F43" i="1"/>
  <c r="E43" i="1"/>
  <c r="D43" i="1"/>
  <c r="J31" i="1" l="1"/>
  <c r="H44" i="1"/>
  <c r="G31" i="1"/>
  <c r="D31" i="1"/>
  <c r="F31" i="1"/>
  <c r="E31" i="1"/>
  <c r="I44" i="1"/>
  <c r="D44" i="1" s="1"/>
  <c r="G44" i="1" l="1"/>
  <c r="F44" i="1"/>
  <c r="H32" i="1"/>
  <c r="I32" i="1"/>
  <c r="J44" i="1"/>
  <c r="E44" i="1"/>
  <c r="H45" i="1" s="1"/>
  <c r="J32" i="1" l="1"/>
  <c r="I45" i="1"/>
  <c r="J45" i="1" s="1"/>
  <c r="D32" i="1"/>
  <c r="G32" i="1"/>
  <c r="F32" i="1"/>
  <c r="E32" i="1"/>
  <c r="E45" i="1"/>
  <c r="G45" i="1"/>
  <c r="D45" i="1"/>
  <c r="H46" i="1" s="1"/>
  <c r="H33" i="1" l="1"/>
  <c r="F45" i="1"/>
  <c r="I33" i="1"/>
  <c r="D33" i="1" s="1"/>
  <c r="I46" i="1"/>
  <c r="E46" i="1" s="1"/>
  <c r="J33" i="1" l="1"/>
  <c r="G33" i="1"/>
  <c r="E33" i="1"/>
  <c r="H34" i="1" s="1"/>
  <c r="F33" i="1"/>
  <c r="I34" i="1" s="1"/>
  <c r="G46" i="1"/>
  <c r="F46" i="1"/>
  <c r="J46" i="1"/>
  <c r="D46" i="1"/>
  <c r="H47" i="1" s="1"/>
  <c r="J34" i="1" l="1"/>
  <c r="D34" i="1"/>
  <c r="G34" i="1"/>
  <c r="F34" i="1"/>
  <c r="E34" i="1"/>
  <c r="I47" i="1"/>
  <c r="J47" i="1" s="1"/>
  <c r="E47" i="1" l="1"/>
  <c r="G47" i="1"/>
  <c r="D47" i="1"/>
  <c r="H48" i="1" s="1"/>
  <c r="F47" i="1"/>
  <c r="I48" i="1" s="1"/>
  <c r="F48" i="1" l="1"/>
  <c r="E48" i="1"/>
  <c r="G48" i="1"/>
  <c r="I49" i="1" s="1"/>
  <c r="D48" i="1"/>
  <c r="H49" i="1" s="1"/>
  <c r="J48" i="1"/>
  <c r="J49" i="1" l="1"/>
  <c r="D49" i="1"/>
  <c r="F49" i="1"/>
  <c r="G49" i="1"/>
  <c r="E49" i="1"/>
  <c r="I50" i="1" l="1"/>
  <c r="H50" i="1"/>
  <c r="F50" i="1" l="1"/>
  <c r="J50" i="1"/>
  <c r="G50" i="1"/>
  <c r="I51" i="1" s="1"/>
  <c r="D50" i="1"/>
  <c r="E50" i="1"/>
  <c r="H51" i="1" l="1"/>
  <c r="F51" i="1" l="1"/>
  <c r="J51" i="1"/>
  <c r="E51" i="1"/>
  <c r="D51" i="1"/>
  <c r="G51" i="1"/>
  <c r="I52" i="1" s="1"/>
  <c r="H52" i="1" l="1"/>
  <c r="F52" i="1" l="1"/>
  <c r="J52" i="1"/>
  <c r="E52" i="1"/>
  <c r="G52" i="1"/>
  <c r="D52" i="1"/>
</calcChain>
</file>

<file path=xl/sharedStrings.xml><?xml version="1.0" encoding="utf-8"?>
<sst xmlns="http://schemas.openxmlformats.org/spreadsheetml/2006/main" count="48" uniqueCount="37">
  <si>
    <t>p1</t>
  </si>
  <si>
    <t>p2</t>
  </si>
  <si>
    <t>p3</t>
  </si>
  <si>
    <t>Input Data</t>
  </si>
  <si>
    <t>p4</t>
  </si>
  <si>
    <t>p5</t>
  </si>
  <si>
    <t>p6</t>
  </si>
  <si>
    <t>p7</t>
  </si>
  <si>
    <t>p8</t>
  </si>
  <si>
    <t>x1</t>
  </si>
  <si>
    <t>x2</t>
  </si>
  <si>
    <t>1. Considering Value of K=2 as given in problem</t>
  </si>
  <si>
    <t>2. Now Selecting Two Centroids from Data Points</t>
  </si>
  <si>
    <t xml:space="preserve">m2 = P8 =&gt; </t>
  </si>
  <si>
    <t>WE ARE USING Eclidean Distance formula</t>
  </si>
  <si>
    <r>
      <t>sqrt((x1 - m1_1)</t>
    </r>
    <r>
      <rPr>
        <b/>
        <vertAlign val="superscript"/>
        <sz val="12"/>
        <color theme="1"/>
        <rFont val="Calibri"/>
        <family val="2"/>
        <scheme val="minor"/>
      </rPr>
      <t xml:space="preserve">2 </t>
    </r>
    <r>
      <rPr>
        <b/>
        <sz val="12"/>
        <color theme="1"/>
        <rFont val="Calibri"/>
        <family val="2"/>
        <scheme val="minor"/>
      </rPr>
      <t>+( x2 - m1_2)</t>
    </r>
    <r>
      <rPr>
        <b/>
        <vertAlign val="superscript"/>
        <sz val="12"/>
        <color theme="1"/>
        <rFont val="Calibri"/>
        <family val="2"/>
        <scheme val="minor"/>
      </rPr>
      <t xml:space="preserve">2 </t>
    </r>
    <r>
      <rPr>
        <b/>
        <sz val="12"/>
        <color theme="1"/>
        <rFont val="Calibri"/>
        <family val="2"/>
        <scheme val="minor"/>
      </rPr>
      <t>)</t>
    </r>
  </si>
  <si>
    <r>
      <t>sqrt((x1 - m2_1)</t>
    </r>
    <r>
      <rPr>
        <b/>
        <vertAlign val="superscript"/>
        <sz val="12"/>
        <color theme="1"/>
        <rFont val="Calibri"/>
        <family val="2"/>
        <scheme val="minor"/>
      </rPr>
      <t xml:space="preserve">2 </t>
    </r>
    <r>
      <rPr>
        <b/>
        <sz val="12"/>
        <color theme="1"/>
        <rFont val="Calibri"/>
        <family val="2"/>
        <scheme val="minor"/>
      </rPr>
      <t>+( x2 - m2_2)</t>
    </r>
    <r>
      <rPr>
        <b/>
        <vertAlign val="superscript"/>
        <sz val="12"/>
        <color theme="1"/>
        <rFont val="Calibri"/>
        <family val="2"/>
        <scheme val="minor"/>
      </rPr>
      <t xml:space="preserve">2 </t>
    </r>
    <r>
      <rPr>
        <b/>
        <sz val="12"/>
        <color theme="1"/>
        <rFont val="Calibri"/>
        <family val="2"/>
        <scheme val="minor"/>
      </rPr>
      <t>)</t>
    </r>
  </si>
  <si>
    <t>Centroid-1</t>
  </si>
  <si>
    <t>Centroid-2</t>
  </si>
  <si>
    <t>m2</t>
  </si>
  <si>
    <t>m1</t>
  </si>
  <si>
    <t>c1</t>
  </si>
  <si>
    <t>c2</t>
  </si>
  <si>
    <t>c1-Distance</t>
  </si>
  <si>
    <t>c2-Distance</t>
  </si>
  <si>
    <t>Height</t>
  </si>
  <si>
    <t>Weight</t>
  </si>
  <si>
    <t>Labels</t>
  </si>
  <si>
    <t>m2_1 = 0.3  ,  m2_2 = 0.2</t>
  </si>
  <si>
    <r>
      <t xml:space="preserve">m1_1 = 0.1  </t>
    </r>
    <r>
      <rPr>
        <b/>
        <sz val="16"/>
        <color theme="1"/>
        <rFont val="Calibri"/>
        <family val="2"/>
        <scheme val="minor"/>
      </rPr>
      <t>,</t>
    </r>
    <r>
      <rPr>
        <b/>
        <sz val="14"/>
        <color theme="1"/>
        <rFont val="Calibri"/>
        <family val="2"/>
        <scheme val="minor"/>
      </rPr>
      <t xml:space="preserve">  m1_2 = 0.6</t>
    </r>
  </si>
  <si>
    <t xml:space="preserve">Distance From Centroid-1 </t>
  </si>
  <si>
    <t>Distance From Centroid-2</t>
  </si>
  <si>
    <t>Example - 2</t>
  </si>
  <si>
    <t>m1 = P3 =&gt;</t>
  </si>
  <si>
    <t>C1</t>
  </si>
  <si>
    <t>C2</t>
  </si>
  <si>
    <t>3. Now for finding the distance between two points we can use any distance formula according to our application and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</si>
</sst>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0" fillId="0" borderId="0" xfId="0" applyNumberFormat="1"/>
    <xf numFmtId="0" fontId="0" fillId="0" borderId="1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0" xfId="0" applyFont="1"/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Point Plot</c:v>
          </c:tx>
          <c:spPr>
            <a:ln w="28575">
              <a:noFill/>
            </a:ln>
          </c:spPr>
          <c:xVal>
            <c:numRef>
              <c:f>Sheet1!$B$2:$B$9</c:f>
              <c:numCache>
                <c:formatCode>General</c:formatCode>
                <c:ptCount val="8"/>
                <c:pt idx="0">
                  <c:v>0.1</c:v>
                </c:pt>
                <c:pt idx="1">
                  <c:v>0.15</c:v>
                </c:pt>
                <c:pt idx="2">
                  <c:v>0.08</c:v>
                </c:pt>
                <c:pt idx="3">
                  <c:v>0.16</c:v>
                </c:pt>
                <c:pt idx="4">
                  <c:v>0.2</c:v>
                </c:pt>
                <c:pt idx="5">
                  <c:v>0.25</c:v>
                </c:pt>
                <c:pt idx="6">
                  <c:v>0.24</c:v>
                </c:pt>
                <c:pt idx="7">
                  <c:v>0.3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0.6</c:v>
                </c:pt>
                <c:pt idx="1">
                  <c:v>0.71</c:v>
                </c:pt>
                <c:pt idx="2">
                  <c:v>0.9</c:v>
                </c:pt>
                <c:pt idx="3">
                  <c:v>0.85</c:v>
                </c:pt>
                <c:pt idx="4">
                  <c:v>0.3</c:v>
                </c:pt>
                <c:pt idx="5">
                  <c:v>0.5</c:v>
                </c:pt>
                <c:pt idx="6">
                  <c:v>0.1</c:v>
                </c:pt>
                <c:pt idx="7">
                  <c:v>0.2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87296"/>
        <c:axId val="213288832"/>
      </c:scatterChart>
      <c:valAx>
        <c:axId val="213287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288832"/>
        <c:crosses val="autoZero"/>
        <c:crossBetween val="midCat"/>
      </c:valAx>
      <c:valAx>
        <c:axId val="213288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87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C1</c:v>
          </c:tx>
          <c:spPr>
            <a:ln w="28575">
              <a:noFill/>
            </a:ln>
          </c:spPr>
          <c:xVal>
            <c:numRef>
              <c:f>Sheet1!$B$2:$B$5</c:f>
              <c:numCache>
                <c:formatCode>General</c:formatCode>
                <c:ptCount val="4"/>
                <c:pt idx="0">
                  <c:v>0.1</c:v>
                </c:pt>
                <c:pt idx="1">
                  <c:v>0.15</c:v>
                </c:pt>
                <c:pt idx="2">
                  <c:v>0.08</c:v>
                </c:pt>
                <c:pt idx="3">
                  <c:v>0.16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0.6</c:v>
                </c:pt>
                <c:pt idx="1">
                  <c:v>0.71</c:v>
                </c:pt>
                <c:pt idx="2">
                  <c:v>0.9</c:v>
                </c:pt>
                <c:pt idx="3">
                  <c:v>0.85</c:v>
                </c:pt>
              </c:numCache>
            </c:numRef>
          </c:yVal>
          <c:smooth val="0"/>
        </c:ser>
        <c:ser>
          <c:idx val="1"/>
          <c:order val="1"/>
          <c:tx>
            <c:v>C2</c:v>
          </c:tx>
          <c:spPr>
            <a:ln w="28575">
              <a:noFill/>
            </a:ln>
          </c:spPr>
          <c:xVal>
            <c:numRef>
              <c:f>Sheet1!$B$6:$B$9</c:f>
              <c:numCache>
                <c:formatCode>General</c:formatCode>
                <c:ptCount val="4"/>
                <c:pt idx="0">
                  <c:v>0.2</c:v>
                </c:pt>
                <c:pt idx="1">
                  <c:v>0.25</c:v>
                </c:pt>
                <c:pt idx="2">
                  <c:v>0.24</c:v>
                </c:pt>
                <c:pt idx="3">
                  <c:v>0.3</c:v>
                </c:pt>
              </c:numCache>
            </c:numRef>
          </c:xVal>
          <c:yVal>
            <c:numRef>
              <c:f>Sheet1!$C$6:$C$9</c:f>
              <c:numCache>
                <c:formatCode>General</c:formatCode>
                <c:ptCount val="4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12896"/>
        <c:axId val="214126976"/>
      </c:scatterChart>
      <c:valAx>
        <c:axId val="214112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126976"/>
        <c:crosses val="autoZero"/>
        <c:crossBetween val="midCat"/>
      </c:valAx>
      <c:valAx>
        <c:axId val="21412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11289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chemeClr val="accent1">
          <a:alpha val="76000"/>
        </a:schemeClr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0</xdr:row>
      <xdr:rowOff>0</xdr:rowOff>
    </xdr:from>
    <xdr:to>
      <xdr:col>9</xdr:col>
      <xdr:colOff>595313</xdr:colOff>
      <xdr:row>9</xdr:row>
      <xdr:rowOff>52388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714375</xdr:colOff>
      <xdr:row>0</xdr:row>
      <xdr:rowOff>14287</xdr:rowOff>
    </xdr:from>
    <xdr:to>
      <xdr:col>12</xdr:col>
      <xdr:colOff>476250</xdr:colOff>
      <xdr:row>14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299357</xdr:colOff>
      <xdr:row>16</xdr:row>
      <xdr:rowOff>103527</xdr:rowOff>
    </xdr:from>
    <xdr:to>
      <xdr:col>7</xdr:col>
      <xdr:colOff>1639660</xdr:colOff>
      <xdr:row>22</xdr:row>
      <xdr:rowOff>40821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7678" y="3831884"/>
          <a:ext cx="2211161" cy="11347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10" zoomScale="115" zoomScaleNormal="115" workbookViewId="0">
      <selection activeCell="A17" sqref="A17"/>
    </sheetView>
  </sheetViews>
  <sheetFormatPr defaultRowHeight="15" x14ac:dyDescent="0.25"/>
  <cols>
    <col min="1" max="1" width="12" customWidth="1"/>
    <col min="4" max="7" width="6.5703125" customWidth="1"/>
    <col min="8" max="8" width="29.85546875" customWidth="1"/>
    <col min="9" max="9" width="30" customWidth="1"/>
    <col min="10" max="11" width="32.42578125" bestFit="1" customWidth="1"/>
    <col min="12" max="12" width="11" customWidth="1"/>
  </cols>
  <sheetData>
    <row r="1" spans="1:12" ht="19.5" thickBot="1" x14ac:dyDescent="0.3">
      <c r="A1" s="5" t="s">
        <v>3</v>
      </c>
      <c r="B1" s="2" t="s">
        <v>9</v>
      </c>
      <c r="C1" s="2" t="s">
        <v>10</v>
      </c>
      <c r="D1" s="2"/>
      <c r="E1" s="2"/>
      <c r="F1" s="2"/>
      <c r="G1" s="2"/>
    </row>
    <row r="2" spans="1:12" ht="18.75" x14ac:dyDescent="0.25">
      <c r="A2" s="2" t="s">
        <v>0</v>
      </c>
      <c r="B2" s="1">
        <v>0.1</v>
      </c>
      <c r="C2" s="1">
        <v>0.6</v>
      </c>
      <c r="D2" s="1"/>
      <c r="E2" s="1"/>
      <c r="F2" s="1"/>
      <c r="G2" s="1"/>
    </row>
    <row r="3" spans="1:12" ht="19.5" thickBot="1" x14ac:dyDescent="0.3">
      <c r="A3" s="2" t="s">
        <v>1</v>
      </c>
      <c r="B3" s="1">
        <v>0.15</v>
      </c>
      <c r="C3" s="1">
        <v>0.71</v>
      </c>
      <c r="D3" s="1"/>
      <c r="E3" s="1"/>
      <c r="F3" s="1"/>
      <c r="G3" s="1"/>
    </row>
    <row r="4" spans="1:12" ht="19.5" thickBot="1" x14ac:dyDescent="0.3">
      <c r="A4" s="2" t="s">
        <v>2</v>
      </c>
      <c r="B4" s="50">
        <v>0.08</v>
      </c>
      <c r="C4" s="51">
        <v>0.9</v>
      </c>
      <c r="D4" s="1" t="s">
        <v>34</v>
      </c>
      <c r="E4" s="1"/>
      <c r="F4" s="1"/>
      <c r="G4" s="1"/>
    </row>
    <row r="5" spans="1:12" ht="18.75" x14ac:dyDescent="0.25">
      <c r="A5" s="2" t="s">
        <v>4</v>
      </c>
      <c r="B5" s="1">
        <v>0.16</v>
      </c>
      <c r="C5" s="1">
        <v>0.85</v>
      </c>
      <c r="D5" s="1"/>
      <c r="E5" s="1"/>
      <c r="F5" s="1"/>
      <c r="G5" s="1"/>
    </row>
    <row r="6" spans="1:12" ht="18.75" x14ac:dyDescent="0.25">
      <c r="A6" s="2" t="s">
        <v>5</v>
      </c>
      <c r="B6" s="1">
        <v>0.2</v>
      </c>
      <c r="C6" s="1">
        <v>0.3</v>
      </c>
      <c r="D6" s="1"/>
      <c r="E6" s="1"/>
      <c r="F6" s="1"/>
      <c r="G6" s="1"/>
    </row>
    <row r="7" spans="1:12" ht="18.75" x14ac:dyDescent="0.25">
      <c r="A7" s="2" t="s">
        <v>6</v>
      </c>
      <c r="B7" s="1">
        <v>0.25</v>
      </c>
      <c r="C7" s="1">
        <v>0.5</v>
      </c>
      <c r="D7" s="1"/>
      <c r="E7" s="1"/>
      <c r="F7" s="1"/>
      <c r="G7" s="1"/>
    </row>
    <row r="8" spans="1:12" ht="19.5" thickBot="1" x14ac:dyDescent="0.3">
      <c r="A8" s="2" t="s">
        <v>7</v>
      </c>
      <c r="B8" s="1">
        <v>0.24</v>
      </c>
      <c r="C8" s="1">
        <v>0.1</v>
      </c>
      <c r="D8" s="1"/>
      <c r="E8" s="1"/>
      <c r="F8" s="1"/>
      <c r="G8" s="1"/>
    </row>
    <row r="9" spans="1:12" ht="19.5" thickBot="1" x14ac:dyDescent="0.3">
      <c r="A9" s="2" t="s">
        <v>8</v>
      </c>
      <c r="B9" s="50">
        <v>0.3</v>
      </c>
      <c r="C9" s="51">
        <v>0.2</v>
      </c>
      <c r="D9" s="1" t="s">
        <v>35</v>
      </c>
      <c r="E9" s="1"/>
      <c r="F9" s="1"/>
      <c r="G9" s="1"/>
    </row>
    <row r="11" spans="1:12" ht="18.75" x14ac:dyDescent="0.25">
      <c r="A11" s="45" t="s">
        <v>11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</row>
    <row r="12" spans="1:12" ht="19.5" thickBot="1" x14ac:dyDescent="0.3">
      <c r="A12" s="45" t="s">
        <v>12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</row>
    <row r="13" spans="1:12" ht="16.5" thickBot="1" x14ac:dyDescent="0.3">
      <c r="A13" s="4" t="s">
        <v>33</v>
      </c>
      <c r="B13" s="7">
        <v>0.08</v>
      </c>
      <c r="C13" s="8">
        <v>0.9</v>
      </c>
      <c r="D13" s="12"/>
      <c r="E13" s="12"/>
      <c r="F13" s="12"/>
      <c r="G13" s="12"/>
    </row>
    <row r="14" spans="1:12" ht="16.5" thickBot="1" x14ac:dyDescent="0.3">
      <c r="A14" s="4" t="s">
        <v>13</v>
      </c>
      <c r="B14" s="7">
        <v>0.3</v>
      </c>
      <c r="C14" s="8">
        <v>0.2</v>
      </c>
      <c r="D14" s="12"/>
      <c r="E14" s="12"/>
      <c r="F14" s="12"/>
      <c r="G14" s="12"/>
    </row>
    <row r="16" spans="1:12" ht="18.75" x14ac:dyDescent="0.3">
      <c r="A16" s="3" t="s">
        <v>36</v>
      </c>
    </row>
    <row r="17" spans="1:13" ht="18.75" x14ac:dyDescent="0.3">
      <c r="A17" s="3" t="s">
        <v>14</v>
      </c>
      <c r="B17" s="3"/>
      <c r="C17" s="3"/>
      <c r="D17" s="3"/>
      <c r="E17" s="3"/>
      <c r="F17" s="3"/>
      <c r="G17" s="3"/>
      <c r="J17" s="3"/>
    </row>
    <row r="23" spans="1:13" ht="23.25" customHeight="1" x14ac:dyDescent="0.25"/>
    <row r="24" spans="1:13" ht="30.75" customHeight="1" x14ac:dyDescent="0.25">
      <c r="H24" s="34" t="s">
        <v>30</v>
      </c>
      <c r="I24" s="15" t="s">
        <v>31</v>
      </c>
      <c r="J24" s="35"/>
      <c r="K24" s="11"/>
      <c r="L24" s="36"/>
    </row>
    <row r="25" spans="1:13" ht="21.75" thickBot="1" x14ac:dyDescent="0.3">
      <c r="D25" s="48" t="s">
        <v>20</v>
      </c>
      <c r="E25" s="48"/>
      <c r="F25" s="49" t="s">
        <v>19</v>
      </c>
      <c r="G25" s="49"/>
      <c r="H25" s="27" t="s">
        <v>29</v>
      </c>
      <c r="I25" s="39" t="s">
        <v>28</v>
      </c>
      <c r="J25" s="34"/>
      <c r="K25" s="33"/>
      <c r="L25" s="36"/>
    </row>
    <row r="26" spans="1:13" ht="19.5" thickBot="1" x14ac:dyDescent="0.3">
      <c r="B26" s="17" t="s">
        <v>9</v>
      </c>
      <c r="C26" s="26" t="s">
        <v>10</v>
      </c>
      <c r="D26" s="48" t="s">
        <v>17</v>
      </c>
      <c r="E26" s="48"/>
      <c r="F26" s="48" t="s">
        <v>18</v>
      </c>
      <c r="G26" s="48"/>
      <c r="H26" s="31" t="s">
        <v>15</v>
      </c>
      <c r="I26" s="40" t="s">
        <v>16</v>
      </c>
      <c r="J26" s="32" t="s">
        <v>27</v>
      </c>
      <c r="K26" s="11"/>
      <c r="L26" s="37"/>
    </row>
    <row r="27" spans="1:13" ht="18.75" x14ac:dyDescent="0.25">
      <c r="A27" s="15" t="s">
        <v>0</v>
      </c>
      <c r="B27" s="16">
        <v>0.1</v>
      </c>
      <c r="C27" s="28">
        <v>0.6</v>
      </c>
      <c r="D27" s="32">
        <v>0.1</v>
      </c>
      <c r="E27" s="32">
        <v>0.6</v>
      </c>
      <c r="F27" s="32">
        <v>0.3</v>
      </c>
      <c r="G27" s="32">
        <v>0.2</v>
      </c>
      <c r="H27" s="9">
        <f>SQRT((B27-D27)^2+(C27-E27)^2)</f>
        <v>0</v>
      </c>
      <c r="I27" s="10">
        <f>SQRT((B27-F27)^2+(C27-G27)^2)</f>
        <v>0.44721359549995787</v>
      </c>
      <c r="J27" s="6" t="str">
        <f>IF(H27&lt;I27,"Cluster-1","Cluster-2")</f>
        <v>Cluster-1</v>
      </c>
      <c r="K27" s="38"/>
      <c r="L27" s="11"/>
      <c r="M27" s="19"/>
    </row>
    <row r="28" spans="1:13" ht="18.75" x14ac:dyDescent="0.25">
      <c r="A28" s="15" t="s">
        <v>1</v>
      </c>
      <c r="B28" s="13">
        <v>0.15</v>
      </c>
      <c r="C28" s="29">
        <v>0.71</v>
      </c>
      <c r="D28" s="6">
        <v>0.1</v>
      </c>
      <c r="E28" s="6">
        <v>0.6</v>
      </c>
      <c r="F28" s="6">
        <v>0.3</v>
      </c>
      <c r="G28" s="6">
        <v>0.2</v>
      </c>
      <c r="H28" s="9">
        <f>SQRT((B28-D27)^2+(C28-E27)^2)</f>
        <v>0.12083045973594571</v>
      </c>
      <c r="I28" s="10">
        <f>SQRT((B28-F27)^2+(C28-G27)^2)</f>
        <v>0.53160135440008049</v>
      </c>
      <c r="J28" s="6" t="str">
        <f t="shared" ref="J28:J34" si="0">IF(H28&lt;I28,"Cluster-1","Cluster-2")</f>
        <v>Cluster-1</v>
      </c>
      <c r="K28" s="38"/>
      <c r="L28" s="11"/>
    </row>
    <row r="29" spans="1:13" ht="18.75" x14ac:dyDescent="0.25">
      <c r="A29" s="15" t="s">
        <v>2</v>
      </c>
      <c r="B29" s="13">
        <v>0.08</v>
      </c>
      <c r="C29" s="29">
        <v>0.9</v>
      </c>
      <c r="D29" s="6">
        <f>IF(H29&lt;I29,(B29+D28)/2,D28)</f>
        <v>0.09</v>
      </c>
      <c r="E29" s="6">
        <f t="shared" ref="E29:E34" si="1">IF(H29&lt;I29,(C29+E28)/2,E28)</f>
        <v>0.75</v>
      </c>
      <c r="F29" s="6">
        <f>IF(I29&lt;H29,(B29+F28)/2,F28)</f>
        <v>0.3</v>
      </c>
      <c r="G29" s="6">
        <f>IF(I29&lt;H29,(C29+G28)/2,G28)</f>
        <v>0.2</v>
      </c>
      <c r="H29" s="9">
        <f>SQRT((B29-D28)^2+(C29-E28)^2)</f>
        <v>0.30066592756745819</v>
      </c>
      <c r="I29" s="10">
        <f>SQRT((B29-F28)^2+(C29-G28)^2)</f>
        <v>0.73375745311376561</v>
      </c>
      <c r="J29" s="6" t="str">
        <f t="shared" si="0"/>
        <v>Cluster-1</v>
      </c>
      <c r="K29" s="38"/>
      <c r="L29" s="11"/>
    </row>
    <row r="30" spans="1:13" ht="18.75" x14ac:dyDescent="0.25">
      <c r="A30" s="15" t="s">
        <v>4</v>
      </c>
      <c r="B30" s="13">
        <v>0.16</v>
      </c>
      <c r="C30" s="29">
        <v>0.85</v>
      </c>
      <c r="D30" s="6">
        <f>IF(H30&lt;I30,(D29+B30)/2,D29)</f>
        <v>0.125</v>
      </c>
      <c r="E30" s="6">
        <f t="shared" si="1"/>
        <v>0.8</v>
      </c>
      <c r="F30" s="6">
        <f>IF(H30&gt;I30,(B30+F29)/2,F29)</f>
        <v>0.3</v>
      </c>
      <c r="G30" s="6">
        <f>IF(H30&gt;I30,(B30+G29)/2,G29)</f>
        <v>0.2</v>
      </c>
      <c r="H30" s="9">
        <f>SQRT((B30-D29)^2+(C30-E29)^2)</f>
        <v>0.12206555615733701</v>
      </c>
      <c r="I30" s="10">
        <f>SQRT((B30-F29)^2+(C30-G29)^2)</f>
        <v>0.66490600839517155</v>
      </c>
      <c r="J30" s="6" t="str">
        <f t="shared" si="0"/>
        <v>Cluster-1</v>
      </c>
      <c r="K30" s="38"/>
      <c r="L30" s="11"/>
    </row>
    <row r="31" spans="1:13" ht="18.75" x14ac:dyDescent="0.25">
      <c r="A31" s="15" t="s">
        <v>5</v>
      </c>
      <c r="B31" s="13">
        <v>0.2</v>
      </c>
      <c r="C31" s="29">
        <v>0.3</v>
      </c>
      <c r="D31" s="6">
        <f>IF(H31&lt;I31,(D30+B31)/2,D30)</f>
        <v>0.125</v>
      </c>
      <c r="E31" s="6">
        <f t="shared" si="1"/>
        <v>0.8</v>
      </c>
      <c r="F31" s="6">
        <f>IF(H31&gt;I31,(B31+F30)/2,F30)</f>
        <v>0.25</v>
      </c>
      <c r="G31" s="6">
        <f>IF(H31&gt;I31,(B31+G30)/2,G30)</f>
        <v>0.2</v>
      </c>
      <c r="H31" s="9">
        <f t="shared" ref="H31:H34" si="2">SQRT((B31-D30)^2+(C31-E30)^2)</f>
        <v>0.5055937104039171</v>
      </c>
      <c r="I31" s="10">
        <f t="shared" ref="I31:I34" si="3">SQRT((B31-F30)^2+(C31-G30)^2)</f>
        <v>0.14142135623730948</v>
      </c>
      <c r="J31" s="6" t="str">
        <f t="shared" si="0"/>
        <v>Cluster-2</v>
      </c>
      <c r="K31" s="38"/>
      <c r="L31" s="11"/>
    </row>
    <row r="32" spans="1:13" ht="18.75" x14ac:dyDescent="0.25">
      <c r="A32" s="15" t="s">
        <v>6</v>
      </c>
      <c r="B32" s="13">
        <v>0.25</v>
      </c>
      <c r="C32" s="29">
        <v>0.5</v>
      </c>
      <c r="D32" s="6">
        <f>IF(H32&lt;I32,(D31+B32)/2,D31)</f>
        <v>0.125</v>
      </c>
      <c r="E32" s="6">
        <f t="shared" si="1"/>
        <v>0.8</v>
      </c>
      <c r="F32" s="6">
        <f>IF(H32&gt;I32,(B32+F31)/2,F31)</f>
        <v>0.25</v>
      </c>
      <c r="G32" s="6">
        <f>IF(H32&gt;I32,(B32+G31)/2,G31)</f>
        <v>0.22500000000000001</v>
      </c>
      <c r="H32" s="9">
        <f t="shared" si="2"/>
        <v>0.32500000000000001</v>
      </c>
      <c r="I32" s="10">
        <f t="shared" si="3"/>
        <v>0.3</v>
      </c>
      <c r="J32" s="6" t="str">
        <f t="shared" si="0"/>
        <v>Cluster-2</v>
      </c>
      <c r="K32" s="38"/>
      <c r="L32" s="11"/>
    </row>
    <row r="33" spans="1:12" ht="18.75" x14ac:dyDescent="0.25">
      <c r="A33" s="15" t="s">
        <v>7</v>
      </c>
      <c r="B33" s="13">
        <v>0.24</v>
      </c>
      <c r="C33" s="29">
        <v>0.1</v>
      </c>
      <c r="D33" s="6">
        <f>IF(H33&lt;I33,(D32+B33)/2,D32)</f>
        <v>0.125</v>
      </c>
      <c r="E33" s="6">
        <f t="shared" si="1"/>
        <v>0.8</v>
      </c>
      <c r="F33" s="6">
        <f>IF(H33&gt;I33,(B33+F32)/2,F32)</f>
        <v>0.245</v>
      </c>
      <c r="G33" s="6">
        <f>IF(H33&gt;I33,(B33+G32)/2,G32)</f>
        <v>0.23249999999999998</v>
      </c>
      <c r="H33" s="9">
        <f t="shared" si="2"/>
        <v>0.70938353519094322</v>
      </c>
      <c r="I33" s="10">
        <f t="shared" si="3"/>
        <v>0.12539936203984453</v>
      </c>
      <c r="J33" s="6" t="str">
        <f t="shared" si="0"/>
        <v>Cluster-2</v>
      </c>
      <c r="K33" s="38"/>
      <c r="L33" s="11"/>
    </row>
    <row r="34" spans="1:12" ht="19.5" thickBot="1" x14ac:dyDescent="0.3">
      <c r="A34" s="15" t="s">
        <v>8</v>
      </c>
      <c r="B34" s="14">
        <v>0.3</v>
      </c>
      <c r="C34" s="30">
        <v>0.2</v>
      </c>
      <c r="D34" s="6">
        <f>IF(H34&lt;I34,(D33+B34)/2,D33)</f>
        <v>0.125</v>
      </c>
      <c r="E34" s="6">
        <f t="shared" si="1"/>
        <v>0.8</v>
      </c>
      <c r="F34" s="6">
        <f>IF(H34&gt;I34,(B34+F33)/2,F33)</f>
        <v>0.27249999999999996</v>
      </c>
      <c r="G34" s="6">
        <f>IF(H34&gt;I34,(B34+G33)/2,G33)</f>
        <v>0.26624999999999999</v>
      </c>
      <c r="H34" s="9">
        <f t="shared" si="2"/>
        <v>0.62500000000000011</v>
      </c>
      <c r="I34" s="10">
        <f t="shared" si="3"/>
        <v>6.3884661695903178E-2</v>
      </c>
      <c r="J34" s="6" t="str">
        <f t="shared" si="0"/>
        <v>Cluster-2</v>
      </c>
      <c r="K34" s="38"/>
      <c r="L34" s="11"/>
    </row>
    <row r="35" spans="1:12" x14ac:dyDescent="0.25">
      <c r="A35" s="46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  <row r="36" spans="1:12" x14ac:dyDescent="0.25">
      <c r="D36" s="19"/>
      <c r="E36" s="19"/>
      <c r="F36" s="19"/>
    </row>
    <row r="38" spans="1:12" ht="26.25" x14ac:dyDescent="0.4">
      <c r="A38" s="42" t="s">
        <v>32</v>
      </c>
    </row>
    <row r="39" spans="1:12" ht="15.75" thickBot="1" x14ac:dyDescent="0.3"/>
    <row r="40" spans="1:12" ht="15.75" thickBot="1" x14ac:dyDescent="0.3">
      <c r="B40" s="21" t="s">
        <v>25</v>
      </c>
      <c r="C40" s="22" t="s">
        <v>26</v>
      </c>
      <c r="D40" s="43" t="s">
        <v>21</v>
      </c>
      <c r="E40" s="44"/>
      <c r="F40" s="43" t="s">
        <v>22</v>
      </c>
      <c r="G40" s="44"/>
      <c r="H40" s="22" t="s">
        <v>23</v>
      </c>
      <c r="I40" s="23" t="s">
        <v>24</v>
      </c>
      <c r="J40" s="18" t="s">
        <v>27</v>
      </c>
    </row>
    <row r="41" spans="1:12" x14ac:dyDescent="0.25">
      <c r="B41" s="20">
        <v>185</v>
      </c>
      <c r="C41" s="20">
        <v>72</v>
      </c>
      <c r="D41" s="41">
        <v>185</v>
      </c>
      <c r="E41" s="41">
        <v>72</v>
      </c>
      <c r="F41" s="41">
        <v>170</v>
      </c>
      <c r="G41" s="41">
        <v>56</v>
      </c>
      <c r="H41" s="24">
        <f>SQRT((B41-D41)^2+(C41-E41)^2)</f>
        <v>0</v>
      </c>
      <c r="I41" s="25">
        <f>SQRT((B41-F41)^2+(C41-G41)^2)</f>
        <v>21.931712199461309</v>
      </c>
      <c r="J41" s="16" t="str">
        <f>IF(H41&lt;I41,"Cluster-1","Cluster-2")</f>
        <v>Cluster-1</v>
      </c>
    </row>
    <row r="42" spans="1:12" x14ac:dyDescent="0.25">
      <c r="B42" s="6">
        <v>170</v>
      </c>
      <c r="C42" s="6">
        <v>56</v>
      </c>
      <c r="D42" s="20">
        <v>185</v>
      </c>
      <c r="E42" s="20">
        <v>72</v>
      </c>
      <c r="F42" s="20">
        <v>170</v>
      </c>
      <c r="G42" s="20">
        <v>56</v>
      </c>
      <c r="H42" s="9">
        <f>SQRT((B42-D41)^2+(C42-E41)^2)</f>
        <v>21.931712199461309</v>
      </c>
      <c r="I42" s="10">
        <f>SQRT((B42-F41)^2+(C42-G41)^2)</f>
        <v>0</v>
      </c>
      <c r="J42" s="13" t="str">
        <f t="shared" ref="J42:J52" si="4">IF(H42&lt;I42,"Cluster-1","Cluster-2")</f>
        <v>Cluster-2</v>
      </c>
    </row>
    <row r="43" spans="1:12" x14ac:dyDescent="0.25">
      <c r="B43" s="6">
        <v>168</v>
      </c>
      <c r="C43" s="6">
        <v>60</v>
      </c>
      <c r="D43" s="6">
        <f>IF(H43&lt;I43,(B43+D42)/2,D42)</f>
        <v>185</v>
      </c>
      <c r="E43" s="6">
        <f>IF(H43&lt;I43,(C43+E42)/2,E42)</f>
        <v>72</v>
      </c>
      <c r="F43" s="6">
        <f>IF(I43&lt;H43,(B43+F42)/2,F42)</f>
        <v>169</v>
      </c>
      <c r="G43" s="6">
        <f>IF(I43&lt;H43,(C43+G42)/2,G42)</f>
        <v>58</v>
      </c>
      <c r="H43" s="9">
        <f>SQRT((B43-D42)^2+(C43-E42)^2)</f>
        <v>20.808652046684813</v>
      </c>
      <c r="I43" s="10">
        <f>SQRT((B43-F42)^2+(C43-G42)^2)</f>
        <v>4.4721359549995796</v>
      </c>
      <c r="J43" s="13" t="str">
        <f t="shared" si="4"/>
        <v>Cluster-2</v>
      </c>
    </row>
    <row r="44" spans="1:12" x14ac:dyDescent="0.25">
      <c r="B44" s="6">
        <v>179</v>
      </c>
      <c r="C44" s="6">
        <v>68</v>
      </c>
      <c r="D44" s="6">
        <f>IF(H44&lt;I44,(D43+B44)/2,D43)</f>
        <v>182</v>
      </c>
      <c r="E44" s="6">
        <f>IF(H44&lt;I44,(C44+E43)/2,E43)</f>
        <v>70</v>
      </c>
      <c r="F44" s="6">
        <f>IF(H44&gt;I44,(B44+F43)/2,F43)</f>
        <v>169</v>
      </c>
      <c r="G44" s="6">
        <f>IF(H44&gt;I44,(B44+G43)/2,G43)</f>
        <v>58</v>
      </c>
      <c r="H44" s="9">
        <f>SQRT((B44-D43)^2+(C44-E43)^2)</f>
        <v>7.2111025509279782</v>
      </c>
      <c r="I44" s="10">
        <f>SQRT((B44-F43)^2+(C44-G43)^2)</f>
        <v>14.142135623730951</v>
      </c>
      <c r="J44" s="13" t="str">
        <f t="shared" si="4"/>
        <v>Cluster-1</v>
      </c>
    </row>
    <row r="45" spans="1:12" x14ac:dyDescent="0.25">
      <c r="B45" s="6">
        <v>182</v>
      </c>
      <c r="C45" s="6">
        <v>72</v>
      </c>
      <c r="D45" s="6">
        <f t="shared" ref="D45:D52" si="5">IF(H45&lt;I45,(D44+B45)/2,D44)</f>
        <v>182</v>
      </c>
      <c r="E45" s="6">
        <f t="shared" ref="E45:E52" si="6">IF(H45&lt;I45,(C45+E44)/2,E44)</f>
        <v>71</v>
      </c>
      <c r="F45" s="6">
        <f t="shared" ref="F45:F52" si="7">IF(H45&gt;I45,(B45+F44)/2,F44)</f>
        <v>169</v>
      </c>
      <c r="G45" s="6">
        <f t="shared" ref="G45:G52" si="8">IF(H45&gt;I45,(B45+G44)/2,G44)</f>
        <v>58</v>
      </c>
      <c r="H45" s="9">
        <f t="shared" ref="H45:H52" si="9">SQRT((B45-D44)^2+(C45-E44)^2)</f>
        <v>2</v>
      </c>
      <c r="I45" s="10">
        <f t="shared" ref="I45:I52" si="10">SQRT((B45-F44)^2+(C45-G44)^2)</f>
        <v>19.104973174542799</v>
      </c>
      <c r="J45" s="13" t="str">
        <f t="shared" si="4"/>
        <v>Cluster-1</v>
      </c>
    </row>
    <row r="46" spans="1:12" x14ac:dyDescent="0.25">
      <c r="B46" s="6">
        <v>188</v>
      </c>
      <c r="C46" s="6">
        <v>77</v>
      </c>
      <c r="D46" s="6">
        <f t="shared" si="5"/>
        <v>185</v>
      </c>
      <c r="E46" s="6">
        <f t="shared" si="6"/>
        <v>74</v>
      </c>
      <c r="F46" s="6">
        <f t="shared" si="7"/>
        <v>169</v>
      </c>
      <c r="G46" s="6">
        <f t="shared" si="8"/>
        <v>58</v>
      </c>
      <c r="H46" s="9">
        <f t="shared" si="9"/>
        <v>8.4852813742385695</v>
      </c>
      <c r="I46" s="10">
        <f t="shared" si="10"/>
        <v>26.870057685088806</v>
      </c>
      <c r="J46" s="13" t="str">
        <f t="shared" si="4"/>
        <v>Cluster-1</v>
      </c>
    </row>
    <row r="47" spans="1:12" x14ac:dyDescent="0.25">
      <c r="B47" s="6">
        <v>180</v>
      </c>
      <c r="C47" s="6">
        <v>71</v>
      </c>
      <c r="D47" s="6">
        <f t="shared" si="5"/>
        <v>182.5</v>
      </c>
      <c r="E47" s="6">
        <f t="shared" si="6"/>
        <v>72.5</v>
      </c>
      <c r="F47" s="6">
        <f t="shared" si="7"/>
        <v>169</v>
      </c>
      <c r="G47" s="6">
        <f t="shared" si="8"/>
        <v>58</v>
      </c>
      <c r="H47" s="9">
        <f t="shared" si="9"/>
        <v>5.8309518948453007</v>
      </c>
      <c r="I47" s="10">
        <f t="shared" si="10"/>
        <v>17.029386365926403</v>
      </c>
      <c r="J47" s="13" t="str">
        <f t="shared" si="4"/>
        <v>Cluster-1</v>
      </c>
    </row>
    <row r="48" spans="1:12" x14ac:dyDescent="0.25">
      <c r="B48" s="6">
        <v>180</v>
      </c>
      <c r="C48" s="6">
        <v>70</v>
      </c>
      <c r="D48" s="6">
        <f t="shared" si="5"/>
        <v>181.25</v>
      </c>
      <c r="E48" s="6">
        <f t="shared" si="6"/>
        <v>71.25</v>
      </c>
      <c r="F48" s="6">
        <f t="shared" si="7"/>
        <v>169</v>
      </c>
      <c r="G48" s="6">
        <f t="shared" si="8"/>
        <v>58</v>
      </c>
      <c r="H48" s="9">
        <f t="shared" si="9"/>
        <v>3.5355339059327378</v>
      </c>
      <c r="I48" s="10">
        <f t="shared" si="10"/>
        <v>16.278820596099706</v>
      </c>
      <c r="J48" s="13" t="str">
        <f t="shared" si="4"/>
        <v>Cluster-1</v>
      </c>
    </row>
    <row r="49" spans="2:10" x14ac:dyDescent="0.25">
      <c r="B49" s="6">
        <v>183</v>
      </c>
      <c r="C49" s="6">
        <v>84</v>
      </c>
      <c r="D49" s="6">
        <f t="shared" si="5"/>
        <v>182.125</v>
      </c>
      <c r="E49" s="6">
        <f t="shared" si="6"/>
        <v>77.625</v>
      </c>
      <c r="F49" s="6">
        <f t="shared" si="7"/>
        <v>169</v>
      </c>
      <c r="G49" s="6">
        <f t="shared" si="8"/>
        <v>58</v>
      </c>
      <c r="H49" s="9">
        <f t="shared" si="9"/>
        <v>12.869537676233751</v>
      </c>
      <c r="I49" s="10">
        <f t="shared" si="10"/>
        <v>29.529646120466801</v>
      </c>
      <c r="J49" s="13" t="str">
        <f t="shared" si="4"/>
        <v>Cluster-1</v>
      </c>
    </row>
    <row r="50" spans="2:10" x14ac:dyDescent="0.25">
      <c r="B50" s="6">
        <v>180</v>
      </c>
      <c r="C50" s="6">
        <v>88</v>
      </c>
      <c r="D50" s="6">
        <f t="shared" si="5"/>
        <v>181.0625</v>
      </c>
      <c r="E50" s="6">
        <f t="shared" si="6"/>
        <v>82.8125</v>
      </c>
      <c r="F50" s="6">
        <f t="shared" si="7"/>
        <v>169</v>
      </c>
      <c r="G50" s="6">
        <f t="shared" si="8"/>
        <v>58</v>
      </c>
      <c r="H50" s="9">
        <f t="shared" si="9"/>
        <v>10.590384789987567</v>
      </c>
      <c r="I50" s="10">
        <f t="shared" si="10"/>
        <v>31.953090617340916</v>
      </c>
      <c r="J50" s="13" t="str">
        <f t="shared" si="4"/>
        <v>Cluster-1</v>
      </c>
    </row>
    <row r="51" spans="2:10" x14ac:dyDescent="0.25">
      <c r="B51" s="6">
        <v>180</v>
      </c>
      <c r="C51" s="6">
        <v>67</v>
      </c>
      <c r="D51" s="6">
        <f t="shared" si="5"/>
        <v>181.0625</v>
      </c>
      <c r="E51" s="6">
        <f t="shared" si="6"/>
        <v>82.8125</v>
      </c>
      <c r="F51" s="6">
        <f t="shared" si="7"/>
        <v>174.5</v>
      </c>
      <c r="G51" s="6">
        <f t="shared" si="8"/>
        <v>119</v>
      </c>
      <c r="H51" s="9">
        <f t="shared" si="9"/>
        <v>15.848156438526217</v>
      </c>
      <c r="I51" s="10">
        <f t="shared" si="10"/>
        <v>14.212670403551895</v>
      </c>
      <c r="J51" s="13" t="str">
        <f t="shared" si="4"/>
        <v>Cluster-2</v>
      </c>
    </row>
    <row r="52" spans="2:10" ht="15.75" thickBot="1" x14ac:dyDescent="0.3">
      <c r="B52" s="6">
        <v>177</v>
      </c>
      <c r="C52" s="6">
        <v>76</v>
      </c>
      <c r="D52" s="6">
        <f t="shared" si="5"/>
        <v>179.03125</v>
      </c>
      <c r="E52" s="6">
        <f t="shared" si="6"/>
        <v>79.40625</v>
      </c>
      <c r="F52" s="6">
        <f t="shared" si="7"/>
        <v>174.5</v>
      </c>
      <c r="G52" s="6">
        <f t="shared" si="8"/>
        <v>119</v>
      </c>
      <c r="H52" s="9">
        <f t="shared" si="9"/>
        <v>7.9318385321437299</v>
      </c>
      <c r="I52" s="10">
        <f t="shared" si="10"/>
        <v>43.072613108563544</v>
      </c>
      <c r="J52" s="14" t="str">
        <f t="shared" si="4"/>
        <v>Cluster-1</v>
      </c>
    </row>
  </sheetData>
  <mergeCells count="9">
    <mergeCell ref="D40:E40"/>
    <mergeCell ref="F40:G40"/>
    <mergeCell ref="A11:L11"/>
    <mergeCell ref="A12:L12"/>
    <mergeCell ref="A35:L35"/>
    <mergeCell ref="D26:E26"/>
    <mergeCell ref="D25:E25"/>
    <mergeCell ref="F26:G26"/>
    <mergeCell ref="F25:G2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2018-12-13T13:12:29Z</dcterms:created>
  <dcterms:modified xsi:type="dcterms:W3CDTF">2019-04-25T14:41:41Z</dcterms:modified>
</cp:coreProperties>
</file>