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gchaseggg/Documents/GitHub/VlSU/KPIS/prac1/"/>
    </mc:Choice>
  </mc:AlternateContent>
  <xr:revisionPtr revIDLastSave="0" documentId="13_ncr:1_{7ED85E34-8BCC-974E-9262-9094EFF77B3A}" xr6:coauthVersionLast="47" xr6:coauthVersionMax="47" xr10:uidLastSave="{00000000-0000-0000-0000-000000000000}"/>
  <bookViews>
    <workbookView xWindow="0" yWindow="500" windowWidth="28800" windowHeight="17500" activeTab="2" xr2:uid="{6819583D-4197-914B-B46F-2C86F2895647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I14" i="3"/>
  <c r="I11" i="3"/>
  <c r="I8" i="3"/>
  <c r="I5" i="3"/>
  <c r="I2" i="3"/>
  <c r="G9" i="3"/>
  <c r="G10" i="3"/>
  <c r="G12" i="3"/>
  <c r="G13" i="3"/>
  <c r="G15" i="3"/>
  <c r="G16" i="3"/>
  <c r="G6" i="3"/>
  <c r="G7" i="3"/>
  <c r="G4" i="3"/>
  <c r="G3" i="3"/>
  <c r="G2" i="2"/>
  <c r="C10" i="2"/>
  <c r="C6" i="2"/>
  <c r="C2" i="2"/>
  <c r="G2" i="1"/>
  <c r="C18" i="1"/>
  <c r="C11" i="1"/>
  <c r="C12" i="1"/>
  <c r="C7" i="1"/>
  <c r="C2" i="1"/>
</calcChain>
</file>

<file path=xl/sharedStrings.xml><?xml version="1.0" encoding="utf-8"?>
<sst xmlns="http://schemas.openxmlformats.org/spreadsheetml/2006/main" count="141" uniqueCount="86">
  <si>
    <t>Критерий</t>
  </si>
  <si>
    <t>Тип шкалы</t>
  </si>
  <si>
    <t>Значение критерия для оцениваемой системы</t>
  </si>
  <si>
    <t>Коэффициент важности в критерии более высокого уровня</t>
  </si>
  <si>
    <t>Устойчивость</t>
  </si>
  <si>
    <t>Шкала отношений</t>
  </si>
  <si>
    <t>Прочность</t>
  </si>
  <si>
    <t>Стойкость к воздействиям</t>
  </si>
  <si>
    <t>Сбалансированность</t>
  </si>
  <si>
    <t>Структурная устойчивость</t>
  </si>
  <si>
    <t>Целостность</t>
  </si>
  <si>
    <t>Функциональная полнота</t>
  </si>
  <si>
    <t>Динамическая целостность</t>
  </si>
  <si>
    <t>Целостность БД</t>
  </si>
  <si>
    <t>Помехоустойчивость</t>
  </si>
  <si>
    <t>Надежность</t>
  </si>
  <si>
    <t>Безотказность</t>
  </si>
  <si>
    <t>Ремонтопригодность</t>
  </si>
  <si>
    <t>Живучесть</t>
  </si>
  <si>
    <t xml:space="preserve">Сохраняемость </t>
  </si>
  <si>
    <t>Пропускная способность</t>
  </si>
  <si>
    <t>Управляемость</t>
  </si>
  <si>
    <t>Наблюдаемость</t>
  </si>
  <si>
    <t>Точность</t>
  </si>
  <si>
    <t>Гибкость</t>
  </si>
  <si>
    <t>Детерминированность</t>
  </si>
  <si>
    <t>Динамичность</t>
  </si>
  <si>
    <t>К1</t>
  </si>
  <si>
    <t>К11</t>
  </si>
  <si>
    <t>К12</t>
  </si>
  <si>
    <t>К13</t>
  </si>
  <si>
    <t>К14</t>
  </si>
  <si>
    <t>К2</t>
  </si>
  <si>
    <t>К21</t>
  </si>
  <si>
    <t>К22</t>
  </si>
  <si>
    <t>К23</t>
  </si>
  <si>
    <t>К3</t>
  </si>
  <si>
    <t>К31</t>
  </si>
  <si>
    <t>К311</t>
  </si>
  <si>
    <t>К312</t>
  </si>
  <si>
    <t>К313</t>
  </si>
  <si>
    <t>К314</t>
  </si>
  <si>
    <t>К32</t>
  </si>
  <si>
    <t>К4</t>
  </si>
  <si>
    <t>К41</t>
  </si>
  <si>
    <t>К42</t>
  </si>
  <si>
    <t>К43</t>
  </si>
  <si>
    <t>К5</t>
  </si>
  <si>
    <t>К6</t>
  </si>
  <si>
    <t>Обозначение</t>
  </si>
  <si>
    <t xml:space="preserve">Связность </t>
  </si>
  <si>
    <t>Функциональная связность</t>
  </si>
  <si>
    <t>Последовательная связность</t>
  </si>
  <si>
    <t>Информационная связность</t>
  </si>
  <si>
    <t>Централизованность</t>
  </si>
  <si>
    <t>Структурированность информации</t>
  </si>
  <si>
    <t>Обновление инф-и в связанных подсистемах</t>
  </si>
  <si>
    <t>Расширяемость</t>
  </si>
  <si>
    <t xml:space="preserve">Масштабируемость </t>
  </si>
  <si>
    <t>Работоспособность при увеличении количества пользователей</t>
  </si>
  <si>
    <t>Работоспособность при увеличении объемов информации</t>
  </si>
  <si>
    <t>Критерии, характеризующие функции системы</t>
  </si>
  <si>
    <t>Единица измерения</t>
  </si>
  <si>
    <t>Значение критерия для выбранной системы</t>
  </si>
  <si>
    <t>Среднее значение для оптимизации</t>
  </si>
  <si>
    <t>Значение относительного критерия</t>
  </si>
  <si>
    <t>Коэффициент важности</t>
  </si>
  <si>
    <t>Значение показателя качества</t>
  </si>
  <si>
    <t>Шт/час</t>
  </si>
  <si>
    <t>%</t>
  </si>
  <si>
    <t>Процент ошибок в отчетах</t>
  </si>
  <si>
    <t>Изучение нформации о технологии</t>
  </si>
  <si>
    <t>Процент ошибок при изучении</t>
  </si>
  <si>
    <t>мин</t>
  </si>
  <si>
    <t>Время формирования отчета</t>
  </si>
  <si>
    <t>Время нахождения человека, разбирающегося в технлогии</t>
  </si>
  <si>
    <t>Процент ошибок при рассказе</t>
  </si>
  <si>
    <t>Процент ошибок при нахождении человека</t>
  </si>
  <si>
    <t>Процент ошибок при получении информации</t>
  </si>
  <si>
    <t>Время для получения информации о стеке технлогий</t>
  </si>
  <si>
    <t>Время на рассказ о стеке технлогий</t>
  </si>
  <si>
    <t>1. Выбор новой технологии для использования (0,3)</t>
  </si>
  <si>
    <t>2. Рассказ о стеке технологий новым работникам (0,2)</t>
  </si>
  <si>
    <t>5. Получение информации о стеке компании до устройства в нее (0,2)</t>
  </si>
  <si>
    <t>4. Решение проблемы связанной с используемой технологии (0,2)</t>
  </si>
  <si>
    <t>3. Формирование отчета о используемых технологиях 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</si>
</sst>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2" fontId="0" fillId="0" borderId="1" xfId="0" applyNumberFormat="1" applyBorder="1"/>
    <xf numFmtId="1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7324-6311-5D46-B3FF-E9E26D30933A}">
  <dimension ref="A1:G23"/>
  <sheetViews>
    <sheetView zoomScale="113" workbookViewId="0">
      <selection activeCell="J13" sqref="J13"/>
    </sheetView>
  </sheetViews>
  <sheetFormatPr baseColWidth="10" defaultRowHeight="16" x14ac:dyDescent="0.2"/>
  <cols>
    <col min="1" max="1" width="24.83203125" bestFit="1" customWidth="1"/>
    <col min="2" max="2" width="13.83203125" customWidth="1"/>
    <col min="3" max="3" width="12.6640625" customWidth="1"/>
    <col min="4" max="4" width="12.33203125" bestFit="1" customWidth="1"/>
    <col min="5" max="5" width="15.1640625" customWidth="1"/>
  </cols>
  <sheetData>
    <row r="1" spans="1:7" ht="68" customHeight="1" x14ac:dyDescent="0.2">
      <c r="A1" s="1" t="s">
        <v>0</v>
      </c>
      <c r="B1" s="2" t="s">
        <v>1</v>
      </c>
      <c r="C1" s="2" t="s">
        <v>2</v>
      </c>
      <c r="D1" s="1" t="s">
        <v>49</v>
      </c>
      <c r="E1" s="2" t="s">
        <v>3</v>
      </c>
    </row>
    <row r="2" spans="1:7" ht="34" x14ac:dyDescent="0.2">
      <c r="A2" s="3" t="s">
        <v>4</v>
      </c>
      <c r="B2" s="4" t="s">
        <v>5</v>
      </c>
      <c r="C2" s="7">
        <f>C3^E3*C4^E4*C5^E5*C6^E6</f>
        <v>8.6875387094004104</v>
      </c>
      <c r="D2" s="3" t="s">
        <v>27</v>
      </c>
      <c r="E2" s="3">
        <v>0.1</v>
      </c>
      <c r="G2" s="8">
        <f>C2^E2*C7^E7*C11^E11*C18^E18*C22^E22*C23^E23</f>
        <v>8.8011958397354721</v>
      </c>
    </row>
    <row r="3" spans="1:7" ht="34" x14ac:dyDescent="0.2">
      <c r="A3" s="1" t="s">
        <v>6</v>
      </c>
      <c r="B3" s="2" t="s">
        <v>5</v>
      </c>
      <c r="C3" s="6">
        <v>8</v>
      </c>
      <c r="D3" s="1" t="s">
        <v>28</v>
      </c>
      <c r="E3" s="5">
        <v>0.15</v>
      </c>
    </row>
    <row r="4" spans="1:7" ht="34" x14ac:dyDescent="0.2">
      <c r="A4" s="1" t="s">
        <v>7</v>
      </c>
      <c r="B4" s="2" t="s">
        <v>5</v>
      </c>
      <c r="C4" s="6">
        <v>9</v>
      </c>
      <c r="D4" s="1" t="s">
        <v>29</v>
      </c>
      <c r="E4" s="5">
        <v>0.4</v>
      </c>
    </row>
    <row r="5" spans="1:7" ht="34" x14ac:dyDescent="0.2">
      <c r="A5" s="1" t="s">
        <v>8</v>
      </c>
      <c r="B5" s="2" t="s">
        <v>5</v>
      </c>
      <c r="C5" s="6">
        <v>8</v>
      </c>
      <c r="D5" s="1" t="s">
        <v>30</v>
      </c>
      <c r="E5" s="5">
        <v>0.15</v>
      </c>
    </row>
    <row r="6" spans="1:7" ht="34" x14ac:dyDescent="0.2">
      <c r="A6" s="1" t="s">
        <v>9</v>
      </c>
      <c r="B6" s="2" t="s">
        <v>5</v>
      </c>
      <c r="C6" s="6">
        <v>9</v>
      </c>
      <c r="D6" s="1" t="s">
        <v>31</v>
      </c>
      <c r="E6" s="5">
        <v>0.3</v>
      </c>
    </row>
    <row r="7" spans="1:7" ht="34" x14ac:dyDescent="0.2">
      <c r="A7" s="3" t="s">
        <v>10</v>
      </c>
      <c r="B7" s="4" t="s">
        <v>5</v>
      </c>
      <c r="C7" s="7">
        <f>C8^E8*C9^E9*C10^E10</f>
        <v>8.6552226268732859</v>
      </c>
      <c r="D7" s="3" t="s">
        <v>32</v>
      </c>
      <c r="E7" s="3">
        <v>0.2</v>
      </c>
    </row>
    <row r="8" spans="1:7" ht="34" x14ac:dyDescent="0.2">
      <c r="A8" s="1" t="s">
        <v>11</v>
      </c>
      <c r="B8" s="2" t="s">
        <v>5</v>
      </c>
      <c r="C8" s="6">
        <v>8</v>
      </c>
      <c r="D8" s="1" t="s">
        <v>33</v>
      </c>
      <c r="E8" s="5">
        <v>0.6</v>
      </c>
    </row>
    <row r="9" spans="1:7" ht="34" x14ac:dyDescent="0.2">
      <c r="A9" s="1" t="s">
        <v>12</v>
      </c>
      <c r="B9" s="2" t="s">
        <v>5</v>
      </c>
      <c r="C9" s="6">
        <v>9</v>
      </c>
      <c r="D9" s="1" t="s">
        <v>34</v>
      </c>
      <c r="E9" s="5">
        <v>0.1</v>
      </c>
    </row>
    <row r="10" spans="1:7" ht="34" x14ac:dyDescent="0.2">
      <c r="A10" s="1" t="s">
        <v>13</v>
      </c>
      <c r="B10" s="2" t="s">
        <v>5</v>
      </c>
      <c r="C10" s="6">
        <v>10</v>
      </c>
      <c r="D10" s="1" t="s">
        <v>35</v>
      </c>
      <c r="E10" s="5">
        <v>0.3</v>
      </c>
    </row>
    <row r="11" spans="1:7" ht="34" x14ac:dyDescent="0.2">
      <c r="A11" s="3" t="s">
        <v>14</v>
      </c>
      <c r="B11" s="4" t="s">
        <v>5</v>
      </c>
      <c r="C11" s="7">
        <f>C12^E12*C17^E17</f>
        <v>8.0772074899886732</v>
      </c>
      <c r="D11" s="3" t="s">
        <v>36</v>
      </c>
      <c r="E11" s="3">
        <v>0.1</v>
      </c>
    </row>
    <row r="12" spans="1:7" ht="34" x14ac:dyDescent="0.2">
      <c r="A12" s="1" t="s">
        <v>15</v>
      </c>
      <c r="B12" s="2" t="s">
        <v>5</v>
      </c>
      <c r="C12" s="7">
        <f>C13^E13*C14^E14*C15^E15*C16^E16</f>
        <v>8.2066943992042827</v>
      </c>
      <c r="D12" s="1" t="s">
        <v>37</v>
      </c>
      <c r="E12" s="1">
        <v>0.9</v>
      </c>
    </row>
    <row r="13" spans="1:7" ht="34" x14ac:dyDescent="0.2">
      <c r="A13" s="1" t="s">
        <v>16</v>
      </c>
      <c r="B13" s="2" t="s">
        <v>5</v>
      </c>
      <c r="C13" s="1">
        <v>8</v>
      </c>
      <c r="D13" s="1" t="s">
        <v>38</v>
      </c>
      <c r="E13" s="1">
        <v>0.25</v>
      </c>
    </row>
    <row r="14" spans="1:7" ht="34" x14ac:dyDescent="0.2">
      <c r="A14" s="1" t="s">
        <v>17</v>
      </c>
      <c r="B14" s="2" t="s">
        <v>5</v>
      </c>
      <c r="C14" s="1">
        <v>7</v>
      </c>
      <c r="D14" s="1" t="s">
        <v>39</v>
      </c>
      <c r="E14" s="1">
        <v>0.25</v>
      </c>
    </row>
    <row r="15" spans="1:7" ht="34" x14ac:dyDescent="0.2">
      <c r="A15" s="1" t="s">
        <v>18</v>
      </c>
      <c r="B15" s="2" t="s">
        <v>5</v>
      </c>
      <c r="C15" s="1">
        <v>9</v>
      </c>
      <c r="D15" s="1" t="s">
        <v>40</v>
      </c>
      <c r="E15" s="1">
        <v>0.25</v>
      </c>
    </row>
    <row r="16" spans="1:7" ht="34" x14ac:dyDescent="0.2">
      <c r="A16" s="1" t="s">
        <v>19</v>
      </c>
      <c r="B16" s="2" t="s">
        <v>5</v>
      </c>
      <c r="C16" s="1">
        <v>9</v>
      </c>
      <c r="D16" s="1" t="s">
        <v>41</v>
      </c>
      <c r="E16" s="1">
        <v>0.25</v>
      </c>
    </row>
    <row r="17" spans="1:5" ht="34" x14ac:dyDescent="0.2">
      <c r="A17" s="1" t="s">
        <v>20</v>
      </c>
      <c r="B17" s="2" t="s">
        <v>5</v>
      </c>
      <c r="C17" s="1">
        <v>7</v>
      </c>
      <c r="D17" s="1" t="s">
        <v>42</v>
      </c>
      <c r="E17" s="1">
        <v>0.1</v>
      </c>
    </row>
    <row r="18" spans="1:5" ht="34" x14ac:dyDescent="0.2">
      <c r="A18" s="3" t="s">
        <v>21</v>
      </c>
      <c r="B18" s="4" t="s">
        <v>5</v>
      </c>
      <c r="C18" s="7">
        <f>C19^E19*C20^E20*C21^E21</f>
        <v>9.1173391447767305</v>
      </c>
      <c r="D18" s="3" t="s">
        <v>43</v>
      </c>
      <c r="E18" s="3">
        <v>0.3</v>
      </c>
    </row>
    <row r="19" spans="1:5" ht="34" x14ac:dyDescent="0.2">
      <c r="A19" s="1" t="s">
        <v>22</v>
      </c>
      <c r="B19" s="2" t="s">
        <v>5</v>
      </c>
      <c r="C19" s="1">
        <v>10</v>
      </c>
      <c r="D19" s="1" t="s">
        <v>44</v>
      </c>
      <c r="E19" s="1">
        <v>0.6</v>
      </c>
    </row>
    <row r="20" spans="1:5" ht="34" x14ac:dyDescent="0.2">
      <c r="A20" s="1" t="s">
        <v>23</v>
      </c>
      <c r="B20" s="2" t="s">
        <v>5</v>
      </c>
      <c r="C20" s="1">
        <v>7</v>
      </c>
      <c r="D20" s="1" t="s">
        <v>45</v>
      </c>
      <c r="E20" s="1">
        <v>0.2</v>
      </c>
    </row>
    <row r="21" spans="1:5" ht="34" x14ac:dyDescent="0.2">
      <c r="A21" s="1" t="s">
        <v>24</v>
      </c>
      <c r="B21" s="2" t="s">
        <v>5</v>
      </c>
      <c r="C21" s="1">
        <v>9</v>
      </c>
      <c r="D21" s="1" t="s">
        <v>46</v>
      </c>
      <c r="E21" s="1">
        <v>0.2</v>
      </c>
    </row>
    <row r="22" spans="1:5" ht="34" x14ac:dyDescent="0.2">
      <c r="A22" s="3" t="s">
        <v>25</v>
      </c>
      <c r="B22" s="4" t="s">
        <v>5</v>
      </c>
      <c r="C22" s="3">
        <v>10</v>
      </c>
      <c r="D22" s="3" t="s">
        <v>47</v>
      </c>
      <c r="E22" s="3">
        <v>0.2</v>
      </c>
    </row>
    <row r="23" spans="1:5" ht="34" x14ac:dyDescent="0.2">
      <c r="A23" s="3" t="s">
        <v>26</v>
      </c>
      <c r="B23" s="4" t="s">
        <v>5</v>
      </c>
      <c r="C23" s="3">
        <v>7</v>
      </c>
      <c r="D23" s="3" t="s">
        <v>48</v>
      </c>
      <c r="E23" s="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9465-5358-9B45-A486-9290A5DE3B93}">
  <dimension ref="A1:G12"/>
  <sheetViews>
    <sheetView zoomScaleNormal="100" workbookViewId="0">
      <selection sqref="A1:E12"/>
    </sheetView>
  </sheetViews>
  <sheetFormatPr baseColWidth="10" defaultRowHeight="16" x14ac:dyDescent="0.2"/>
  <cols>
    <col min="1" max="1" width="21" customWidth="1"/>
    <col min="2" max="2" width="11.33203125" customWidth="1"/>
    <col min="3" max="3" width="14.1640625" customWidth="1"/>
    <col min="4" max="4" width="12.33203125" bestFit="1" customWidth="1"/>
    <col min="5" max="5" width="15.1640625" customWidth="1"/>
  </cols>
  <sheetData>
    <row r="1" spans="1:7" ht="73" customHeight="1" x14ac:dyDescent="0.2">
      <c r="A1" s="2" t="s">
        <v>0</v>
      </c>
      <c r="B1" s="2" t="s">
        <v>1</v>
      </c>
      <c r="C1" s="2" t="s">
        <v>2</v>
      </c>
      <c r="D1" s="2" t="s">
        <v>49</v>
      </c>
      <c r="E1" s="2" t="s">
        <v>3</v>
      </c>
    </row>
    <row r="2" spans="1:7" ht="34" x14ac:dyDescent="0.2">
      <c r="A2" s="4" t="s">
        <v>50</v>
      </c>
      <c r="B2" s="4" t="s">
        <v>5</v>
      </c>
      <c r="C2" s="7">
        <f>C3^E3*C4^E4*C5^E5</f>
        <v>7.9748422689418543</v>
      </c>
      <c r="D2" s="3" t="s">
        <v>27</v>
      </c>
      <c r="E2" s="3">
        <v>0.1</v>
      </c>
      <c r="G2" s="8">
        <f>C2^E2*C6^E6*C9^E9*C10^E10</f>
        <v>8.3376642915151979</v>
      </c>
    </row>
    <row r="3" spans="1:7" ht="34" x14ac:dyDescent="0.2">
      <c r="A3" s="2" t="s">
        <v>51</v>
      </c>
      <c r="B3" s="2" t="s">
        <v>5</v>
      </c>
      <c r="C3" s="1">
        <v>7</v>
      </c>
      <c r="D3" s="1" t="s">
        <v>28</v>
      </c>
      <c r="E3" s="1">
        <v>0.2</v>
      </c>
    </row>
    <row r="4" spans="1:7" ht="34" x14ac:dyDescent="0.2">
      <c r="A4" s="2" t="s">
        <v>52</v>
      </c>
      <c r="B4" s="2" t="s">
        <v>5</v>
      </c>
      <c r="C4" s="1">
        <v>9</v>
      </c>
      <c r="D4" s="1" t="s">
        <v>29</v>
      </c>
      <c r="E4" s="1">
        <v>0.2</v>
      </c>
    </row>
    <row r="5" spans="1:7" ht="34" x14ac:dyDescent="0.2">
      <c r="A5" s="2" t="s">
        <v>53</v>
      </c>
      <c r="B5" s="2" t="s">
        <v>5</v>
      </c>
      <c r="C5" s="1">
        <v>8</v>
      </c>
      <c r="D5" s="1" t="s">
        <v>30</v>
      </c>
      <c r="E5" s="1">
        <v>0.6</v>
      </c>
    </row>
    <row r="6" spans="1:7" ht="34" x14ac:dyDescent="0.2">
      <c r="A6" s="4" t="s">
        <v>54</v>
      </c>
      <c r="B6" s="4" t="s">
        <v>5</v>
      </c>
      <c r="C6" s="7">
        <f>C7^E7*C8^E8</f>
        <v>9.191661188401218</v>
      </c>
      <c r="D6" s="3" t="s">
        <v>32</v>
      </c>
      <c r="E6" s="3">
        <v>0.3</v>
      </c>
    </row>
    <row r="7" spans="1:7" ht="34" x14ac:dyDescent="0.2">
      <c r="A7" s="2" t="s">
        <v>55</v>
      </c>
      <c r="B7" s="2" t="s">
        <v>5</v>
      </c>
      <c r="C7" s="1">
        <v>9</v>
      </c>
      <c r="D7" s="1" t="s">
        <v>33</v>
      </c>
      <c r="E7" s="1">
        <v>0.8</v>
      </c>
    </row>
    <row r="8" spans="1:7" ht="49" customHeight="1" x14ac:dyDescent="0.2">
      <c r="A8" s="2" t="s">
        <v>56</v>
      </c>
      <c r="B8" s="2" t="s">
        <v>5</v>
      </c>
      <c r="C8" s="1">
        <v>10</v>
      </c>
      <c r="D8" s="1" t="s">
        <v>34</v>
      </c>
      <c r="E8" s="1">
        <v>0.2</v>
      </c>
    </row>
    <row r="9" spans="1:7" ht="34" x14ac:dyDescent="0.2">
      <c r="A9" s="4" t="s">
        <v>57</v>
      </c>
      <c r="B9" s="4" t="s">
        <v>5</v>
      </c>
      <c r="C9" s="3">
        <v>8</v>
      </c>
      <c r="D9" s="3" t="s">
        <v>36</v>
      </c>
      <c r="E9" s="3">
        <v>0.2</v>
      </c>
    </row>
    <row r="10" spans="1:7" ht="34" x14ac:dyDescent="0.2">
      <c r="A10" s="4" t="s">
        <v>58</v>
      </c>
      <c r="B10" s="4" t="s">
        <v>5</v>
      </c>
      <c r="C10" s="3">
        <f>C11^E11*C12^E12</f>
        <v>8.0000000000000018</v>
      </c>
      <c r="D10" s="3" t="s">
        <v>43</v>
      </c>
      <c r="E10" s="3">
        <v>0.4</v>
      </c>
    </row>
    <row r="11" spans="1:7" ht="52" customHeight="1" x14ac:dyDescent="0.2">
      <c r="A11" s="2" t="s">
        <v>59</v>
      </c>
      <c r="B11" s="2" t="s">
        <v>5</v>
      </c>
      <c r="C11" s="1">
        <v>8</v>
      </c>
      <c r="D11" s="1" t="s">
        <v>44</v>
      </c>
      <c r="E11" s="1">
        <v>0.5</v>
      </c>
    </row>
    <row r="12" spans="1:7" ht="51" x14ac:dyDescent="0.2">
      <c r="A12" s="2" t="s">
        <v>60</v>
      </c>
      <c r="B12" s="2" t="s">
        <v>5</v>
      </c>
      <c r="C12" s="1">
        <v>8</v>
      </c>
      <c r="D12" s="1" t="s">
        <v>45</v>
      </c>
      <c r="E12" s="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AD25-2A6F-194E-925B-0448E921D864}">
  <dimension ref="A1:K16"/>
  <sheetViews>
    <sheetView tabSelected="1" zoomScaleNormal="100" workbookViewId="0">
      <selection activeCell="K2" sqref="K2"/>
    </sheetView>
  </sheetViews>
  <sheetFormatPr baseColWidth="10" defaultRowHeight="16" x14ac:dyDescent="0.2"/>
  <cols>
    <col min="1" max="1" width="16.33203125" customWidth="1"/>
    <col min="2" max="2" width="11.5" customWidth="1"/>
    <col min="3" max="3" width="11.1640625" customWidth="1"/>
    <col min="4" max="4" width="9.33203125" customWidth="1"/>
    <col min="5" max="5" width="9.5" customWidth="1"/>
    <col min="6" max="6" width="10" customWidth="1"/>
    <col min="7" max="7" width="9.83203125" customWidth="1"/>
  </cols>
  <sheetData>
    <row r="1" spans="1:11" ht="85" x14ac:dyDescent="0.2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</row>
    <row r="2" spans="1:11" x14ac:dyDescent="0.2">
      <c r="A2" s="9" t="s">
        <v>81</v>
      </c>
      <c r="B2" s="10"/>
      <c r="C2" s="10"/>
      <c r="D2" s="10"/>
      <c r="E2" s="10"/>
      <c r="F2" s="10"/>
      <c r="G2" s="11"/>
      <c r="I2" s="8">
        <f>E3^F3*E4^F4</f>
        <v>1.0531057634673902</v>
      </c>
      <c r="K2" s="8">
        <f>I2^0.3*I5^0.2*I8^0.1*I11^0.2*I14^0.2</f>
        <v>2.9080698718375286</v>
      </c>
    </row>
    <row r="3" spans="1:11" ht="51" x14ac:dyDescent="0.2">
      <c r="A3" s="2" t="s">
        <v>71</v>
      </c>
      <c r="B3" s="1" t="s">
        <v>68</v>
      </c>
      <c r="C3" s="12">
        <v>4</v>
      </c>
      <c r="D3" s="1">
        <v>2</v>
      </c>
      <c r="E3" s="1">
        <v>2</v>
      </c>
      <c r="F3" s="1">
        <v>0.3</v>
      </c>
      <c r="G3" s="5">
        <f>E3^F3</f>
        <v>1.2311444133449163</v>
      </c>
    </row>
    <row r="4" spans="1:11" ht="34" x14ac:dyDescent="0.2">
      <c r="A4" s="2" t="s">
        <v>72</v>
      </c>
      <c r="B4" s="1" t="s">
        <v>69</v>
      </c>
      <c r="C4" s="1">
        <v>25</v>
      </c>
      <c r="D4" s="1">
        <v>20</v>
      </c>
      <c r="E4" s="1">
        <v>0.8</v>
      </c>
      <c r="F4" s="1">
        <v>0.7</v>
      </c>
      <c r="G4" s="5">
        <f>E4^F4</f>
        <v>0.85538767999295051</v>
      </c>
    </row>
    <row r="5" spans="1:11" ht="16" customHeight="1" x14ac:dyDescent="0.2">
      <c r="A5" s="9" t="s">
        <v>82</v>
      </c>
      <c r="B5" s="10"/>
      <c r="C5" s="10"/>
      <c r="D5" s="10"/>
      <c r="E5" s="10"/>
      <c r="F5" s="10"/>
      <c r="G5" s="11"/>
      <c r="I5" s="8">
        <f>E6^F6*E7^F7</f>
        <v>1.5627194153489776</v>
      </c>
    </row>
    <row r="6" spans="1:11" ht="34" x14ac:dyDescent="0.2">
      <c r="A6" s="2" t="s">
        <v>80</v>
      </c>
      <c r="B6" s="1" t="s">
        <v>73</v>
      </c>
      <c r="C6" s="1">
        <v>50</v>
      </c>
      <c r="D6" s="1">
        <v>60</v>
      </c>
      <c r="E6" s="1">
        <v>1.2</v>
      </c>
      <c r="F6" s="1">
        <v>0.3</v>
      </c>
      <c r="G6" s="5">
        <f t="shared" ref="G6:G16" si="0">E6^F6</f>
        <v>1.0562199684392581</v>
      </c>
    </row>
    <row r="7" spans="1:11" ht="34" x14ac:dyDescent="0.2">
      <c r="A7" s="2" t="s">
        <v>76</v>
      </c>
      <c r="B7" s="1" t="s">
        <v>69</v>
      </c>
      <c r="C7" s="1">
        <v>4</v>
      </c>
      <c r="D7" s="1">
        <v>7</v>
      </c>
      <c r="E7" s="1">
        <v>1.75</v>
      </c>
      <c r="F7" s="1">
        <v>0.7</v>
      </c>
      <c r="G7" s="5">
        <f t="shared" si="0"/>
        <v>1.4795397379753739</v>
      </c>
    </row>
    <row r="8" spans="1:11" ht="16" customHeight="1" x14ac:dyDescent="0.2">
      <c r="A8" s="9" t="s">
        <v>85</v>
      </c>
      <c r="B8" s="10"/>
      <c r="C8" s="10"/>
      <c r="D8" s="10"/>
      <c r="E8" s="10"/>
      <c r="F8" s="10"/>
      <c r="G8" s="11"/>
      <c r="I8" s="8">
        <f>E9^F9*E10^F10</f>
        <v>5.2810998421962898</v>
      </c>
    </row>
    <row r="9" spans="1:11" ht="51" x14ac:dyDescent="0.2">
      <c r="A9" s="2" t="s">
        <v>74</v>
      </c>
      <c r="B9" s="1" t="s">
        <v>73</v>
      </c>
      <c r="C9" s="1">
        <v>10</v>
      </c>
      <c r="D9" s="1">
        <v>60</v>
      </c>
      <c r="E9" s="1">
        <v>6</v>
      </c>
      <c r="F9" s="1">
        <v>0.3</v>
      </c>
      <c r="G9" s="5">
        <f t="shared" si="0"/>
        <v>1.7117698594097051</v>
      </c>
    </row>
    <row r="10" spans="1:11" ht="34" x14ac:dyDescent="0.2">
      <c r="A10" s="2" t="s">
        <v>70</v>
      </c>
      <c r="B10" s="1" t="s">
        <v>69</v>
      </c>
      <c r="C10" s="1">
        <v>2</v>
      </c>
      <c r="D10" s="1">
        <v>10</v>
      </c>
      <c r="E10" s="1">
        <v>5</v>
      </c>
      <c r="F10" s="1">
        <v>0.7</v>
      </c>
      <c r="G10" s="5">
        <f t="shared" si="0"/>
        <v>3.0851693136000478</v>
      </c>
    </row>
    <row r="11" spans="1:11" ht="16" customHeight="1" x14ac:dyDescent="0.2">
      <c r="A11" s="9" t="s">
        <v>84</v>
      </c>
      <c r="B11" s="10"/>
      <c r="C11" s="10"/>
      <c r="D11" s="10"/>
      <c r="E11" s="10"/>
      <c r="F11" s="10"/>
      <c r="G11" s="11"/>
      <c r="I11" s="8">
        <f>E12^F12*E13^F13</f>
        <v>3.7892914162759954</v>
      </c>
    </row>
    <row r="12" spans="1:11" ht="85" x14ac:dyDescent="0.2">
      <c r="A12" s="2" t="s">
        <v>75</v>
      </c>
      <c r="B12" s="1" t="s">
        <v>73</v>
      </c>
      <c r="C12" s="1">
        <v>1</v>
      </c>
      <c r="D12" s="1">
        <v>10</v>
      </c>
      <c r="E12" s="1">
        <v>10</v>
      </c>
      <c r="F12" s="1">
        <v>0.3</v>
      </c>
      <c r="G12" s="5">
        <f t="shared" si="0"/>
        <v>1.9952623149688797</v>
      </c>
    </row>
    <row r="13" spans="1:11" ht="17" x14ac:dyDescent="0.2">
      <c r="A13" s="2" t="s">
        <v>77</v>
      </c>
      <c r="B13" s="1" t="s">
        <v>69</v>
      </c>
      <c r="C13" s="1">
        <v>20</v>
      </c>
      <c r="D13" s="1">
        <v>50</v>
      </c>
      <c r="E13" s="1">
        <v>2.5</v>
      </c>
      <c r="F13" s="1">
        <v>0.7</v>
      </c>
      <c r="G13" s="5">
        <f t="shared" si="0"/>
        <v>1.8991444823309347</v>
      </c>
    </row>
    <row r="14" spans="1:11" ht="16" customHeight="1" x14ac:dyDescent="0.2">
      <c r="A14" s="9" t="s">
        <v>83</v>
      </c>
      <c r="B14" s="10"/>
      <c r="C14" s="10"/>
      <c r="D14" s="10"/>
      <c r="E14" s="10"/>
      <c r="F14" s="10"/>
      <c r="G14" s="11"/>
      <c r="I14" s="8">
        <f>E15^F15*E16^F16</f>
        <v>14.142135623730953</v>
      </c>
    </row>
    <row r="15" spans="1:11" ht="68" x14ac:dyDescent="0.2">
      <c r="A15" s="2" t="s">
        <v>79</v>
      </c>
      <c r="B15" s="1" t="s">
        <v>73</v>
      </c>
      <c r="C15" s="1">
        <v>5</v>
      </c>
      <c r="D15" s="1">
        <v>100</v>
      </c>
      <c r="E15" s="1">
        <v>20</v>
      </c>
      <c r="F15" s="1">
        <v>0.5</v>
      </c>
      <c r="G15" s="5">
        <f t="shared" si="0"/>
        <v>4.4721359549995796</v>
      </c>
    </row>
    <row r="16" spans="1:11" ht="34" x14ac:dyDescent="0.2">
      <c r="A16" s="2" t="s">
        <v>78</v>
      </c>
      <c r="B16" s="1" t="s">
        <v>69</v>
      </c>
      <c r="C16" s="1">
        <v>0</v>
      </c>
      <c r="D16" s="1">
        <v>10</v>
      </c>
      <c r="E16" s="1">
        <v>10</v>
      </c>
      <c r="F16" s="1">
        <v>0.5</v>
      </c>
      <c r="G16" s="5">
        <f t="shared" si="0"/>
        <v>3.1622776601683795</v>
      </c>
    </row>
  </sheetData>
  <mergeCells count="5">
    <mergeCell ref="A2:G2"/>
    <mergeCell ref="A5:G5"/>
    <mergeCell ref="A8:G8"/>
    <mergeCell ref="A11:G11"/>
    <mergeCell ref="A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chase</dc:creator>
  <cp:lastModifiedBy>aga chase</cp:lastModifiedBy>
  <dcterms:created xsi:type="dcterms:W3CDTF">2023-09-29T10:12:22Z</dcterms:created>
  <dcterms:modified xsi:type="dcterms:W3CDTF">2023-10-01T09:50:54Z</dcterms:modified>
</cp:coreProperties>
</file>