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VlSU\KPIS\prac4\"/>
    </mc:Choice>
  </mc:AlternateContent>
  <xr:revisionPtr revIDLastSave="0" documentId="13_ncr:1_{D57668B4-02C9-45E0-80DF-DE03EDF18FF5}" xr6:coauthVersionLast="47" xr6:coauthVersionMax="47" xr10:uidLastSave="{00000000-0000-0000-0000-000000000000}"/>
  <bookViews>
    <workbookView xWindow="28680" yWindow="7785" windowWidth="21840" windowHeight="13290" xr2:uid="{00000000-000D-0000-FFFF-FFFF00000000}"/>
  </bookViews>
  <sheets>
    <sheet name="Матрица сравнительного анализ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B31" i="1"/>
  <c r="G3" i="1"/>
  <c r="G4" i="1"/>
  <c r="G18" i="1"/>
  <c r="H18" i="1"/>
  <c r="I18" i="1"/>
  <c r="G8" i="1"/>
  <c r="H8" i="1"/>
  <c r="I8" i="1"/>
  <c r="G9" i="1"/>
  <c r="G7" i="1" s="1"/>
  <c r="H9" i="1"/>
  <c r="I9" i="1"/>
  <c r="G10" i="1"/>
  <c r="H10" i="1"/>
  <c r="I10" i="1"/>
  <c r="G11" i="1"/>
  <c r="H11" i="1"/>
  <c r="I11" i="1"/>
  <c r="G12" i="1"/>
  <c r="H12" i="1"/>
  <c r="I12" i="1"/>
  <c r="G14" i="1"/>
  <c r="G13" i="1" s="1"/>
  <c r="H14" i="1"/>
  <c r="I14" i="1"/>
  <c r="G15" i="1"/>
  <c r="H15" i="1"/>
  <c r="I15" i="1"/>
  <c r="G16" i="1"/>
  <c r="H16" i="1"/>
  <c r="I16" i="1"/>
  <c r="G17" i="1"/>
  <c r="H17" i="1"/>
  <c r="I17" i="1"/>
  <c r="G20" i="1"/>
  <c r="H20" i="1"/>
  <c r="I20" i="1"/>
  <c r="G21" i="1"/>
  <c r="H21" i="1"/>
  <c r="I21" i="1"/>
  <c r="G22" i="1"/>
  <c r="H22" i="1"/>
  <c r="I22" i="1"/>
  <c r="G23" i="1"/>
  <c r="H23" i="1"/>
  <c r="I23" i="1"/>
  <c r="G25" i="1"/>
  <c r="H25" i="1"/>
  <c r="H24" i="1" s="1"/>
  <c r="I25" i="1"/>
  <c r="G26" i="1"/>
  <c r="H26" i="1"/>
  <c r="I26" i="1"/>
  <c r="G28" i="1"/>
  <c r="G27" i="1" s="1"/>
  <c r="H28" i="1"/>
  <c r="H27" i="1" s="1"/>
  <c r="I28" i="1"/>
  <c r="G29" i="1"/>
  <c r="H29" i="1"/>
  <c r="I29" i="1"/>
  <c r="H4" i="1"/>
  <c r="I4" i="1"/>
  <c r="H5" i="1"/>
  <c r="I5" i="1"/>
  <c r="H6" i="1"/>
  <c r="I6" i="1"/>
  <c r="G5" i="1"/>
  <c r="G6" i="1"/>
  <c r="E27" i="1"/>
  <c r="E24" i="1"/>
  <c r="E19" i="1"/>
  <c r="E13" i="1"/>
  <c r="E7" i="1"/>
  <c r="E3" i="1"/>
  <c r="C27" i="1"/>
  <c r="D27" i="1"/>
  <c r="B27" i="1"/>
  <c r="C24" i="1"/>
  <c r="D24" i="1"/>
  <c r="B24" i="1"/>
  <c r="C19" i="1"/>
  <c r="D19" i="1"/>
  <c r="B19" i="1"/>
  <c r="C13" i="1"/>
  <c r="D13" i="1"/>
  <c r="B13" i="1"/>
  <c r="C7" i="1"/>
  <c r="D7" i="1"/>
  <c r="D31" i="1" s="1"/>
  <c r="B7" i="1"/>
  <c r="C3" i="1"/>
  <c r="D3" i="1"/>
  <c r="B3" i="1"/>
  <c r="I27" i="1" l="1"/>
  <c r="G24" i="1"/>
  <c r="G19" i="1"/>
  <c r="I13" i="1"/>
  <c r="I7" i="1"/>
  <c r="C31" i="1"/>
  <c r="I24" i="1"/>
  <c r="I19" i="1"/>
  <c r="H7" i="1"/>
  <c r="I3" i="1"/>
  <c r="H19" i="1"/>
  <c r="H13" i="1"/>
  <c r="H3" i="1"/>
  <c r="H31" i="1" l="1"/>
  <c r="I31" i="1"/>
</calcChain>
</file>

<file path=xl/sharedStrings.xml><?xml version="1.0" encoding="utf-8"?>
<sst xmlns="http://schemas.openxmlformats.org/spreadsheetml/2006/main" count="47" uniqueCount="44">
  <si>
    <t>Критерии</t>
  </si>
  <si>
    <t>Программные продукты</t>
  </si>
  <si>
    <t>Максимальный балл</t>
  </si>
  <si>
    <t>Вес</t>
  </si>
  <si>
    <t>Баллы с учетом веса</t>
  </si>
  <si>
    <t>AllFusion Process Modeler (BPWin)</t>
  </si>
  <si>
    <t>ARIS</t>
  </si>
  <si>
    <t>MS Visio</t>
  </si>
  <si>
    <t>Широта методологии</t>
  </si>
  <si>
    <t>Технологические возможности</t>
  </si>
  <si>
    <t>Функциональность</t>
  </si>
  <si>
    <t>Коммуникативность</t>
  </si>
  <si>
    <t>Стоимость</t>
  </si>
  <si>
    <t>Прочее</t>
  </si>
  <si>
    <t>Возможность разрабатывать IDEF3</t>
  </si>
  <si>
    <t>Возможность разрабатывать DFD</t>
  </si>
  <si>
    <t>Возможность разрабатывать BPMN</t>
  </si>
  <si>
    <t>Возможность графического отображения информации</t>
  </si>
  <si>
    <t>Возможность групповой работы</t>
  </si>
  <si>
    <t>Возможность настройки ПП и параметров проекта</t>
  </si>
  <si>
    <t>Надежность ПП и устойчивость в работе</t>
  </si>
  <si>
    <t>Возможность отмены последнего действия</t>
  </si>
  <si>
    <t>Синхронизация объектов на бизнес-моделях</t>
  </si>
  <si>
    <t>Возможность декомпозиции бизнес-моделей</t>
  </si>
  <si>
    <t>Редактирование типов бизнес-моделй</t>
  </si>
  <si>
    <t>Возможность разработки многих бизнес-моделей</t>
  </si>
  <si>
    <t>Легкость адаптации к специфике отрасли(проекта)</t>
  </si>
  <si>
    <t>Наличие понятного и современного интерфейса</t>
  </si>
  <si>
    <t>Наличие русского языка</t>
  </si>
  <si>
    <t>Наличие подробной документации</t>
  </si>
  <si>
    <t>Возможность купить программу</t>
  </si>
  <si>
    <t>Распространенность</t>
  </si>
  <si>
    <t>Шкала оценивания подкритериев</t>
  </si>
  <si>
    <t>Утверждение не подходит к продукту</t>
  </si>
  <si>
    <t>Утверждение частично подходит к продукту</t>
  </si>
  <si>
    <t>Утверждение подходит к продукту</t>
  </si>
  <si>
    <t>Низкая стоимость ПП</t>
  </si>
  <si>
    <t>Низкая стоимость использования и поддержки</t>
  </si>
  <si>
    <t>Генерация отчетов</t>
  </si>
  <si>
    <t>Результат</t>
  </si>
  <si>
    <t>Без учета весов</t>
  </si>
  <si>
    <t>С учетом весов</t>
  </si>
  <si>
    <t>Рекомендуемый выбор</t>
  </si>
  <si>
    <t>ВЫБОР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</si>
</sst>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1" fillId="2" borderId="1" xfId="1" applyBorder="1"/>
    <xf numFmtId="0" fontId="1" fillId="2" borderId="1" xfId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2" fontId="1" fillId="2" borderId="2" xfId="1" applyNumberFormat="1" applyBorder="1" applyAlignment="1">
      <alignment horizontal="center" vertical="center"/>
    </xf>
    <xf numFmtId="2" fontId="1" fillId="2" borderId="3" xfId="1" applyNumberFormat="1" applyBorder="1" applyAlignment="1">
      <alignment horizontal="center" vertical="center"/>
    </xf>
    <xf numFmtId="2" fontId="1" fillId="2" borderId="4" xfId="1" applyNumberForma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right" vertical="center"/>
    </xf>
    <xf numFmtId="0" fontId="1" fillId="2" borderId="5" xfId="1" applyBorder="1" applyAlignment="1">
      <alignment horizontal="right" vertical="center"/>
    </xf>
    <xf numFmtId="0" fontId="1" fillId="2" borderId="1" xfId="1" applyBorder="1" applyAlignment="1">
      <alignment horizontal="right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4" zoomScaleNormal="100" workbookViewId="0">
      <selection activeCell="A7" sqref="A7"/>
    </sheetView>
  </sheetViews>
  <sheetFormatPr defaultRowHeight="15" x14ac:dyDescent="0.25"/>
  <cols>
    <col min="1" max="1" width="52.140625" bestFit="1" customWidth="1"/>
    <col min="2" max="2" width="16.5703125" bestFit="1" customWidth="1"/>
    <col min="4" max="4" width="10.5703125" customWidth="1"/>
    <col min="5" max="5" width="15.140625" customWidth="1"/>
    <col min="7" max="7" width="16.5703125" customWidth="1"/>
    <col min="13" max="13" width="42.5703125" bestFit="1" customWidth="1"/>
  </cols>
  <sheetData>
    <row r="1" spans="1:13" x14ac:dyDescent="0.25">
      <c r="A1" s="1" t="s">
        <v>0</v>
      </c>
      <c r="B1" s="4" t="s">
        <v>1</v>
      </c>
      <c r="C1" s="4"/>
      <c r="D1" s="4"/>
      <c r="E1" s="4" t="s">
        <v>2</v>
      </c>
      <c r="F1" s="4" t="s">
        <v>3</v>
      </c>
      <c r="G1" s="9" t="s">
        <v>4</v>
      </c>
      <c r="H1" s="9"/>
      <c r="I1" s="9"/>
    </row>
    <row r="2" spans="1:13" ht="30" x14ac:dyDescent="0.25">
      <c r="A2" s="1"/>
      <c r="B2" s="6" t="s">
        <v>5</v>
      </c>
      <c r="C2" s="6" t="s">
        <v>6</v>
      </c>
      <c r="D2" s="6" t="s">
        <v>7</v>
      </c>
      <c r="E2" s="4"/>
      <c r="F2" s="4"/>
      <c r="G2" s="10" t="s">
        <v>5</v>
      </c>
      <c r="H2" s="10" t="s">
        <v>6</v>
      </c>
      <c r="I2" s="10" t="s">
        <v>7</v>
      </c>
    </row>
    <row r="3" spans="1:13" x14ac:dyDescent="0.25">
      <c r="A3" s="13" t="s">
        <v>8</v>
      </c>
      <c r="B3" s="13">
        <f>SUM(B4:B6)</f>
        <v>7</v>
      </c>
      <c r="C3" s="13">
        <f t="shared" ref="C3:E3" si="0">SUM(C4:C6)</f>
        <v>5</v>
      </c>
      <c r="D3" s="13">
        <f t="shared" si="0"/>
        <v>9</v>
      </c>
      <c r="E3" s="13">
        <f t="shared" si="0"/>
        <v>9</v>
      </c>
      <c r="F3" s="16">
        <v>0.2</v>
      </c>
      <c r="G3" s="16">
        <f>SUM(G4:G6)*$F3</f>
        <v>0.44000000000000006</v>
      </c>
      <c r="H3" s="16">
        <f>SUM(H4:H6)*$F3</f>
        <v>0.3600000000000001</v>
      </c>
      <c r="I3" s="16">
        <f>SUM(I4:I6)*$F3</f>
        <v>0.60000000000000009</v>
      </c>
      <c r="L3" s="5" t="s">
        <v>32</v>
      </c>
      <c r="M3" s="5"/>
    </row>
    <row r="4" spans="1:13" x14ac:dyDescent="0.25">
      <c r="A4" s="8" t="s">
        <v>16</v>
      </c>
      <c r="B4" s="11">
        <v>1</v>
      </c>
      <c r="C4" s="11">
        <v>3</v>
      </c>
      <c r="D4" s="11">
        <v>3</v>
      </c>
      <c r="E4" s="11">
        <v>3</v>
      </c>
      <c r="F4" s="14">
        <v>0.4</v>
      </c>
      <c r="G4" s="14">
        <f>B4*$F4</f>
        <v>0.4</v>
      </c>
      <c r="H4" s="14">
        <f t="shared" ref="H4:I6" si="1">C4*$F4</f>
        <v>1.2000000000000002</v>
      </c>
      <c r="I4" s="14">
        <f t="shared" si="1"/>
        <v>1.2000000000000002</v>
      </c>
      <c r="L4" s="2">
        <v>1</v>
      </c>
      <c r="M4" s="3" t="s">
        <v>33</v>
      </c>
    </row>
    <row r="5" spans="1:13" x14ac:dyDescent="0.25">
      <c r="A5" s="8" t="s">
        <v>14</v>
      </c>
      <c r="B5" s="11">
        <v>3</v>
      </c>
      <c r="C5" s="11">
        <v>1</v>
      </c>
      <c r="D5" s="11">
        <v>3</v>
      </c>
      <c r="E5" s="11">
        <v>3</v>
      </c>
      <c r="F5" s="14">
        <v>0.2</v>
      </c>
      <c r="G5" s="14">
        <f t="shared" ref="G5:G6" si="2">B5*$F5</f>
        <v>0.60000000000000009</v>
      </c>
      <c r="H5" s="14">
        <f t="shared" si="1"/>
        <v>0.2</v>
      </c>
      <c r="I5" s="14">
        <f t="shared" si="1"/>
        <v>0.60000000000000009</v>
      </c>
      <c r="L5" s="2">
        <v>2</v>
      </c>
      <c r="M5" s="3" t="s">
        <v>34</v>
      </c>
    </row>
    <row r="6" spans="1:13" x14ac:dyDescent="0.25">
      <c r="A6" s="8" t="s">
        <v>15</v>
      </c>
      <c r="B6" s="12">
        <v>3</v>
      </c>
      <c r="C6" s="12">
        <v>1</v>
      </c>
      <c r="D6" s="12">
        <v>3</v>
      </c>
      <c r="E6" s="11">
        <v>3</v>
      </c>
      <c r="F6" s="15">
        <v>0.4</v>
      </c>
      <c r="G6" s="14">
        <f t="shared" si="2"/>
        <v>1.2000000000000002</v>
      </c>
      <c r="H6" s="14">
        <f t="shared" si="1"/>
        <v>0.4</v>
      </c>
      <c r="I6" s="14">
        <f t="shared" si="1"/>
        <v>1.2000000000000002</v>
      </c>
      <c r="L6" s="2">
        <v>3</v>
      </c>
      <c r="M6" s="3" t="s">
        <v>35</v>
      </c>
    </row>
    <row r="7" spans="1:13" x14ac:dyDescent="0.25">
      <c r="A7" s="7" t="s">
        <v>9</v>
      </c>
      <c r="B7" s="7">
        <f>SUM(B8:B12)</f>
        <v>10</v>
      </c>
      <c r="C7" s="7">
        <f t="shared" ref="C7:E7" si="3">SUM(C8:C12)</f>
        <v>12</v>
      </c>
      <c r="D7" s="7">
        <f t="shared" si="3"/>
        <v>13</v>
      </c>
      <c r="E7" s="7">
        <f t="shared" si="3"/>
        <v>15</v>
      </c>
      <c r="F7" s="16">
        <v>0.2</v>
      </c>
      <c r="G7" s="16">
        <f>SUM(G8:G12)*$F7</f>
        <v>0.38</v>
      </c>
      <c r="H7" s="16">
        <f t="shared" ref="H7:I7" si="4">SUM(H8:H12)*$F7</f>
        <v>0.53000000000000014</v>
      </c>
      <c r="I7" s="16">
        <f t="shared" si="4"/>
        <v>0.54</v>
      </c>
    </row>
    <row r="8" spans="1:13" x14ac:dyDescent="0.25">
      <c r="A8" s="2" t="s">
        <v>17</v>
      </c>
      <c r="B8" s="12">
        <v>3</v>
      </c>
      <c r="C8" s="12">
        <v>3</v>
      </c>
      <c r="D8" s="12">
        <v>3</v>
      </c>
      <c r="E8" s="11">
        <v>3</v>
      </c>
      <c r="F8" s="15">
        <v>0.2</v>
      </c>
      <c r="G8" s="14">
        <f t="shared" ref="G8:G29" si="5">B8*$F8</f>
        <v>0.60000000000000009</v>
      </c>
      <c r="H8" s="14">
        <f t="shared" ref="H8:H29" si="6">C8*$F8</f>
        <v>0.60000000000000009</v>
      </c>
      <c r="I8" s="14">
        <f t="shared" ref="I8:I29" si="7">D8*$F8</f>
        <v>0.60000000000000009</v>
      </c>
    </row>
    <row r="9" spans="1:13" x14ac:dyDescent="0.25">
      <c r="A9" s="2" t="s">
        <v>18</v>
      </c>
      <c r="B9" s="12">
        <v>1</v>
      </c>
      <c r="C9" s="12">
        <v>2</v>
      </c>
      <c r="D9" s="12">
        <v>3</v>
      </c>
      <c r="E9" s="11">
        <v>3</v>
      </c>
      <c r="F9" s="15">
        <v>0.05</v>
      </c>
      <c r="G9" s="14">
        <f t="shared" si="5"/>
        <v>0.05</v>
      </c>
      <c r="H9" s="14">
        <f t="shared" si="6"/>
        <v>0.1</v>
      </c>
      <c r="I9" s="14">
        <f t="shared" si="7"/>
        <v>0.15000000000000002</v>
      </c>
    </row>
    <row r="10" spans="1:13" x14ac:dyDescent="0.25">
      <c r="A10" s="2" t="s">
        <v>19</v>
      </c>
      <c r="B10" s="12">
        <v>3</v>
      </c>
      <c r="C10" s="12">
        <v>1</v>
      </c>
      <c r="D10" s="12">
        <v>1</v>
      </c>
      <c r="E10" s="11">
        <v>3</v>
      </c>
      <c r="F10" s="15">
        <v>0.15</v>
      </c>
      <c r="G10" s="14">
        <f t="shared" si="5"/>
        <v>0.44999999999999996</v>
      </c>
      <c r="H10" s="14">
        <f t="shared" si="6"/>
        <v>0.15</v>
      </c>
      <c r="I10" s="14">
        <f t="shared" si="7"/>
        <v>0.15</v>
      </c>
    </row>
    <row r="11" spans="1:13" x14ac:dyDescent="0.25">
      <c r="A11" s="2" t="s">
        <v>20</v>
      </c>
      <c r="B11" s="12">
        <v>2</v>
      </c>
      <c r="C11" s="12">
        <v>3</v>
      </c>
      <c r="D11" s="12">
        <v>3</v>
      </c>
      <c r="E11" s="11">
        <v>3</v>
      </c>
      <c r="F11" s="15">
        <v>0.2</v>
      </c>
      <c r="G11" s="14">
        <f t="shared" si="5"/>
        <v>0.4</v>
      </c>
      <c r="H11" s="14">
        <f t="shared" si="6"/>
        <v>0.60000000000000009</v>
      </c>
      <c r="I11" s="14">
        <f t="shared" si="7"/>
        <v>0.60000000000000009</v>
      </c>
    </row>
    <row r="12" spans="1:13" x14ac:dyDescent="0.25">
      <c r="A12" s="2" t="s">
        <v>21</v>
      </c>
      <c r="B12" s="12">
        <v>1</v>
      </c>
      <c r="C12" s="12">
        <v>3</v>
      </c>
      <c r="D12" s="12">
        <v>3</v>
      </c>
      <c r="E12" s="11">
        <v>3</v>
      </c>
      <c r="F12" s="15">
        <v>0.4</v>
      </c>
      <c r="G12" s="14">
        <f t="shared" si="5"/>
        <v>0.4</v>
      </c>
      <c r="H12" s="14">
        <f t="shared" si="6"/>
        <v>1.2000000000000002</v>
      </c>
      <c r="I12" s="14">
        <f t="shared" si="7"/>
        <v>1.2000000000000002</v>
      </c>
    </row>
    <row r="13" spans="1:13" x14ac:dyDescent="0.25">
      <c r="A13" s="7" t="s">
        <v>10</v>
      </c>
      <c r="B13" s="7">
        <f>SUM(B14:B18)</f>
        <v>12</v>
      </c>
      <c r="C13" s="7">
        <f t="shared" ref="C13:E13" si="8">SUM(C14:C18)</f>
        <v>9</v>
      </c>
      <c r="D13" s="7">
        <f t="shared" si="8"/>
        <v>11</v>
      </c>
      <c r="E13" s="7">
        <f t="shared" si="8"/>
        <v>15</v>
      </c>
      <c r="F13" s="16">
        <v>0.25</v>
      </c>
      <c r="G13" s="16">
        <f>SUM(G14:G18)*$F13</f>
        <v>0.66249999999999998</v>
      </c>
      <c r="H13" s="16">
        <f>SUM(H14:H18)*$F13</f>
        <v>0.42499999999999999</v>
      </c>
      <c r="I13" s="16">
        <f>SUM(I14:I18)*$F13</f>
        <v>0.47499999999999998</v>
      </c>
    </row>
    <row r="14" spans="1:13" x14ac:dyDescent="0.25">
      <c r="A14" s="2" t="s">
        <v>38</v>
      </c>
      <c r="B14" s="12">
        <v>3</v>
      </c>
      <c r="C14" s="12">
        <v>2</v>
      </c>
      <c r="D14" s="12">
        <v>2</v>
      </c>
      <c r="E14" s="11">
        <v>3</v>
      </c>
      <c r="F14" s="15">
        <v>0.2</v>
      </c>
      <c r="G14" s="14">
        <f t="shared" si="5"/>
        <v>0.60000000000000009</v>
      </c>
      <c r="H14" s="14">
        <f t="shared" si="6"/>
        <v>0.4</v>
      </c>
      <c r="I14" s="14">
        <f t="shared" si="7"/>
        <v>0.4</v>
      </c>
    </row>
    <row r="15" spans="1:13" x14ac:dyDescent="0.25">
      <c r="A15" s="2" t="s">
        <v>22</v>
      </c>
      <c r="B15" s="12">
        <v>3</v>
      </c>
      <c r="C15" s="12">
        <v>1</v>
      </c>
      <c r="D15" s="12">
        <v>1</v>
      </c>
      <c r="E15" s="11">
        <v>3</v>
      </c>
      <c r="F15" s="15">
        <v>0.3</v>
      </c>
      <c r="G15" s="14">
        <f t="shared" si="5"/>
        <v>0.89999999999999991</v>
      </c>
      <c r="H15" s="14">
        <f t="shared" si="6"/>
        <v>0.3</v>
      </c>
      <c r="I15" s="14">
        <f t="shared" si="7"/>
        <v>0.3</v>
      </c>
    </row>
    <row r="16" spans="1:13" x14ac:dyDescent="0.25">
      <c r="A16" s="2" t="s">
        <v>23</v>
      </c>
      <c r="B16" s="12">
        <v>3</v>
      </c>
      <c r="C16" s="12">
        <v>2</v>
      </c>
      <c r="D16" s="12">
        <v>2</v>
      </c>
      <c r="E16" s="11">
        <v>3</v>
      </c>
      <c r="F16" s="15">
        <v>0.3</v>
      </c>
      <c r="G16" s="14">
        <f t="shared" si="5"/>
        <v>0.89999999999999991</v>
      </c>
      <c r="H16" s="14">
        <f t="shared" si="6"/>
        <v>0.6</v>
      </c>
      <c r="I16" s="14">
        <f t="shared" si="7"/>
        <v>0.6</v>
      </c>
    </row>
    <row r="17" spans="1:9" x14ac:dyDescent="0.25">
      <c r="A17" s="2" t="s">
        <v>24</v>
      </c>
      <c r="B17" s="12">
        <v>1</v>
      </c>
      <c r="C17" s="12">
        <v>2</v>
      </c>
      <c r="D17" s="12">
        <v>3</v>
      </c>
      <c r="E17" s="11">
        <v>3</v>
      </c>
      <c r="F17" s="15">
        <v>0.15</v>
      </c>
      <c r="G17" s="14">
        <f t="shared" si="5"/>
        <v>0.15</v>
      </c>
      <c r="H17" s="14">
        <f t="shared" si="6"/>
        <v>0.3</v>
      </c>
      <c r="I17" s="14">
        <f t="shared" si="7"/>
        <v>0.44999999999999996</v>
      </c>
    </row>
    <row r="18" spans="1:9" x14ac:dyDescent="0.25">
      <c r="A18" s="2" t="s">
        <v>25</v>
      </c>
      <c r="B18" s="12">
        <v>2</v>
      </c>
      <c r="C18" s="12">
        <v>2</v>
      </c>
      <c r="D18" s="12">
        <v>3</v>
      </c>
      <c r="E18" s="11">
        <v>3</v>
      </c>
      <c r="F18" s="15">
        <v>0.05</v>
      </c>
      <c r="G18" s="14">
        <f t="shared" si="5"/>
        <v>0.1</v>
      </c>
      <c r="H18" s="14">
        <f t="shared" si="6"/>
        <v>0.1</v>
      </c>
      <c r="I18" s="14">
        <f t="shared" si="7"/>
        <v>0.15000000000000002</v>
      </c>
    </row>
    <row r="19" spans="1:9" x14ac:dyDescent="0.25">
      <c r="A19" s="7" t="s">
        <v>11</v>
      </c>
      <c r="B19" s="7">
        <f>SUM(B20:B23)</f>
        <v>5</v>
      </c>
      <c r="C19" s="7">
        <f t="shared" ref="C19:E19" si="9">SUM(C20:C23)</f>
        <v>9</v>
      </c>
      <c r="D19" s="7">
        <f t="shared" si="9"/>
        <v>12</v>
      </c>
      <c r="E19" s="7">
        <f t="shared" si="9"/>
        <v>12</v>
      </c>
      <c r="F19" s="16">
        <v>0.15</v>
      </c>
      <c r="G19" s="16">
        <f>SUM(G20:G23)*$F19</f>
        <v>0.17249999999999999</v>
      </c>
      <c r="H19" s="16">
        <f t="shared" ref="H19:I19" si="10">SUM(H20:H23)*$F19</f>
        <v>0.41250000000000003</v>
      </c>
      <c r="I19" s="16">
        <f t="shared" si="10"/>
        <v>0.45000000000000007</v>
      </c>
    </row>
    <row r="20" spans="1:9" x14ac:dyDescent="0.25">
      <c r="A20" s="2" t="s">
        <v>26</v>
      </c>
      <c r="B20" s="12">
        <v>2</v>
      </c>
      <c r="C20" s="12">
        <v>2</v>
      </c>
      <c r="D20" s="12">
        <v>3</v>
      </c>
      <c r="E20" s="11">
        <v>3</v>
      </c>
      <c r="F20" s="15">
        <v>0.15</v>
      </c>
      <c r="G20" s="14">
        <f t="shared" si="5"/>
        <v>0.3</v>
      </c>
      <c r="H20" s="14">
        <f t="shared" si="6"/>
        <v>0.3</v>
      </c>
      <c r="I20" s="14">
        <f t="shared" si="7"/>
        <v>0.44999999999999996</v>
      </c>
    </row>
    <row r="21" spans="1:9" x14ac:dyDescent="0.25">
      <c r="A21" s="2" t="s">
        <v>27</v>
      </c>
      <c r="B21" s="12">
        <v>1</v>
      </c>
      <c r="C21" s="12">
        <v>3</v>
      </c>
      <c r="D21" s="12">
        <v>3</v>
      </c>
      <c r="E21" s="11">
        <v>3</v>
      </c>
      <c r="F21" s="15">
        <v>0.4</v>
      </c>
      <c r="G21" s="14">
        <f t="shared" si="5"/>
        <v>0.4</v>
      </c>
      <c r="H21" s="14">
        <f t="shared" si="6"/>
        <v>1.2000000000000002</v>
      </c>
      <c r="I21" s="14">
        <f t="shared" si="7"/>
        <v>1.2000000000000002</v>
      </c>
    </row>
    <row r="22" spans="1:9" x14ac:dyDescent="0.25">
      <c r="A22" s="2" t="s">
        <v>28</v>
      </c>
      <c r="B22" s="12">
        <v>1</v>
      </c>
      <c r="C22" s="12">
        <v>1</v>
      </c>
      <c r="D22" s="12">
        <v>3</v>
      </c>
      <c r="E22" s="11">
        <v>3</v>
      </c>
      <c r="F22" s="15">
        <v>0.05</v>
      </c>
      <c r="G22" s="14">
        <f t="shared" si="5"/>
        <v>0.05</v>
      </c>
      <c r="H22" s="14">
        <f t="shared" si="6"/>
        <v>0.05</v>
      </c>
      <c r="I22" s="14">
        <f t="shared" si="7"/>
        <v>0.15000000000000002</v>
      </c>
    </row>
    <row r="23" spans="1:9" x14ac:dyDescent="0.25">
      <c r="A23" s="2" t="s">
        <v>29</v>
      </c>
      <c r="B23" s="12">
        <v>1</v>
      </c>
      <c r="C23" s="12">
        <v>3</v>
      </c>
      <c r="D23" s="12">
        <v>3</v>
      </c>
      <c r="E23" s="11">
        <v>3</v>
      </c>
      <c r="F23" s="15">
        <v>0.4</v>
      </c>
      <c r="G23" s="14">
        <f t="shared" si="5"/>
        <v>0.4</v>
      </c>
      <c r="H23" s="14">
        <f t="shared" si="6"/>
        <v>1.2000000000000002</v>
      </c>
      <c r="I23" s="14">
        <f t="shared" si="7"/>
        <v>1.2000000000000002</v>
      </c>
    </row>
    <row r="24" spans="1:9" x14ac:dyDescent="0.25">
      <c r="A24" s="7" t="s">
        <v>12</v>
      </c>
      <c r="B24" s="7">
        <f>SUM(B25:B26)</f>
        <v>3</v>
      </c>
      <c r="C24" s="7">
        <f t="shared" ref="C24:E24" si="11">SUM(C25:C26)</f>
        <v>5</v>
      </c>
      <c r="D24" s="7">
        <f t="shared" si="11"/>
        <v>3</v>
      </c>
      <c r="E24" s="7">
        <f t="shared" si="11"/>
        <v>6</v>
      </c>
      <c r="F24" s="16">
        <v>0.1</v>
      </c>
      <c r="G24" s="16">
        <f>SUM(G25:G26)*$F24</f>
        <v>0.16000000000000003</v>
      </c>
      <c r="H24" s="16">
        <f>SUM(H25:H26)*$F24</f>
        <v>0.25999999999999995</v>
      </c>
      <c r="I24" s="16">
        <f>SUM(I25:I26)*$F24</f>
        <v>0.16000000000000003</v>
      </c>
    </row>
    <row r="25" spans="1:9" x14ac:dyDescent="0.25">
      <c r="A25" s="2" t="s">
        <v>36</v>
      </c>
      <c r="B25" s="12">
        <v>1</v>
      </c>
      <c r="C25" s="12">
        <v>2</v>
      </c>
      <c r="D25" s="12">
        <v>1</v>
      </c>
      <c r="E25" s="11">
        <v>3</v>
      </c>
      <c r="F25" s="15">
        <v>0.4</v>
      </c>
      <c r="G25" s="14">
        <f t="shared" si="5"/>
        <v>0.4</v>
      </c>
      <c r="H25" s="14">
        <f t="shared" si="6"/>
        <v>0.8</v>
      </c>
      <c r="I25" s="14">
        <f t="shared" si="7"/>
        <v>0.4</v>
      </c>
    </row>
    <row r="26" spans="1:9" x14ac:dyDescent="0.25">
      <c r="A26" s="2" t="s">
        <v>37</v>
      </c>
      <c r="B26" s="12">
        <v>2</v>
      </c>
      <c r="C26" s="12">
        <v>3</v>
      </c>
      <c r="D26" s="12">
        <v>2</v>
      </c>
      <c r="E26" s="11">
        <v>3</v>
      </c>
      <c r="F26" s="15">
        <v>0.6</v>
      </c>
      <c r="G26" s="14">
        <f t="shared" si="5"/>
        <v>1.2</v>
      </c>
      <c r="H26" s="14">
        <f t="shared" si="6"/>
        <v>1.7999999999999998</v>
      </c>
      <c r="I26" s="14">
        <f t="shared" si="7"/>
        <v>1.2</v>
      </c>
    </row>
    <row r="27" spans="1:9" x14ac:dyDescent="0.25">
      <c r="A27" s="7" t="s">
        <v>13</v>
      </c>
      <c r="B27" s="7">
        <f>SUM(B28:B29)</f>
        <v>3</v>
      </c>
      <c r="C27" s="7">
        <f t="shared" ref="C27:E27" si="12">SUM(C28:C29)</f>
        <v>5</v>
      </c>
      <c r="D27" s="7">
        <f t="shared" si="12"/>
        <v>4</v>
      </c>
      <c r="E27" s="7">
        <f t="shared" si="12"/>
        <v>6</v>
      </c>
      <c r="F27" s="16">
        <v>0.1</v>
      </c>
      <c r="G27" s="16">
        <f>SUM(G28:G29)*$F27</f>
        <v>0.12999999999999998</v>
      </c>
      <c r="H27" s="16">
        <f t="shared" ref="H27:I27" si="13">SUM(H28:H29)*$F27</f>
        <v>0.26999999999999996</v>
      </c>
      <c r="I27" s="16">
        <f t="shared" si="13"/>
        <v>0.16</v>
      </c>
    </row>
    <row r="28" spans="1:9" x14ac:dyDescent="0.25">
      <c r="A28" s="2" t="s">
        <v>30</v>
      </c>
      <c r="B28" s="12">
        <v>1</v>
      </c>
      <c r="C28" s="12">
        <v>3</v>
      </c>
      <c r="D28" s="12">
        <v>1</v>
      </c>
      <c r="E28" s="11">
        <v>3</v>
      </c>
      <c r="F28" s="15">
        <v>0.7</v>
      </c>
      <c r="G28" s="14">
        <f t="shared" si="5"/>
        <v>0.7</v>
      </c>
      <c r="H28" s="14">
        <f t="shared" si="6"/>
        <v>2.0999999999999996</v>
      </c>
      <c r="I28" s="14">
        <f t="shared" si="7"/>
        <v>0.7</v>
      </c>
    </row>
    <row r="29" spans="1:9" x14ac:dyDescent="0.25">
      <c r="A29" s="2" t="s">
        <v>31</v>
      </c>
      <c r="B29" s="12">
        <v>2</v>
      </c>
      <c r="C29" s="12">
        <v>2</v>
      </c>
      <c r="D29" s="12">
        <v>3</v>
      </c>
      <c r="E29" s="11">
        <v>3</v>
      </c>
      <c r="F29" s="15">
        <v>0.3</v>
      </c>
      <c r="G29" s="14">
        <f t="shared" si="5"/>
        <v>0.6</v>
      </c>
      <c r="H29" s="14">
        <f t="shared" si="6"/>
        <v>0.6</v>
      </c>
      <c r="I29" s="14">
        <f t="shared" si="7"/>
        <v>0.89999999999999991</v>
      </c>
    </row>
    <row r="30" spans="1:9" x14ac:dyDescent="0.25">
      <c r="A30" s="33" t="s">
        <v>39</v>
      </c>
      <c r="B30" s="21" t="s">
        <v>40</v>
      </c>
      <c r="C30" s="22"/>
      <c r="D30" s="23"/>
      <c r="E30" s="27"/>
      <c r="F30" s="28"/>
      <c r="G30" s="24" t="s">
        <v>41</v>
      </c>
      <c r="H30" s="25"/>
      <c r="I30" s="26"/>
    </row>
    <row r="31" spans="1:9" x14ac:dyDescent="0.25">
      <c r="A31" s="34"/>
      <c r="B31" s="18">
        <f>SUM(B3,B7,B13,B19,B24,B27)</f>
        <v>40</v>
      </c>
      <c r="C31" s="18">
        <f>SUM(C3,C7,C13,C19,C24,C27)</f>
        <v>45</v>
      </c>
      <c r="D31" s="18">
        <f>SUM(D3,D7,D13,D19,D24,D27)</f>
        <v>52</v>
      </c>
      <c r="E31" s="31"/>
      <c r="F31" s="32"/>
      <c r="G31" s="19">
        <f>SUM(G3,G7,G13,G19,G24,G27)</f>
        <v>1.9449999999999998</v>
      </c>
      <c r="H31" s="19">
        <f t="shared" ref="H31:I31" si="14">SUM(H3,H7,H13,H19,H24,H27)</f>
        <v>2.2575000000000003</v>
      </c>
      <c r="I31" s="19">
        <f t="shared" si="14"/>
        <v>2.3850000000000007</v>
      </c>
    </row>
    <row r="32" spans="1:9" x14ac:dyDescent="0.25">
      <c r="A32" s="35" t="s">
        <v>42</v>
      </c>
      <c r="B32" s="20"/>
      <c r="C32" s="20"/>
      <c r="D32" s="20"/>
      <c r="E32" s="29"/>
      <c r="F32" s="30"/>
      <c r="G32" s="17"/>
      <c r="H32" s="17"/>
      <c r="I32" s="17" t="s">
        <v>43</v>
      </c>
    </row>
  </sheetData>
  <mergeCells count="11">
    <mergeCell ref="E30:F32"/>
    <mergeCell ref="A30:A31"/>
    <mergeCell ref="B32:D32"/>
    <mergeCell ref="L3:M3"/>
    <mergeCell ref="B30:D30"/>
    <mergeCell ref="G30:I30"/>
    <mergeCell ref="A1:A2"/>
    <mergeCell ref="B1:D1"/>
    <mergeCell ref="E1:E2"/>
    <mergeCell ref="F1:F2"/>
    <mergeCell ref="G1:I1"/>
  </mergeCells>
  <pageMargins left="0.7" right="0.7" top="0.75" bottom="0.75" header="0.3" footer="0.3"/>
  <pageSetup paperSize="9" orientation="portrait" r:id="rId1"/>
  <ignoredErrors>
    <ignoredError sqref="G7:I7 G13:I13 G19:I19 G24:I24 G27:I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 сравнительного анализа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2015-06-05T18:19:34Z</dcterms:created>
  <dcterms:modified xsi:type="dcterms:W3CDTF">2023-11-06T19:10:08Z</dcterms:modified>
</cp:coreProperties>
</file>