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C8D277C-594A-4659-8CC5-C08A1694DF30}" xr6:coauthVersionLast="44" xr6:coauthVersionMax="44" xr10:uidLastSave="{00000000-0000-0000-0000-000000000000}"/>
  <bookViews>
    <workbookView xWindow="20370" yWindow="-120" windowWidth="19440" windowHeight="15000" activeTab="1" xr2:uid="{00000000-000D-0000-FFFF-FFFF00000000}"/>
  </bookViews>
  <sheets>
    <sheet name="Final PCR conditions" sheetId="7" r:id="rId1"/>
    <sheet name="Results Additional samples" sheetId="13" r:id="rId2"/>
  </sheets>
  <definedNames>
    <definedName name="_xlnm.Print_Titles" localSheetId="0">'Final PCR conditions'!$A:$A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7" l="1"/>
  <c r="K13" i="7"/>
  <c r="K12" i="7"/>
  <c r="M14" i="7"/>
  <c r="M13" i="7"/>
  <c r="M12" i="7"/>
  <c r="K11" i="7" l="1"/>
  <c r="M11" i="7"/>
  <c r="J12" i="7"/>
  <c r="P14" i="7" l="1"/>
  <c r="P13" i="7"/>
  <c r="P12" i="7"/>
  <c r="P11" i="7" s="1"/>
  <c r="L14" i="7"/>
  <c r="J14" i="7"/>
  <c r="L13" i="7"/>
  <c r="J13" i="7"/>
  <c r="L12" i="7"/>
  <c r="I14" i="7"/>
  <c r="I13" i="7"/>
  <c r="I12" i="7"/>
  <c r="H14" i="7"/>
  <c r="H13" i="7"/>
  <c r="H12" i="7"/>
  <c r="G14" i="7"/>
  <c r="G13" i="7"/>
  <c r="G12" i="7"/>
  <c r="N14" i="7"/>
  <c r="N13" i="7"/>
  <c r="N12" i="7"/>
  <c r="C12" i="7"/>
  <c r="C14" i="7"/>
  <c r="C13" i="7"/>
  <c r="F12" i="7"/>
  <c r="F14" i="7"/>
  <c r="F13" i="7"/>
  <c r="E12" i="7"/>
  <c r="E13" i="7"/>
  <c r="E14" i="7"/>
  <c r="D14" i="7"/>
  <c r="D13" i="7"/>
  <c r="D12" i="7"/>
  <c r="J11" i="7" l="1"/>
  <c r="L11" i="7"/>
  <c r="I11" i="7"/>
  <c r="H11" i="7"/>
  <c r="G11" i="7"/>
  <c r="N11" i="7"/>
  <c r="D11" i="7"/>
  <c r="E11" i="7"/>
  <c r="C11" i="7"/>
  <c r="F11" i="7"/>
</calcChain>
</file>

<file path=xl/sharedStrings.xml><?xml version="1.0" encoding="utf-8"?>
<sst xmlns="http://schemas.openxmlformats.org/spreadsheetml/2006/main" count="264" uniqueCount="109">
  <si>
    <t>Reagent</t>
  </si>
  <si>
    <t>Final concentration</t>
  </si>
  <si>
    <t>SAP 6</t>
  </si>
  <si>
    <t>BAC 6</t>
  </si>
  <si>
    <t>SU91</t>
  </si>
  <si>
    <t>SW13</t>
  </si>
  <si>
    <t>ROC11</t>
  </si>
  <si>
    <t>SR2</t>
  </si>
  <si>
    <t>SW12</t>
  </si>
  <si>
    <t>SK14</t>
  </si>
  <si>
    <t>SI19</t>
  </si>
  <si>
    <t>SBC6</t>
  </si>
  <si>
    <t>SF10</t>
  </si>
  <si>
    <t>SBA 8</t>
  </si>
  <si>
    <t>UR11-GT2</t>
  </si>
  <si>
    <t>SI19 [A]</t>
  </si>
  <si>
    <t>Denaturation</t>
  </si>
  <si>
    <t>Annealing</t>
  </si>
  <si>
    <t>Extension</t>
  </si>
  <si>
    <t>94°C - 10 s</t>
  </si>
  <si>
    <t>63°C - 40 s</t>
  </si>
  <si>
    <t>72°C - 2 min</t>
  </si>
  <si>
    <t>33 times</t>
  </si>
  <si>
    <t>Final extension</t>
  </si>
  <si>
    <t>72°C - 5 min</t>
  </si>
  <si>
    <t>Refrigeration</t>
  </si>
  <si>
    <t>Cycle number</t>
  </si>
  <si>
    <t>4°C - ∞</t>
  </si>
  <si>
    <t>67°C - 40 s</t>
  </si>
  <si>
    <t>Initial denaturation</t>
  </si>
  <si>
    <t>NA</t>
  </si>
  <si>
    <t>94°C - 2 min</t>
  </si>
  <si>
    <t>94°C - 30 s</t>
  </si>
  <si>
    <t>59°C - 1 min</t>
  </si>
  <si>
    <t>29 times</t>
  </si>
  <si>
    <t>72°C - 7 min</t>
  </si>
  <si>
    <t>60°C - 40 s</t>
  </si>
  <si>
    <t>34 times</t>
  </si>
  <si>
    <t>55°C - 40 s</t>
  </si>
  <si>
    <t>94°C - 1 min</t>
  </si>
  <si>
    <t>30 times</t>
  </si>
  <si>
    <t>72°C - 1 min</t>
  </si>
  <si>
    <t>94°C - 3 min</t>
  </si>
  <si>
    <t>35 times</t>
  </si>
  <si>
    <t>94°C - 15 s</t>
  </si>
  <si>
    <t>65°C - 1 min</t>
  </si>
  <si>
    <t>72°C - 1.5 min</t>
  </si>
  <si>
    <t>Sample</t>
  </si>
  <si>
    <t>58°C - 40 s</t>
  </si>
  <si>
    <t>Nuclease-free water</t>
  </si>
  <si>
    <t>Total</t>
  </si>
  <si>
    <t>Primer Fw (μM)</t>
  </si>
  <si>
    <t>Primer Rv (μM)</t>
  </si>
  <si>
    <t>GoTaq Green Master Mix (X)</t>
  </si>
  <si>
    <t>ADN (ng/μl)</t>
  </si>
  <si>
    <t>Thermo-cycling profile</t>
  </si>
  <si>
    <t>1h 40min</t>
  </si>
  <si>
    <t>95°C - 4 min</t>
  </si>
  <si>
    <t>Duration time</t>
  </si>
  <si>
    <t xml:space="preserve">2h 30 min </t>
  </si>
  <si>
    <t>No amplification</t>
  </si>
  <si>
    <t>Oversized band</t>
  </si>
  <si>
    <t>2h 36 min</t>
  </si>
  <si>
    <t>2h 5 min</t>
  </si>
  <si>
    <t>Size (bp)</t>
  </si>
  <si>
    <t>530/570</t>
  </si>
  <si>
    <t>2h 50  min</t>
  </si>
  <si>
    <t>PC50</t>
  </si>
  <si>
    <t>Mara</t>
  </si>
  <si>
    <t>Cm</t>
  </si>
  <si>
    <t>DPC40</t>
  </si>
  <si>
    <t>-</t>
  </si>
  <si>
    <t>+</t>
  </si>
  <si>
    <t>ns</t>
  </si>
  <si>
    <t>139a</t>
  </si>
  <si>
    <t>142a</t>
  </si>
  <si>
    <t>82a</t>
  </si>
  <si>
    <t>84a</t>
  </si>
  <si>
    <t>83a</t>
  </si>
  <si>
    <t>108a</t>
  </si>
  <si>
    <t>SAP6</t>
  </si>
  <si>
    <t>109a</t>
  </si>
  <si>
    <t>111a</t>
  </si>
  <si>
    <t>148a</t>
  </si>
  <si>
    <t xml:space="preserve">ns = no sample </t>
  </si>
  <si>
    <t>67°C - 30 s</t>
  </si>
  <si>
    <t>72°C - 90 s</t>
  </si>
  <si>
    <t>530 was expected band</t>
  </si>
  <si>
    <t>70°C - 1 min</t>
  </si>
  <si>
    <t>Disease</t>
  </si>
  <si>
    <t>Tagged locus</t>
  </si>
  <si>
    <t>Rust</t>
  </si>
  <si>
    <t>Ur-3</t>
  </si>
  <si>
    <t>BCMV</t>
  </si>
  <si>
    <t>bc-3</t>
  </si>
  <si>
    <t>BCMV = Bean Common Mosaic Virus</t>
  </si>
  <si>
    <t>BGMV = Bean Golden Mosaic Virus</t>
  </si>
  <si>
    <t>bgm-1</t>
  </si>
  <si>
    <t>BGMV</t>
  </si>
  <si>
    <t>Major QTL</t>
  </si>
  <si>
    <t>CBB</t>
  </si>
  <si>
    <t>CBB = Common Bacterial Blight</t>
  </si>
  <si>
    <t>I</t>
  </si>
  <si>
    <t>Ur-6</t>
  </si>
  <si>
    <t>Ur-11</t>
  </si>
  <si>
    <t>Ouro Negro</t>
  </si>
  <si>
    <r>
      <t>C</t>
    </r>
    <r>
      <rPr>
        <b/>
        <vertAlign val="subscript"/>
        <sz val="10"/>
        <rFont val="Arial"/>
        <family val="2"/>
      </rPr>
      <t>1</t>
    </r>
  </si>
  <si>
    <r>
      <t>C</t>
    </r>
    <r>
      <rPr>
        <vertAlign val="subscript"/>
        <sz val="10"/>
        <rFont val="Arial"/>
        <family val="2"/>
      </rPr>
      <t>2</t>
    </r>
  </si>
  <si>
    <r>
      <t>V</t>
    </r>
    <r>
      <rPr>
        <b/>
        <vertAlign val="subscript"/>
        <sz val="10"/>
        <rFont val="Arial"/>
        <family val="2"/>
      </rPr>
      <t xml:space="preserve">1 </t>
    </r>
    <r>
      <rPr>
        <b/>
        <sz val="10"/>
        <rFont val="Arial"/>
        <family val="2"/>
      </rPr>
      <t>(μl)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</si>
</sst>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9"/>
      <color theme="1"/>
      <name val="Calibri"/>
      <family val="2"/>
      <scheme val="minor"/>
    </font>
    <font>
      <sz val="10"/>
      <color rgb="FF7030A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vertAlign val="subscript"/>
      <sz val="10"/>
      <name val="Arial"/>
      <family val="2"/>
    </font>
    <font>
      <vertAlign val="subscript"/>
      <sz val="10"/>
      <name val="Arial"/>
      <family val="2"/>
    </font>
    <font>
      <sz val="10"/>
      <name val="Arial Unicode MS"/>
      <family val="2"/>
    </font>
    <font>
      <sz val="9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9" fillId="0" borderId="0" xfId="0" applyFont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4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/>
    </xf>
    <xf numFmtId="0" fontId="17" fillId="0" borderId="0" xfId="0" applyFont="1"/>
    <xf numFmtId="0" fontId="16" fillId="0" borderId="0" xfId="0" applyFont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/>
    </xf>
    <xf numFmtId="164" fontId="12" fillId="0" borderId="1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 applyAlignment="1">
      <alignment horizontal="right"/>
    </xf>
    <xf numFmtId="0" fontId="11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4" fillId="0" borderId="1" xfId="0" applyNumberFormat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zoomScale="90" zoomScaleNormal="90" workbookViewId="0">
      <selection activeCell="B44" sqref="B44"/>
    </sheetView>
  </sheetViews>
  <sheetFormatPr defaultColWidth="11.42578125" defaultRowHeight="12.75" x14ac:dyDescent="0.2"/>
  <cols>
    <col min="1" max="1" width="26.5703125" style="1" customWidth="1"/>
    <col min="2" max="2" width="7.5703125" style="1" customWidth="1"/>
    <col min="3" max="14" width="13" style="1" customWidth="1"/>
    <col min="15" max="15" width="2.42578125" style="1" customWidth="1"/>
    <col min="16" max="16" width="13" style="1" customWidth="1"/>
    <col min="17" max="16384" width="11.42578125" style="1"/>
  </cols>
  <sheetData>
    <row r="1" spans="1:16" x14ac:dyDescent="0.2">
      <c r="A1" s="26" t="s">
        <v>0</v>
      </c>
      <c r="B1" s="27"/>
      <c r="C1" s="26" t="s">
        <v>9</v>
      </c>
      <c r="D1" s="26" t="s">
        <v>6</v>
      </c>
      <c r="E1" s="26" t="s">
        <v>7</v>
      </c>
      <c r="F1" s="26" t="s">
        <v>2</v>
      </c>
      <c r="G1" s="26" t="s">
        <v>5</v>
      </c>
      <c r="H1" s="26" t="s">
        <v>11</v>
      </c>
      <c r="I1" s="26" t="s">
        <v>4</v>
      </c>
      <c r="J1" s="26" t="s">
        <v>12</v>
      </c>
      <c r="K1" s="26" t="s">
        <v>3</v>
      </c>
      <c r="L1" s="26" t="s">
        <v>13</v>
      </c>
      <c r="M1" s="26" t="s">
        <v>14</v>
      </c>
      <c r="N1" s="26" t="s">
        <v>8</v>
      </c>
      <c r="O1" s="3"/>
      <c r="P1" s="36" t="s">
        <v>10</v>
      </c>
    </row>
    <row r="2" spans="1:16" s="2" customFormat="1" x14ac:dyDescent="0.2">
      <c r="A2" s="28" t="s">
        <v>89</v>
      </c>
      <c r="B2" s="29"/>
      <c r="C2" s="29" t="s">
        <v>91</v>
      </c>
      <c r="D2" s="29" t="s">
        <v>93</v>
      </c>
      <c r="E2" s="29" t="s">
        <v>98</v>
      </c>
      <c r="F2" s="29" t="s">
        <v>100</v>
      </c>
      <c r="G2" s="29" t="s">
        <v>93</v>
      </c>
      <c r="H2" s="29" t="s">
        <v>91</v>
      </c>
      <c r="I2" s="29" t="s">
        <v>100</v>
      </c>
      <c r="J2" s="29" t="s">
        <v>91</v>
      </c>
      <c r="K2" s="29" t="s">
        <v>100</v>
      </c>
      <c r="L2" s="29" t="s">
        <v>91</v>
      </c>
      <c r="M2" s="29" t="s">
        <v>104</v>
      </c>
      <c r="N2" s="29" t="s">
        <v>98</v>
      </c>
      <c r="P2" s="37"/>
    </row>
    <row r="3" spans="1:16" s="2" customFormat="1" x14ac:dyDescent="0.2">
      <c r="A3" s="28" t="s">
        <v>90</v>
      </c>
      <c r="B3" s="29"/>
      <c r="C3" s="29" t="s">
        <v>92</v>
      </c>
      <c r="D3" s="29" t="s">
        <v>94</v>
      </c>
      <c r="E3" s="29" t="s">
        <v>97</v>
      </c>
      <c r="F3" s="29" t="s">
        <v>99</v>
      </c>
      <c r="G3" s="29" t="s">
        <v>102</v>
      </c>
      <c r="H3" s="29" t="s">
        <v>103</v>
      </c>
      <c r="I3" s="29" t="s">
        <v>99</v>
      </c>
      <c r="J3" s="29" t="s">
        <v>105</v>
      </c>
      <c r="K3" s="29" t="s">
        <v>99</v>
      </c>
      <c r="L3" s="29" t="s">
        <v>105</v>
      </c>
      <c r="M3" s="29" t="s">
        <v>91</v>
      </c>
      <c r="N3" s="29" t="s">
        <v>99</v>
      </c>
      <c r="P3" s="37"/>
    </row>
    <row r="4" spans="1:16" ht="15.75" x14ac:dyDescent="0.3">
      <c r="A4" s="27" t="s">
        <v>1</v>
      </c>
      <c r="B4" s="30" t="s">
        <v>106</v>
      </c>
      <c r="C4" s="29" t="s">
        <v>107</v>
      </c>
      <c r="D4" s="29" t="s">
        <v>107</v>
      </c>
      <c r="E4" s="29" t="s">
        <v>107</v>
      </c>
      <c r="F4" s="29" t="s">
        <v>107</v>
      </c>
      <c r="G4" s="29" t="s">
        <v>107</v>
      </c>
      <c r="H4" s="29" t="s">
        <v>107</v>
      </c>
      <c r="I4" s="29" t="s">
        <v>107</v>
      </c>
      <c r="J4" s="29" t="s">
        <v>107</v>
      </c>
      <c r="K4" s="29" t="s">
        <v>107</v>
      </c>
      <c r="L4" s="29" t="s">
        <v>107</v>
      </c>
      <c r="M4" s="29" t="s">
        <v>107</v>
      </c>
      <c r="N4" s="29" t="s">
        <v>107</v>
      </c>
      <c r="O4" s="6"/>
      <c r="P4" s="37"/>
    </row>
    <row r="5" spans="1:16" x14ac:dyDescent="0.2">
      <c r="A5" s="27" t="s">
        <v>51</v>
      </c>
      <c r="B5" s="29">
        <v>10</v>
      </c>
      <c r="C5" s="29">
        <v>0.34</v>
      </c>
      <c r="D5" s="29">
        <v>0.34</v>
      </c>
      <c r="E5" s="29">
        <v>0.2</v>
      </c>
      <c r="F5" s="29">
        <v>0.34</v>
      </c>
      <c r="G5" s="29">
        <v>0.33</v>
      </c>
      <c r="H5" s="29">
        <v>0.33</v>
      </c>
      <c r="I5" s="29">
        <v>0.3</v>
      </c>
      <c r="J5" s="29">
        <v>0.5</v>
      </c>
      <c r="K5" s="31">
        <v>0.14000000000000001</v>
      </c>
      <c r="L5" s="29">
        <v>0.5</v>
      </c>
      <c r="M5" s="29">
        <v>0.34</v>
      </c>
      <c r="N5" s="29">
        <v>0.2</v>
      </c>
      <c r="O5" s="2"/>
      <c r="P5" s="37">
        <v>0.34</v>
      </c>
    </row>
    <row r="6" spans="1:16" x14ac:dyDescent="0.2">
      <c r="A6" s="27" t="s">
        <v>52</v>
      </c>
      <c r="B6" s="29">
        <v>10</v>
      </c>
      <c r="C6" s="29">
        <v>0.34</v>
      </c>
      <c r="D6" s="29">
        <v>0.34</v>
      </c>
      <c r="E6" s="29">
        <v>0.2</v>
      </c>
      <c r="F6" s="29">
        <v>0.34</v>
      </c>
      <c r="G6" s="29">
        <v>0.33</v>
      </c>
      <c r="H6" s="29">
        <v>0.33</v>
      </c>
      <c r="I6" s="29">
        <v>0.3</v>
      </c>
      <c r="J6" s="29">
        <v>0.5</v>
      </c>
      <c r="K6" s="31">
        <v>0.14000000000000001</v>
      </c>
      <c r="L6" s="29">
        <v>0.5</v>
      </c>
      <c r="M6" s="29">
        <v>0.34</v>
      </c>
      <c r="N6" s="29">
        <v>0.2</v>
      </c>
      <c r="O6" s="2"/>
      <c r="P6" s="37">
        <v>0.34</v>
      </c>
    </row>
    <row r="7" spans="1:16" x14ac:dyDescent="0.2">
      <c r="A7" s="27" t="s">
        <v>53</v>
      </c>
      <c r="B7" s="29">
        <v>2</v>
      </c>
      <c r="C7" s="29">
        <v>1</v>
      </c>
      <c r="D7" s="29">
        <v>1</v>
      </c>
      <c r="E7" s="29">
        <v>1</v>
      </c>
      <c r="F7" s="29">
        <v>1</v>
      </c>
      <c r="G7" s="29">
        <v>1</v>
      </c>
      <c r="H7" s="29">
        <v>1</v>
      </c>
      <c r="I7" s="29">
        <v>1</v>
      </c>
      <c r="J7" s="29">
        <v>1</v>
      </c>
      <c r="K7" s="29">
        <v>1</v>
      </c>
      <c r="L7" s="29">
        <v>1</v>
      </c>
      <c r="M7" s="29">
        <v>1</v>
      </c>
      <c r="N7" s="29">
        <v>1</v>
      </c>
      <c r="O7" s="6"/>
      <c r="P7" s="37">
        <v>1</v>
      </c>
    </row>
    <row r="8" spans="1:16" x14ac:dyDescent="0.2">
      <c r="A8" s="27" t="s">
        <v>54</v>
      </c>
      <c r="B8" s="29">
        <v>30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"/>
      <c r="P8" s="37"/>
    </row>
    <row r="9" spans="1:16" x14ac:dyDescent="0.2">
      <c r="A9" s="19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"/>
      <c r="P9" s="4"/>
    </row>
    <row r="10" spans="1:16" s="7" customFormat="1" ht="14.25" x14ac:dyDescent="0.25">
      <c r="A10" s="30" t="s">
        <v>0</v>
      </c>
      <c r="B10" s="30" t="s">
        <v>106</v>
      </c>
      <c r="C10" s="30" t="s">
        <v>108</v>
      </c>
      <c r="D10" s="30" t="s">
        <v>108</v>
      </c>
      <c r="E10" s="30" t="s">
        <v>108</v>
      </c>
      <c r="F10" s="30" t="s">
        <v>108</v>
      </c>
      <c r="G10" s="30" t="s">
        <v>108</v>
      </c>
      <c r="H10" s="30" t="s">
        <v>108</v>
      </c>
      <c r="I10" s="30" t="s">
        <v>108</v>
      </c>
      <c r="J10" s="30" t="s">
        <v>108</v>
      </c>
      <c r="K10" s="30" t="s">
        <v>108</v>
      </c>
      <c r="L10" s="30" t="s">
        <v>108</v>
      </c>
      <c r="M10" s="30" t="s">
        <v>108</v>
      </c>
      <c r="N10" s="30" t="s">
        <v>108</v>
      </c>
      <c r="P10" s="38" t="s">
        <v>15</v>
      </c>
    </row>
    <row r="11" spans="1:16" x14ac:dyDescent="0.2">
      <c r="A11" s="27" t="s">
        <v>49</v>
      </c>
      <c r="B11" s="29" t="s">
        <v>30</v>
      </c>
      <c r="C11" s="32">
        <f t="shared" ref="C11:I11" si="0">C16-SUM(C12:C15)</f>
        <v>1.4800000000000004</v>
      </c>
      <c r="D11" s="32">
        <f t="shared" si="0"/>
        <v>1.4800000000000004</v>
      </c>
      <c r="E11" s="27">
        <f t="shared" si="0"/>
        <v>1.9000000000000004</v>
      </c>
      <c r="F11" s="32">
        <f t="shared" si="0"/>
        <v>1.4800000000000004</v>
      </c>
      <c r="G11" s="32">
        <f t="shared" si="0"/>
        <v>1.5099999999999998</v>
      </c>
      <c r="H11" s="32">
        <f t="shared" si="0"/>
        <v>1.5099999999999998</v>
      </c>
      <c r="I11" s="32">
        <f t="shared" si="0"/>
        <v>1.5999999999999996</v>
      </c>
      <c r="J11" s="32">
        <f t="shared" ref="J11:K11" si="1">J16-SUM(J12:J15)</f>
        <v>1</v>
      </c>
      <c r="K11" s="32">
        <f t="shared" si="1"/>
        <v>2.08</v>
      </c>
      <c r="L11" s="32">
        <f>L16-SUM(L12:L15)</f>
        <v>1</v>
      </c>
      <c r="M11" s="32">
        <f t="shared" ref="M11" si="2">M16-SUM(M12:M15)</f>
        <v>1.4800000000000004</v>
      </c>
      <c r="N11" s="32">
        <f>N16-SUM(N12:N15)</f>
        <v>1.9000000000000004</v>
      </c>
      <c r="O11" s="2"/>
      <c r="P11" s="39">
        <f>P16-SUM(P12:P15)</f>
        <v>1.4800000000000004</v>
      </c>
    </row>
    <row r="12" spans="1:16" x14ac:dyDescent="0.2">
      <c r="A12" s="27" t="s">
        <v>51</v>
      </c>
      <c r="B12" s="29">
        <v>10</v>
      </c>
      <c r="C12" s="32">
        <f t="shared" ref="C12:I12" si="3">(C$16*C5)/$B$5</f>
        <v>0.51</v>
      </c>
      <c r="D12" s="32">
        <f t="shared" si="3"/>
        <v>0.51</v>
      </c>
      <c r="E12" s="27">
        <f t="shared" si="3"/>
        <v>0.3</v>
      </c>
      <c r="F12" s="32">
        <f t="shared" si="3"/>
        <v>0.51</v>
      </c>
      <c r="G12" s="32">
        <f t="shared" si="3"/>
        <v>0.495</v>
      </c>
      <c r="H12" s="32">
        <f t="shared" si="3"/>
        <v>0.495</v>
      </c>
      <c r="I12" s="33">
        <f t="shared" si="3"/>
        <v>0.45</v>
      </c>
      <c r="J12" s="32">
        <f>(J$16*J5)/$B$5</f>
        <v>0.75</v>
      </c>
      <c r="K12" s="32">
        <f>(K$16*K5)/$B$5</f>
        <v>0.21000000000000002</v>
      </c>
      <c r="L12" s="33">
        <f>(L$16*L5)/$B$5</f>
        <v>0.75</v>
      </c>
      <c r="M12" s="32">
        <f t="shared" ref="M12" si="4">(M$16*M5)/$B$5</f>
        <v>0.51</v>
      </c>
      <c r="N12" s="32">
        <f>(N$16*N5)/$B$5</f>
        <v>0.3</v>
      </c>
      <c r="O12" s="2"/>
      <c r="P12" s="39">
        <f>(P$16*P5)/$B$5</f>
        <v>0.51</v>
      </c>
    </row>
    <row r="13" spans="1:16" x14ac:dyDescent="0.2">
      <c r="A13" s="27" t="s">
        <v>52</v>
      </c>
      <c r="B13" s="29">
        <v>10</v>
      </c>
      <c r="C13" s="32">
        <f t="shared" ref="C13:I13" si="5">(C$16*C6)/$B$6</f>
        <v>0.51</v>
      </c>
      <c r="D13" s="32">
        <f t="shared" si="5"/>
        <v>0.51</v>
      </c>
      <c r="E13" s="27">
        <f t="shared" si="5"/>
        <v>0.3</v>
      </c>
      <c r="F13" s="32">
        <f t="shared" si="5"/>
        <v>0.51</v>
      </c>
      <c r="G13" s="32">
        <f t="shared" si="5"/>
        <v>0.495</v>
      </c>
      <c r="H13" s="32">
        <f t="shared" si="5"/>
        <v>0.495</v>
      </c>
      <c r="I13" s="33">
        <f t="shared" si="5"/>
        <v>0.45</v>
      </c>
      <c r="J13" s="32">
        <f t="shared" ref="J13:K13" si="6">(J$16*J6)/$B$6</f>
        <v>0.75</v>
      </c>
      <c r="K13" s="32">
        <f t="shared" si="6"/>
        <v>0.21000000000000002</v>
      </c>
      <c r="L13" s="33">
        <f>(L$16*L6)/$B$6</f>
        <v>0.75</v>
      </c>
      <c r="M13" s="32">
        <f t="shared" ref="M13" si="7">(M$16*M6)/$B$6</f>
        <v>0.51</v>
      </c>
      <c r="N13" s="32">
        <f>(N$16*N6)/$B$6</f>
        <v>0.3</v>
      </c>
      <c r="O13" s="2"/>
      <c r="P13" s="39">
        <f>(P$16*P6)/$B$6</f>
        <v>0.51</v>
      </c>
    </row>
    <row r="14" spans="1:16" x14ac:dyDescent="0.2">
      <c r="A14" s="27" t="s">
        <v>53</v>
      </c>
      <c r="B14" s="29">
        <v>2</v>
      </c>
      <c r="C14" s="27">
        <f t="shared" ref="C14:I14" si="8">(C$16*C7)/$B$7</f>
        <v>7.5</v>
      </c>
      <c r="D14" s="27">
        <f t="shared" si="8"/>
        <v>7.5</v>
      </c>
      <c r="E14" s="27">
        <f t="shared" si="8"/>
        <v>7.5</v>
      </c>
      <c r="F14" s="32">
        <f t="shared" si="8"/>
        <v>7.5</v>
      </c>
      <c r="G14" s="32">
        <f t="shared" si="8"/>
        <v>7.5</v>
      </c>
      <c r="H14" s="32">
        <f t="shared" si="8"/>
        <v>7.5</v>
      </c>
      <c r="I14" s="32">
        <f t="shared" si="8"/>
        <v>7.5</v>
      </c>
      <c r="J14" s="32">
        <f t="shared" ref="J14:K14" si="9">(J$16*J7)/$B$7</f>
        <v>7.5</v>
      </c>
      <c r="K14" s="32">
        <f t="shared" si="9"/>
        <v>7.5</v>
      </c>
      <c r="L14" s="32">
        <f>(L$16*L7)/$B$7</f>
        <v>7.5</v>
      </c>
      <c r="M14" s="32">
        <f t="shared" ref="M14" si="10">(M$16*M7)/$B$7</f>
        <v>7.5</v>
      </c>
      <c r="N14" s="32">
        <f>(N$16*N7)/$B$7</f>
        <v>7.5</v>
      </c>
      <c r="O14" s="2"/>
      <c r="P14" s="39">
        <f>(P$16*P7)/$B$7</f>
        <v>7.5</v>
      </c>
    </row>
    <row r="15" spans="1:16" x14ac:dyDescent="0.2">
      <c r="A15" s="27" t="s">
        <v>54</v>
      </c>
      <c r="B15" s="29">
        <v>30</v>
      </c>
      <c r="C15" s="27">
        <v>5</v>
      </c>
      <c r="D15" s="27">
        <v>5</v>
      </c>
      <c r="E15" s="27">
        <v>5</v>
      </c>
      <c r="F15" s="27">
        <v>5</v>
      </c>
      <c r="G15" s="27">
        <v>5</v>
      </c>
      <c r="H15" s="27">
        <v>5</v>
      </c>
      <c r="I15" s="27">
        <v>5</v>
      </c>
      <c r="J15" s="27">
        <v>5</v>
      </c>
      <c r="K15" s="27">
        <v>5</v>
      </c>
      <c r="L15" s="27">
        <v>5</v>
      </c>
      <c r="M15" s="27">
        <v>5</v>
      </c>
      <c r="N15" s="27">
        <v>5</v>
      </c>
      <c r="O15" s="2"/>
      <c r="P15" s="40">
        <v>5</v>
      </c>
    </row>
    <row r="16" spans="1:16" x14ac:dyDescent="0.2">
      <c r="A16" s="27"/>
      <c r="B16" s="34" t="s">
        <v>50</v>
      </c>
      <c r="C16" s="27">
        <v>15</v>
      </c>
      <c r="D16" s="27">
        <v>15</v>
      </c>
      <c r="E16" s="27">
        <v>15</v>
      </c>
      <c r="F16" s="27">
        <v>15</v>
      </c>
      <c r="G16" s="27">
        <v>15</v>
      </c>
      <c r="H16" s="27">
        <v>15</v>
      </c>
      <c r="I16" s="27">
        <v>15</v>
      </c>
      <c r="J16" s="27">
        <v>15</v>
      </c>
      <c r="K16" s="27">
        <v>15</v>
      </c>
      <c r="L16" s="27">
        <v>15</v>
      </c>
      <c r="M16" s="27">
        <v>15</v>
      </c>
      <c r="N16" s="27">
        <v>15</v>
      </c>
      <c r="O16" s="2"/>
      <c r="P16" s="40">
        <v>15</v>
      </c>
    </row>
    <row r="17" spans="1:16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P17" s="17"/>
    </row>
    <row r="18" spans="1:16" x14ac:dyDescent="0.2">
      <c r="A18" s="35" t="s">
        <v>55</v>
      </c>
      <c r="B18" s="27"/>
      <c r="C18" s="26" t="s">
        <v>9</v>
      </c>
      <c r="D18" s="26" t="s">
        <v>6</v>
      </c>
      <c r="E18" s="26" t="s">
        <v>7</v>
      </c>
      <c r="F18" s="26" t="s">
        <v>2</v>
      </c>
      <c r="G18" s="26" t="s">
        <v>5</v>
      </c>
      <c r="H18" s="26" t="s">
        <v>11</v>
      </c>
      <c r="I18" s="26" t="s">
        <v>4</v>
      </c>
      <c r="J18" s="26" t="s">
        <v>12</v>
      </c>
      <c r="K18" s="26" t="s">
        <v>3</v>
      </c>
      <c r="L18" s="26" t="s">
        <v>13</v>
      </c>
      <c r="M18" s="26" t="s">
        <v>14</v>
      </c>
      <c r="N18" s="26" t="s">
        <v>8</v>
      </c>
      <c r="O18" s="3"/>
      <c r="P18" s="36" t="s">
        <v>15</v>
      </c>
    </row>
    <row r="19" spans="1:16" x14ac:dyDescent="0.2">
      <c r="A19" s="27" t="s">
        <v>29</v>
      </c>
      <c r="B19" s="27"/>
      <c r="C19" s="29" t="s">
        <v>30</v>
      </c>
      <c r="D19" s="29" t="s">
        <v>30</v>
      </c>
      <c r="E19" s="29" t="s">
        <v>30</v>
      </c>
      <c r="F19" s="29" t="s">
        <v>30</v>
      </c>
      <c r="G19" s="29" t="s">
        <v>57</v>
      </c>
      <c r="H19" s="29" t="s">
        <v>31</v>
      </c>
      <c r="I19" s="29" t="s">
        <v>30</v>
      </c>
      <c r="J19" s="29" t="s">
        <v>42</v>
      </c>
      <c r="K19" s="29" t="s">
        <v>30</v>
      </c>
      <c r="L19" s="29" t="s">
        <v>42</v>
      </c>
      <c r="M19" s="29" t="s">
        <v>30</v>
      </c>
      <c r="N19" s="29" t="s">
        <v>39</v>
      </c>
      <c r="O19" s="2"/>
      <c r="P19" s="37" t="s">
        <v>30</v>
      </c>
    </row>
    <row r="20" spans="1:16" x14ac:dyDescent="0.2">
      <c r="A20" s="27" t="s">
        <v>16</v>
      </c>
      <c r="B20" s="27"/>
      <c r="C20" s="29" t="s">
        <v>19</v>
      </c>
      <c r="D20" s="29" t="s">
        <v>19</v>
      </c>
      <c r="E20" s="29" t="s">
        <v>19</v>
      </c>
      <c r="F20" s="29" t="s">
        <v>19</v>
      </c>
      <c r="G20" s="29" t="s">
        <v>19</v>
      </c>
      <c r="H20" s="29" t="s">
        <v>32</v>
      </c>
      <c r="I20" s="29" t="s">
        <v>19</v>
      </c>
      <c r="J20" s="29" t="s">
        <v>44</v>
      </c>
      <c r="K20" s="29" t="s">
        <v>19</v>
      </c>
      <c r="L20" s="29" t="s">
        <v>44</v>
      </c>
      <c r="M20" s="29" t="s">
        <v>19</v>
      </c>
      <c r="N20" s="29" t="s">
        <v>32</v>
      </c>
      <c r="O20" s="2"/>
      <c r="P20" s="37" t="s">
        <v>19</v>
      </c>
    </row>
    <row r="21" spans="1:16" x14ac:dyDescent="0.2">
      <c r="A21" s="27" t="s">
        <v>17</v>
      </c>
      <c r="B21" s="27"/>
      <c r="C21" s="29" t="s">
        <v>20</v>
      </c>
      <c r="D21" s="29" t="s">
        <v>38</v>
      </c>
      <c r="E21" s="29" t="s">
        <v>36</v>
      </c>
      <c r="F21" s="29" t="s">
        <v>38</v>
      </c>
      <c r="G21" s="29" t="s">
        <v>36</v>
      </c>
      <c r="H21" s="29" t="s">
        <v>33</v>
      </c>
      <c r="I21" s="29" t="s">
        <v>48</v>
      </c>
      <c r="J21" s="29" t="s">
        <v>45</v>
      </c>
      <c r="K21" s="29" t="s">
        <v>88</v>
      </c>
      <c r="L21" s="29" t="s">
        <v>45</v>
      </c>
      <c r="M21" s="29" t="s">
        <v>36</v>
      </c>
      <c r="N21" s="29" t="s">
        <v>85</v>
      </c>
      <c r="O21" s="2"/>
      <c r="P21" s="37" t="s">
        <v>28</v>
      </c>
    </row>
    <row r="22" spans="1:16" x14ac:dyDescent="0.2">
      <c r="A22" s="27" t="s">
        <v>18</v>
      </c>
      <c r="B22" s="27"/>
      <c r="C22" s="29" t="s">
        <v>21</v>
      </c>
      <c r="D22" s="29" t="s">
        <v>21</v>
      </c>
      <c r="E22" s="29" t="s">
        <v>21</v>
      </c>
      <c r="F22" s="29" t="s">
        <v>21</v>
      </c>
      <c r="G22" s="29" t="s">
        <v>21</v>
      </c>
      <c r="H22" s="29" t="s">
        <v>21</v>
      </c>
      <c r="I22" s="29" t="s">
        <v>21</v>
      </c>
      <c r="J22" s="29" t="s">
        <v>46</v>
      </c>
      <c r="K22" s="29" t="s">
        <v>21</v>
      </c>
      <c r="L22" s="29" t="s">
        <v>86</v>
      </c>
      <c r="M22" s="29" t="s">
        <v>21</v>
      </c>
      <c r="N22" s="29" t="s">
        <v>41</v>
      </c>
      <c r="O22" s="2"/>
      <c r="P22" s="37" t="s">
        <v>21</v>
      </c>
    </row>
    <row r="23" spans="1:16" x14ac:dyDescent="0.2">
      <c r="A23" s="27" t="s">
        <v>26</v>
      </c>
      <c r="B23" s="27"/>
      <c r="C23" s="29" t="s">
        <v>37</v>
      </c>
      <c r="D23" s="29" t="s">
        <v>37</v>
      </c>
      <c r="E23" s="29" t="s">
        <v>37</v>
      </c>
      <c r="F23" s="29" t="s">
        <v>37</v>
      </c>
      <c r="G23" s="29" t="s">
        <v>37</v>
      </c>
      <c r="H23" s="29" t="s">
        <v>34</v>
      </c>
      <c r="I23" s="29" t="s">
        <v>37</v>
      </c>
      <c r="J23" s="29" t="s">
        <v>43</v>
      </c>
      <c r="K23" s="29" t="s">
        <v>37</v>
      </c>
      <c r="L23" s="29" t="s">
        <v>43</v>
      </c>
      <c r="M23" s="29" t="s">
        <v>22</v>
      </c>
      <c r="N23" s="29" t="s">
        <v>40</v>
      </c>
      <c r="O23" s="2"/>
      <c r="P23" s="37" t="s">
        <v>22</v>
      </c>
    </row>
    <row r="24" spans="1:16" x14ac:dyDescent="0.2">
      <c r="A24" s="27" t="s">
        <v>23</v>
      </c>
      <c r="B24" s="27"/>
      <c r="C24" s="29" t="s">
        <v>24</v>
      </c>
      <c r="D24" s="29" t="s">
        <v>24</v>
      </c>
      <c r="E24" s="29" t="s">
        <v>24</v>
      </c>
      <c r="F24" s="29" t="s">
        <v>24</v>
      </c>
      <c r="G24" s="29" t="s">
        <v>24</v>
      </c>
      <c r="H24" s="29" t="s">
        <v>35</v>
      </c>
      <c r="I24" s="29" t="s">
        <v>24</v>
      </c>
      <c r="J24" s="29" t="s">
        <v>35</v>
      </c>
      <c r="K24" s="29" t="s">
        <v>24</v>
      </c>
      <c r="L24" s="29" t="s">
        <v>35</v>
      </c>
      <c r="M24" s="29" t="s">
        <v>24</v>
      </c>
      <c r="N24" s="29" t="s">
        <v>24</v>
      </c>
      <c r="O24" s="2"/>
      <c r="P24" s="37" t="s">
        <v>24</v>
      </c>
    </row>
    <row r="25" spans="1:16" x14ac:dyDescent="0.2">
      <c r="A25" s="27" t="s">
        <v>25</v>
      </c>
      <c r="B25" s="27"/>
      <c r="C25" s="29" t="s">
        <v>27</v>
      </c>
      <c r="D25" s="29" t="s">
        <v>27</v>
      </c>
      <c r="E25" s="29" t="s">
        <v>27</v>
      </c>
      <c r="F25" s="29" t="s">
        <v>27</v>
      </c>
      <c r="G25" s="29" t="s">
        <v>27</v>
      </c>
      <c r="H25" s="29" t="s">
        <v>27</v>
      </c>
      <c r="I25" s="29" t="s">
        <v>27</v>
      </c>
      <c r="J25" s="29" t="s">
        <v>27</v>
      </c>
      <c r="K25" s="29" t="s">
        <v>27</v>
      </c>
      <c r="L25" s="29" t="s">
        <v>27</v>
      </c>
      <c r="M25" s="29" t="s">
        <v>27</v>
      </c>
      <c r="N25" s="29" t="s">
        <v>27</v>
      </c>
      <c r="O25" s="2"/>
      <c r="P25" s="37" t="s">
        <v>27</v>
      </c>
    </row>
    <row r="26" spans="1:16" ht="15" x14ac:dyDescent="0.3">
      <c r="A26" s="19"/>
      <c r="B26" s="19"/>
      <c r="C26" s="22"/>
      <c r="D26" s="19"/>
      <c r="E26" s="21"/>
      <c r="F26" s="19"/>
      <c r="G26" s="19"/>
      <c r="H26" s="19"/>
      <c r="I26" s="19"/>
      <c r="J26" s="19"/>
      <c r="K26" s="19"/>
      <c r="L26" s="19"/>
      <c r="M26" s="19"/>
      <c r="N26" s="19"/>
      <c r="P26" s="17"/>
    </row>
    <row r="27" spans="1:16" s="2" customFormat="1" x14ac:dyDescent="0.2">
      <c r="A27" s="28" t="s">
        <v>64</v>
      </c>
      <c r="B27" s="29"/>
      <c r="C27" s="29">
        <v>620</v>
      </c>
      <c r="D27" s="29">
        <v>420</v>
      </c>
      <c r="E27" s="29" t="s">
        <v>65</v>
      </c>
      <c r="F27" s="29">
        <v>820</v>
      </c>
      <c r="G27" s="29">
        <v>690</v>
      </c>
      <c r="H27" s="29">
        <v>308</v>
      </c>
      <c r="I27" s="29">
        <v>700</v>
      </c>
      <c r="J27" s="29">
        <v>1072</v>
      </c>
      <c r="K27" s="29">
        <v>1250</v>
      </c>
      <c r="L27" s="29">
        <v>1200</v>
      </c>
      <c r="M27" s="29">
        <v>450</v>
      </c>
      <c r="N27" s="29">
        <v>700</v>
      </c>
      <c r="P27" s="37">
        <v>460</v>
      </c>
    </row>
    <row r="28" spans="1:16" s="2" customFormat="1" x14ac:dyDescent="0.2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3" t="s">
        <v>87</v>
      </c>
      <c r="M28" s="21"/>
      <c r="N28" s="21"/>
      <c r="P28" s="18" t="s">
        <v>60</v>
      </c>
    </row>
    <row r="29" spans="1:16" ht="15" x14ac:dyDescent="0.2">
      <c r="A29" s="19"/>
      <c r="B29" s="19"/>
      <c r="C29" s="19"/>
      <c r="D29" s="19"/>
      <c r="E29" s="19"/>
      <c r="F29" s="19"/>
      <c r="G29" s="19"/>
      <c r="H29" s="19"/>
      <c r="I29" s="19"/>
      <c r="J29" s="24"/>
      <c r="K29" s="19"/>
      <c r="L29" s="25" t="s">
        <v>61</v>
      </c>
      <c r="M29" s="19"/>
      <c r="N29" s="24"/>
      <c r="P29" s="17"/>
    </row>
    <row r="30" spans="1:16" x14ac:dyDescent="0.2">
      <c r="A30" s="19" t="s">
        <v>58</v>
      </c>
      <c r="B30" s="19"/>
      <c r="C30" s="19"/>
      <c r="D30" s="19" t="s">
        <v>63</v>
      </c>
      <c r="E30" s="19" t="s">
        <v>62</v>
      </c>
      <c r="F30" s="19"/>
      <c r="G30" s="19" t="s">
        <v>66</v>
      </c>
      <c r="H30" s="19" t="s">
        <v>59</v>
      </c>
      <c r="I30" s="19" t="s">
        <v>59</v>
      </c>
      <c r="J30" s="19"/>
      <c r="K30" s="19"/>
      <c r="L30" s="19"/>
      <c r="M30" s="19"/>
      <c r="N30" s="19" t="s">
        <v>56</v>
      </c>
    </row>
    <row r="31" spans="1:16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6" x14ac:dyDescent="0.2">
      <c r="A32" s="19" t="s">
        <v>95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19" t="s">
        <v>96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19" t="s">
        <v>101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9" spans="1:14" ht="15" x14ac:dyDescent="0.2">
      <c r="A39" s="5"/>
    </row>
    <row r="40" spans="1:14" ht="15" x14ac:dyDescent="0.2">
      <c r="A40" s="5"/>
    </row>
    <row r="41" spans="1:14" ht="15" x14ac:dyDescent="0.2">
      <c r="A41" s="5"/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tabSelected="1" workbookViewId="0">
      <selection activeCell="F34" sqref="F34"/>
    </sheetView>
  </sheetViews>
  <sheetFormatPr defaultColWidth="11.42578125" defaultRowHeight="15" x14ac:dyDescent="0.25"/>
  <cols>
    <col min="1" max="1" width="8.42578125" style="10" bestFit="1" customWidth="1"/>
    <col min="2" max="2" width="8.140625" style="10" bestFit="1" customWidth="1"/>
    <col min="3" max="3" width="5.140625" style="10" bestFit="1" customWidth="1"/>
    <col min="4" max="4" width="6.28515625" style="10" bestFit="1" customWidth="1"/>
  </cols>
  <sheetData>
    <row r="1" spans="1:4" x14ac:dyDescent="0.25">
      <c r="A1" s="11" t="s">
        <v>47</v>
      </c>
      <c r="B1" s="12" t="s">
        <v>6</v>
      </c>
      <c r="C1" s="11" t="s">
        <v>7</v>
      </c>
      <c r="D1" s="11" t="s">
        <v>80</v>
      </c>
    </row>
    <row r="2" spans="1:4" x14ac:dyDescent="0.25">
      <c r="A2" s="13" t="s">
        <v>76</v>
      </c>
      <c r="B2" s="13" t="s">
        <v>71</v>
      </c>
      <c r="C2" s="13" t="s">
        <v>71</v>
      </c>
      <c r="D2" s="14" t="s">
        <v>73</v>
      </c>
    </row>
    <row r="3" spans="1:4" x14ac:dyDescent="0.25">
      <c r="A3" s="13" t="s">
        <v>78</v>
      </c>
      <c r="B3" s="13" t="s">
        <v>71</v>
      </c>
      <c r="C3" s="13" t="s">
        <v>72</v>
      </c>
      <c r="D3" s="14" t="s">
        <v>73</v>
      </c>
    </row>
    <row r="4" spans="1:4" x14ac:dyDescent="0.25">
      <c r="A4" s="13" t="s">
        <v>77</v>
      </c>
      <c r="B4" s="13" t="s">
        <v>71</v>
      </c>
      <c r="C4" s="13" t="s">
        <v>72</v>
      </c>
      <c r="D4" s="13" t="s">
        <v>71</v>
      </c>
    </row>
    <row r="5" spans="1:4" x14ac:dyDescent="0.25">
      <c r="A5" s="13" t="s">
        <v>79</v>
      </c>
      <c r="B5" s="13" t="s">
        <v>71</v>
      </c>
      <c r="C5" s="13" t="s">
        <v>72</v>
      </c>
      <c r="D5" s="13" t="s">
        <v>71</v>
      </c>
    </row>
    <row r="6" spans="1:4" x14ac:dyDescent="0.25">
      <c r="A6" s="13" t="s">
        <v>81</v>
      </c>
      <c r="B6" s="13" t="s">
        <v>71</v>
      </c>
      <c r="C6" s="14" t="s">
        <v>73</v>
      </c>
      <c r="D6" s="14" t="s">
        <v>73</v>
      </c>
    </row>
    <row r="7" spans="1:4" x14ac:dyDescent="0.25">
      <c r="A7" s="13" t="s">
        <v>82</v>
      </c>
      <c r="B7" s="13" t="s">
        <v>71</v>
      </c>
      <c r="C7" s="14" t="s">
        <v>73</v>
      </c>
      <c r="D7" s="14" t="s">
        <v>73</v>
      </c>
    </row>
    <row r="8" spans="1:4" x14ac:dyDescent="0.25">
      <c r="A8" s="13" t="s">
        <v>74</v>
      </c>
      <c r="B8" s="13" t="s">
        <v>71</v>
      </c>
      <c r="C8" s="13" t="s">
        <v>72</v>
      </c>
      <c r="D8" s="13" t="s">
        <v>71</v>
      </c>
    </row>
    <row r="9" spans="1:4" x14ac:dyDescent="0.25">
      <c r="A9" s="13" t="s">
        <v>75</v>
      </c>
      <c r="B9" s="13" t="s">
        <v>71</v>
      </c>
      <c r="C9" s="13" t="s">
        <v>72</v>
      </c>
      <c r="D9" s="14" t="s">
        <v>73</v>
      </c>
    </row>
    <row r="10" spans="1:4" x14ac:dyDescent="0.25">
      <c r="A10" s="13" t="s">
        <v>83</v>
      </c>
      <c r="B10" s="13" t="s">
        <v>71</v>
      </c>
      <c r="C10" s="14" t="s">
        <v>73</v>
      </c>
      <c r="D10" s="14" t="s">
        <v>73</v>
      </c>
    </row>
    <row r="11" spans="1:4" x14ac:dyDescent="0.25">
      <c r="A11" s="13" t="s">
        <v>69</v>
      </c>
      <c r="B11" s="13" t="s">
        <v>71</v>
      </c>
      <c r="C11" s="13" t="s">
        <v>72</v>
      </c>
      <c r="D11" s="14" t="s">
        <v>73</v>
      </c>
    </row>
    <row r="12" spans="1:4" x14ac:dyDescent="0.25">
      <c r="A12" s="13" t="s">
        <v>70</v>
      </c>
      <c r="B12" s="13" t="s">
        <v>71</v>
      </c>
      <c r="C12" s="13" t="s">
        <v>72</v>
      </c>
      <c r="D12" s="13" t="s">
        <v>72</v>
      </c>
    </row>
    <row r="13" spans="1:4" x14ac:dyDescent="0.25">
      <c r="A13" s="13" t="s">
        <v>68</v>
      </c>
      <c r="B13" s="15" t="s">
        <v>72</v>
      </c>
      <c r="C13" s="13" t="s">
        <v>72</v>
      </c>
      <c r="D13" s="13" t="s">
        <v>71</v>
      </c>
    </row>
    <row r="14" spans="1:4" x14ac:dyDescent="0.25">
      <c r="A14" s="13" t="s">
        <v>67</v>
      </c>
      <c r="B14" s="15" t="s">
        <v>72</v>
      </c>
      <c r="C14" s="13" t="s">
        <v>72</v>
      </c>
      <c r="D14" s="13" t="s">
        <v>71</v>
      </c>
    </row>
    <row r="15" spans="1:4" x14ac:dyDescent="0.25">
      <c r="A15" s="8"/>
      <c r="B15" s="9"/>
      <c r="C15" s="8"/>
    </row>
    <row r="16" spans="1:4" x14ac:dyDescent="0.25">
      <c r="A16" s="16" t="s">
        <v>84</v>
      </c>
      <c r="B16" s="9"/>
    </row>
    <row r="17" spans="1:2" x14ac:dyDescent="0.25">
      <c r="A17" s="8"/>
      <c r="B17" s="9"/>
    </row>
    <row r="18" spans="1:2" x14ac:dyDescent="0.25">
      <c r="A18" s="8"/>
      <c r="B18" s="9"/>
    </row>
    <row r="19" spans="1:2" x14ac:dyDescent="0.25">
      <c r="A19" s="8"/>
      <c r="B19" s="9"/>
    </row>
    <row r="20" spans="1:2" x14ac:dyDescent="0.25">
      <c r="A20" s="8"/>
      <c r="B20" s="9"/>
    </row>
    <row r="21" spans="1:2" x14ac:dyDescent="0.25">
      <c r="A21" s="8"/>
      <c r="B21" s="9"/>
    </row>
    <row r="22" spans="1:2" x14ac:dyDescent="0.25">
      <c r="A22" s="8"/>
      <c r="B2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Final PCR conditions</vt:lpstr>
      <vt:lpstr>Results Additional samples</vt:lpstr>
      <vt:lpstr>'Final PCR conditions'!Print_Titles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2019-07-26T16:23:29Z</cp:lastPrinted>
  <dcterms:created xsi:type="dcterms:W3CDTF">2018-07-27T20:28:14Z</dcterms:created>
  <dcterms:modified xsi:type="dcterms:W3CDTF">2019-09-09T20:18:14Z</dcterms:modified>
</cp:coreProperties>
</file>