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a02290896\Downloads\TU-BRLC_Barriers\Data\TU\"/>
    </mc:Choice>
  </mc:AlternateContent>
  <xr:revisionPtr revIDLastSave="0" documentId="13_ncr:1_{C5FC01C6-2ABC-4D73-99B6-61D219A608BA}" xr6:coauthVersionLast="47" xr6:coauthVersionMax="47" xr10:uidLastSave="{00000000-0000-0000-0000-000000000000}"/>
  <bookViews>
    <workbookView xWindow="28680" yWindow="-120" windowWidth="29040" windowHeight="15720" xr2:uid="{00000000-000D-0000-FFFF-FFFF00000000}"/>
  </bookViews>
  <sheets>
    <sheet name="Diversions" sheetId="1" r:id="rId1"/>
    <sheet name="Screens" sheetId="5" r:id="rId2"/>
    <sheet name="Culverts" sheetId="9" r:id="rId3"/>
  </sheets>
  <calcPr calcId="191029"/>
  <pivotCaches>
    <pivotCache cacheId="0" r:id="rId4"/>
    <pivotCache cacheId="1" r:id="rId5"/>
    <pivotCache cacheId="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4" i="5" l="1"/>
  <c r="X40" i="5"/>
  <c r="X35" i="5"/>
  <c r="X31" i="5"/>
  <c r="X50" i="5" l="1"/>
  <c r="AC44" i="5" l="1"/>
  <c r="AC40" i="5"/>
  <c r="AC35" i="5"/>
  <c r="AC31" i="5"/>
  <c r="AC45"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James DeRito</author>
  </authors>
  <commentList>
    <comment ref="P7" authorId="0" shapeId="0" xr:uid="{53269622-0544-4D6C-ACA4-4DFEFBCB8E35}">
      <text>
        <r>
          <rPr>
            <b/>
            <sz val="9"/>
            <color indexed="81"/>
            <rFont val="Tahoma"/>
            <charset val="1"/>
          </rPr>
          <t>James DeRito:</t>
        </r>
        <r>
          <rPr>
            <sz val="9"/>
            <color indexed="81"/>
            <rFont val="Tahoma"/>
            <charset val="1"/>
          </rPr>
          <t xml:space="preserve">
The Big Arm of the creek was completely bermed off prior to the fihs ladder install. </t>
        </r>
      </text>
    </comment>
    <comment ref="P8" authorId="0" shapeId="0" xr:uid="{8F2888D9-7761-42EC-9BD2-17E0EE70BB3E}">
      <text>
        <r>
          <rPr>
            <b/>
            <sz val="9"/>
            <color indexed="81"/>
            <rFont val="Tahoma"/>
            <family val="2"/>
          </rPr>
          <t>James DeRito:</t>
        </r>
        <r>
          <rPr>
            <sz val="9"/>
            <color indexed="81"/>
            <rFont val="Tahoma"/>
            <family val="2"/>
          </rPr>
          <t xml:space="preserve">
When boards are installed over culvert then all fish passage blocked. </t>
        </r>
      </text>
    </comment>
    <comment ref="Q8" authorId="0" shapeId="0" xr:uid="{88ACF70A-8945-47C6-9B87-84E26C18D455}">
      <text>
        <r>
          <rPr>
            <b/>
            <sz val="9"/>
            <color indexed="81"/>
            <rFont val="Tahoma"/>
            <family val="2"/>
          </rPr>
          <t>James DeRito:</t>
        </r>
        <r>
          <rPr>
            <sz val="9"/>
            <color indexed="81"/>
            <rFont val="Tahoma"/>
            <family val="2"/>
          </rPr>
          <t xml:space="preserve">
Fishway was installed, however, it is not being operated and therefore provides no fish passage currently. No change in fish passage.</t>
        </r>
      </text>
    </comment>
    <comment ref="P10" authorId="0" shapeId="0" xr:uid="{6F563BA7-234E-477B-A57A-ED4903B209D5}">
      <text>
        <r>
          <rPr>
            <b/>
            <sz val="9"/>
            <color indexed="81"/>
            <rFont val="Tahoma"/>
            <family val="2"/>
          </rPr>
          <t>James DeRito:</t>
        </r>
        <r>
          <rPr>
            <sz val="9"/>
            <color indexed="81"/>
            <rFont val="Tahoma"/>
            <family val="2"/>
          </rPr>
          <t xml:space="preserve">
When boards are installed on instream culvert then no fish passage provided. When boards are installed varies greatly from year to year. </t>
        </r>
      </text>
    </comment>
    <comment ref="Q10" authorId="0" shapeId="0" xr:uid="{D1178E6D-4041-4C7C-B179-044D04DD847E}">
      <text>
        <r>
          <rPr>
            <b/>
            <sz val="9"/>
            <color indexed="81"/>
            <rFont val="Tahoma"/>
            <family val="2"/>
          </rPr>
          <t>James DeRito:</t>
        </r>
        <r>
          <rPr>
            <sz val="9"/>
            <color indexed="81"/>
            <rFont val="Tahoma"/>
            <family val="2"/>
          </rPr>
          <t xml:space="preserve">
Fish ladder was installed but is not currently being operated. No change then in fish passage. </t>
        </r>
      </text>
    </comment>
  </commentList>
</comments>
</file>

<file path=xl/sharedStrings.xml><?xml version="1.0" encoding="utf-8"?>
<sst xmlns="http://schemas.openxmlformats.org/spreadsheetml/2006/main" count="882" uniqueCount="251">
  <si>
    <t>St. Charles Creek</t>
  </si>
  <si>
    <t>Fish Haven Creek</t>
  </si>
  <si>
    <t>?</t>
  </si>
  <si>
    <t>Waterway Name</t>
  </si>
  <si>
    <t>Island</t>
  </si>
  <si>
    <t>Northfield</t>
  </si>
  <si>
    <t>Screen type</t>
  </si>
  <si>
    <t>U. S. Forest Service</t>
  </si>
  <si>
    <t>Bureau of Land Management</t>
  </si>
  <si>
    <t>Private</t>
  </si>
  <si>
    <t>Public</t>
  </si>
  <si>
    <t>Todd Transtrum</t>
  </si>
  <si>
    <t>Lead project coordinator</t>
  </si>
  <si>
    <t>Screen operation and maintenance</t>
  </si>
  <si>
    <t>Idaho Department of Fish and Game</t>
  </si>
  <si>
    <t>McMillen, Jacobs, and Associates</t>
  </si>
  <si>
    <t>Trout Unlimited</t>
  </si>
  <si>
    <t>Yes</t>
  </si>
  <si>
    <t>Inventory Date</t>
  </si>
  <si>
    <t>Screen location</t>
  </si>
  <si>
    <t>Canal</t>
  </si>
  <si>
    <t>Screen opening (inches)</t>
  </si>
  <si>
    <t>Screen material</t>
  </si>
  <si>
    <t>Trash rack opening (inches)</t>
  </si>
  <si>
    <t>NA</t>
  </si>
  <si>
    <t>Lead organization</t>
  </si>
  <si>
    <t>Warren Colyer</t>
  </si>
  <si>
    <t>Screen operate (year)</t>
  </si>
  <si>
    <t>Inventory photos</t>
  </si>
  <si>
    <t>Screen fabricator</t>
  </si>
  <si>
    <t>Peterson Metal Products</t>
  </si>
  <si>
    <t>Drum</t>
  </si>
  <si>
    <t>Screen LAT</t>
  </si>
  <si>
    <t>Div LAT</t>
  </si>
  <si>
    <t>Div LONG</t>
  </si>
  <si>
    <t>Screen LONG</t>
  </si>
  <si>
    <t>Screen Ownership</t>
  </si>
  <si>
    <t>Screen Landowner</t>
  </si>
  <si>
    <t>No</t>
  </si>
  <si>
    <t>Perforated plate</t>
  </si>
  <si>
    <t>Screw</t>
  </si>
  <si>
    <t>FH-01</t>
  </si>
  <si>
    <t>FH-02</t>
  </si>
  <si>
    <t>FH-03</t>
  </si>
  <si>
    <t>Inventory comments</t>
  </si>
  <si>
    <t>FH-04</t>
  </si>
  <si>
    <t>FH-05</t>
  </si>
  <si>
    <t>Upper South</t>
  </si>
  <si>
    <t>Upper North</t>
  </si>
  <si>
    <t>SC-01</t>
  </si>
  <si>
    <t>SC-02</t>
  </si>
  <si>
    <t>SC-03</t>
  </si>
  <si>
    <t>SC-04</t>
  </si>
  <si>
    <t>Paul Burnett</t>
  </si>
  <si>
    <t>IDFG</t>
  </si>
  <si>
    <t>WU</t>
  </si>
  <si>
    <t>Screen status (IDFG=maintained); (WU=no other maintenance); (USRC=Upper Snake River Cutthroats) (I=inactive or abandoned)</t>
  </si>
  <si>
    <t>Partial</t>
  </si>
  <si>
    <t>Div structure upstream fish barrier</t>
  </si>
  <si>
    <t>Fish ladder</t>
  </si>
  <si>
    <t xml:space="preserve">Blake Bair </t>
  </si>
  <si>
    <t>Sara Lichfield</t>
  </si>
  <si>
    <t>Wayne Stock</t>
  </si>
  <si>
    <t>Final design plans (Y/N)</t>
  </si>
  <si>
    <t>Pipe</t>
  </si>
  <si>
    <t>Farmer's Conservation Alliance</t>
  </si>
  <si>
    <t>Wedge wire</t>
  </si>
  <si>
    <t xml:space="preserve">Water flow monitoring for The Reserve mitigation flows at this diversion in screen bypass in the past. </t>
  </si>
  <si>
    <t>Screen subtype</t>
  </si>
  <si>
    <t>Rotary</t>
  </si>
  <si>
    <t>Undershot</t>
  </si>
  <si>
    <t>Water user</t>
  </si>
  <si>
    <t>Sill</t>
  </si>
  <si>
    <t>Rock</t>
  </si>
  <si>
    <t>Bypass pipe diameter (inches)</t>
  </si>
  <si>
    <t>Inventory video</t>
  </si>
  <si>
    <t>Screen Comments</t>
  </si>
  <si>
    <t>Construction contractor</t>
  </si>
  <si>
    <t>Trash rack was modified to fit in old dam board slots. Diversion has a fish ladder (was existing prior to screen) to be used when boards are in on creek. Headgate is behind screens. Streambank work with rock and rootwads was done at the same time on river right upstream of diversion.</t>
  </si>
  <si>
    <t>Bypass type</t>
  </si>
  <si>
    <t>Screen modular? (Y/N)</t>
  </si>
  <si>
    <t>Boards</t>
  </si>
  <si>
    <t>Woven wire</t>
  </si>
  <si>
    <t>Ben Wishnek indicated most installed in the late 1990's early 2000's during Rob Bundy era. I assigned screens as 5 cfs or less, but no way to know exact flow for these installs?</t>
  </si>
  <si>
    <t>Horizontal</t>
  </si>
  <si>
    <t>Vertical</t>
  </si>
  <si>
    <t>Screen design max flow (cfs)</t>
  </si>
  <si>
    <t>Hydrolux</t>
  </si>
  <si>
    <t>All Fish Haven Creek drum screens designed for 5 cfs max?</t>
  </si>
  <si>
    <t>Row Labels</t>
  </si>
  <si>
    <t>Grand Total</t>
  </si>
  <si>
    <t>Friends of Teton River</t>
  </si>
  <si>
    <t xml:space="preserve">Hydroelectric </t>
  </si>
  <si>
    <t>U. S. Fish and Wildlife Service</t>
  </si>
  <si>
    <t>SCREEN OP PERIOD</t>
  </si>
  <si>
    <t>2000-2009</t>
  </si>
  <si>
    <t>2010-current</t>
  </si>
  <si>
    <t>1990-1999</t>
  </si>
  <si>
    <t>Transtrum, Wayne</t>
  </si>
  <si>
    <t>SC-05</t>
  </si>
  <si>
    <t xml:space="preserve">Transtrum, Todd </t>
  </si>
  <si>
    <t>SC-06</t>
  </si>
  <si>
    <t>Transtrum, Dell</t>
  </si>
  <si>
    <t>SC-07</t>
  </si>
  <si>
    <t>Bear Lake Refuge - 0</t>
  </si>
  <si>
    <t>Bear Lake Refuge - 1</t>
  </si>
  <si>
    <t>Div Name</t>
  </si>
  <si>
    <t>Fish Haven -1</t>
  </si>
  <si>
    <t>Fish Haven -2</t>
  </si>
  <si>
    <t>Fish Haven -3</t>
  </si>
  <si>
    <t>Div #</t>
  </si>
  <si>
    <t>Screen #</t>
  </si>
  <si>
    <t>Screen name</t>
  </si>
  <si>
    <t>SC-01a</t>
  </si>
  <si>
    <t>SC-01b</t>
  </si>
  <si>
    <t>SC-02a</t>
  </si>
  <si>
    <t>SC-02b</t>
  </si>
  <si>
    <t>Transtrum, Wayne - 02a</t>
  </si>
  <si>
    <t>Transtrum, Wayne - 02b</t>
  </si>
  <si>
    <t>Div struct subtype</t>
  </si>
  <si>
    <t>Div struct type</t>
  </si>
  <si>
    <t>boards</t>
  </si>
  <si>
    <t>Div structure fishway? Y/N</t>
  </si>
  <si>
    <t>Div struct check</t>
  </si>
  <si>
    <t>Concrete</t>
  </si>
  <si>
    <t>Unknown</t>
  </si>
  <si>
    <t>Wayne Transtrum</t>
  </si>
  <si>
    <t>Dell Transtrum</t>
  </si>
  <si>
    <t>None</t>
  </si>
  <si>
    <t>Slide</t>
  </si>
  <si>
    <t>Div Fishway type</t>
  </si>
  <si>
    <t>Div Rebuild Year      (YYYY)</t>
  </si>
  <si>
    <t>Div struct Rebuild     (Y/N)</t>
  </si>
  <si>
    <t>Slide gates are located 54 feet behind screens on other side of dike/road. Dam boards (pile there) can put in place of screen when screen not installed.</t>
  </si>
  <si>
    <t>Slide gates are located behind screens on other side of dike/road. Dam boards (pile there) can put in place of screen when screen not installed.</t>
  </si>
  <si>
    <t>Screen POD Ownership</t>
  </si>
  <si>
    <t>Screen POD Landowner</t>
  </si>
  <si>
    <t>Screen Canal headgate type</t>
  </si>
  <si>
    <t>Screen # of headgates</t>
  </si>
  <si>
    <t>Screen Headgate replaced</t>
  </si>
  <si>
    <t>Div comments</t>
  </si>
  <si>
    <t>Screen POD/headgate comments</t>
  </si>
  <si>
    <t>Bear Lake Refuge - fish ladder</t>
  </si>
  <si>
    <t>No headgate control. Screens or boards only in front slot.</t>
  </si>
  <si>
    <t>Water backed up to PODs by boards placed in the top of the fish ladder. Fish ladder takes full stream flow and then not considered "partial" barrier.</t>
  </si>
  <si>
    <t>Boards intalled on culvert to back up water. Unknown what year the fish ladder was added to diversion. Fish ladder hasn't been regularly operated when boards installed. Ladder considered a "partial" fish barrier b/c not sure of its efficacy.</t>
  </si>
  <si>
    <t xml:space="preserve">Dam </t>
  </si>
  <si>
    <t>When flows drop and boards added to culvert, then fish ladder is the only option for upstream passage. Fish ladder hasn't been operated recently.</t>
  </si>
  <si>
    <t>Water is backed up at diversion, no headgate. There is an I-beam behind screen that boards can be added. Hasn't been used recently.</t>
  </si>
  <si>
    <t>Posts</t>
  </si>
  <si>
    <t>Boards, logs, and other materials checked against wooden posts to create diversion.</t>
  </si>
  <si>
    <t>Div Ownership</t>
  </si>
  <si>
    <t>Boards added to a sill structure?</t>
  </si>
  <si>
    <t>When flows drop and boards then concrete apron might be impassable?</t>
  </si>
  <si>
    <t>When flows drop and boards added on sill, then fish ladder is the only option for upstream passage. Ladder added about 1999 when vertical screens were originally installed at canal according to Burnett.</t>
  </si>
  <si>
    <t>Cross vane</t>
  </si>
  <si>
    <t xml:space="preserve">Earthen - culvert </t>
  </si>
  <si>
    <t>Robert Gardiner</t>
  </si>
  <si>
    <t>Concrete sill impassable to small fish at lower flows?</t>
  </si>
  <si>
    <t>Old concrete sill at top that is notched and with a lot of cross vane rock downstream.</t>
  </si>
  <si>
    <t>Canal/screen have not been used very much in the past few years. There was a canal failure for several years that prevented use. Also doesn't serve much ground?</t>
  </si>
  <si>
    <t xml:space="preserve">Cross vane is partly buried by substrate near invert and towards stream right. </t>
  </si>
  <si>
    <t>Three rock cross vanes installed.</t>
  </si>
  <si>
    <t xml:space="preserve">Canal/screen have not been used very much in the past few years. </t>
  </si>
  <si>
    <t>Trash rack (Y/N)</t>
  </si>
  <si>
    <t>Design organization</t>
  </si>
  <si>
    <t>Screen distance from headgate (ft)</t>
  </si>
  <si>
    <t>Bypass regulation</t>
  </si>
  <si>
    <t>Retrofit (Y/N)</t>
  </si>
  <si>
    <t>N/A</t>
  </si>
  <si>
    <t>Hoist/Gantry (Y/N)</t>
  </si>
  <si>
    <t>Bypass length (feet)</t>
  </si>
  <si>
    <t>River</t>
  </si>
  <si>
    <t>All Fish Haven Creek drum screens designed for 5 cfs max? Estimated screen opening size. Slidegate (plastic) doesn't offer much adjustment and has been problematic. Monitoring flume noted in video.</t>
  </si>
  <si>
    <t>All Fish Haven Creek drum screens designed for 5 cfs max? Slide board for bypass offers little adjustability. Bypass pipe is perched about 2.5' above water surface.</t>
  </si>
  <si>
    <t>Bypass was completely shut off when started inventory.</t>
  </si>
  <si>
    <t>10/20/107</t>
  </si>
  <si>
    <t>FCA website says screen can handle 7.5 cfs. Remove flume in bypass pipe. Bypass transition box not conducive to movement of fish to pipe?</t>
  </si>
  <si>
    <t>Moss growing along edges of it. Doesn't see high flows very often or much water flow at all?</t>
  </si>
  <si>
    <t>FCA website says screen can handle 7.5 cfs. Transition flume from headgate pipe to the screen is about 4.5' long. The bypass water flows into a box then to a slot to the bypass pipe. Would be better to have a smooth transition to bypass pipe.</t>
  </si>
  <si>
    <t>Slidegate</t>
  </si>
  <si>
    <t>Vertical slot</t>
  </si>
  <si>
    <t>Rob Bundy</t>
  </si>
  <si>
    <t>Hydroscreen</t>
  </si>
  <si>
    <t>USFWS</t>
  </si>
  <si>
    <t>One drum pulled out of water. Slidegates both down on other side of dike.</t>
  </si>
  <si>
    <t>Both drums pulled out of water and boards in slots. A vertical bar screen sitting nearby. This is what they used to use or still use b/c don’t have enough drums for all 20 screen sites.</t>
  </si>
  <si>
    <t>Backwater</t>
  </si>
  <si>
    <t>A vertical flate plate screen that didn't have a cleaning mechanism went in during about 1996 or 1997, but was problematice b/c of debris clogging. Drums are driven by a paddlewheel that attaches to a hydraulic system. Estimated screen opening from pictures.</t>
  </si>
  <si>
    <t>Screen only operated when dam boards in and water backed up into canal (Todd Transtrum estimated 10 to 14 days per year). Water user indicated screen installed about 15 years ago, maybe longer.</t>
  </si>
  <si>
    <t>Todd Transtrum noted that he doesn't use boards behind screen. Screen motor not working at time of inventory. Todd says water still flows through screen even when doesn't rotate.</t>
  </si>
  <si>
    <t>No water being diverted during inventory. Mostly seepage in canal. Screens pulled up?</t>
  </si>
  <si>
    <t>Glen Transtrum noted that this screen gets a lot of silt deposition and does plug with debris. Often have to lift screen. This might be a good screen to replace with one with a cleaning mechanism.</t>
  </si>
  <si>
    <t xml:space="preserve">Headgate on canal is located about 150' (estimated from Google Earth). </t>
  </si>
  <si>
    <t>Couldn't find bypass pipe exit, thick vegetion on stream bank.</t>
  </si>
  <si>
    <t>Screen on private, but installed by USFWS (Bundy)?. Intent is to keep from from straying up into flooded area when boards in on culvert diversion dam. Estimated screen max diversion rate based on drum equation.</t>
  </si>
  <si>
    <t>Screen on private, but installed by USFWS (Bundy)?. Intent is to keep from from straying up into flooded area when boards in on culvert diversion dam.Estimated screen max diversion rate based on drum equation.</t>
  </si>
  <si>
    <t>Screen running (Y/N)</t>
  </si>
  <si>
    <t>Screen operating or operable (Y/N/?)</t>
  </si>
  <si>
    <t>Count of Screen design max flow (cfs)</t>
  </si>
  <si>
    <t>&lt;=5</t>
  </si>
  <si>
    <t>6 to 10</t>
  </si>
  <si>
    <t>11 to 50</t>
  </si>
  <si>
    <t>&gt;51</t>
  </si>
  <si>
    <t>Fixed</t>
  </si>
  <si>
    <t>Count of Lead organization</t>
  </si>
  <si>
    <t>Screen Generation</t>
  </si>
  <si>
    <t>Swan Creek</t>
  </si>
  <si>
    <t>SW-01</t>
  </si>
  <si>
    <t>Utah Division of Wildlife Resources</t>
  </si>
  <si>
    <t>Scott Tolentino</t>
  </si>
  <si>
    <t>IDFG screen shop</t>
  </si>
  <si>
    <t>Oregon Department of Fish and Wildlife</t>
  </si>
  <si>
    <t>Swan</t>
  </si>
  <si>
    <t>Mike Madsen</t>
  </si>
  <si>
    <t>It doesn't appear that any work was done on diversion or headgate when fish screen was installed.</t>
  </si>
  <si>
    <t>ODFW</t>
  </si>
  <si>
    <t>Oregon Department of Fish and Wildlife screen shop</t>
  </si>
  <si>
    <t>Scott Tolentino occassionally checks on and cleans screen</t>
  </si>
  <si>
    <t>Fishway</t>
  </si>
  <si>
    <t xml:space="preserve">Bypass on stream left (for high flows?). Sill may be a partial jump barrier to smaller fish. </t>
  </si>
  <si>
    <t>Scott has replaced seals. There is a crack on one of the metal posts for hoist.</t>
  </si>
  <si>
    <t>North Eden Creek</t>
  </si>
  <si>
    <t>NE-01</t>
  </si>
  <si>
    <t>North Eden irrigation pipe</t>
  </si>
  <si>
    <t>Earthen push-up dam</t>
  </si>
  <si>
    <t xml:space="preserve">Concrete diversion box with fine wire on inlet pipe. A backhoe is used to put earth into the creek to divert water to box. When push-up dam installed (~ June to September), then a full upstream fish passage barrier in both directions. </t>
  </si>
  <si>
    <t>Earth</t>
  </si>
  <si>
    <t>Culvert/Road Name</t>
  </si>
  <si>
    <t>Culvert LAT</t>
  </si>
  <si>
    <t>Culvert LONG</t>
  </si>
  <si>
    <t>Culvert Passage before</t>
  </si>
  <si>
    <t>Notes</t>
  </si>
  <si>
    <t>North Cisco Road</t>
  </si>
  <si>
    <t>Culvert Passage after</t>
  </si>
  <si>
    <t>Diversion Passability After</t>
  </si>
  <si>
    <t>Diversion Passability Before</t>
  </si>
  <si>
    <t xml:space="preserve">Passage before estimated based upon 3 of 84 adult cutthroat trout  that were PIT-tagged below the culvert were detected at the top of culvert spring 2009 spawning migration. Culvert was replaced with a bottomless-arch culvert during fall 2009. Large increases in post-project spawning beds in the creek upstream of culvert in 2010 and subsequent years. </t>
  </si>
  <si>
    <t>Culvert is 90' long at a 3% grade with a 3 to 4 foot drop to water at outlet. Assessed as a full fish passage barrier. Culvert replacement begun during August 2025</t>
  </si>
  <si>
    <t xml:space="preserve">Highway 89 </t>
  </si>
  <si>
    <t>Mouth</t>
  </si>
  <si>
    <t>Year Replaced</t>
  </si>
  <si>
    <t xml:space="preserve">Original concrete box culvert was small, but was likely passable to most adult cutthroat trout. Estimated that some fish (5%?) were blocked. </t>
  </si>
  <si>
    <t>Forest Road 30413</t>
  </si>
  <si>
    <t xml:space="preserve">Prior CMP was undersized and slightly perched. Estimated passability before. </t>
  </si>
  <si>
    <t>SC-06(2)</t>
  </si>
  <si>
    <t>Lower South</t>
  </si>
  <si>
    <t>Gates</t>
  </si>
  <si>
    <t>Instream Fishway</t>
  </si>
  <si>
    <t xml:space="preserve">Diversion was rebuilt in 2022 with a new headgate diversion structure. The intent is to install a fish screen in canal. That hasn't occurred yet. </t>
  </si>
  <si>
    <t>CUL_ID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</si>
</sst>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26">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theme="1"/>
      <name val="Calibri"/>
      <family val="2"/>
      <scheme val="minor"/>
    </font>
    <font>
      <sz val="11"/>
      <color rgb="FF000000"/>
      <name val="Calibri"/>
      <family val="2"/>
    </font>
    <font>
      <sz val="10"/>
      <color rgb="FF000000"/>
      <name val="Arial Unicode MS"/>
    </font>
    <font>
      <sz val="9"/>
      <color indexed="81"/>
      <name val="Tahoma"/>
      <charset val="1"/>
    </font>
    <font>
      <b/>
      <sz val="9"/>
      <color indexed="81"/>
      <name val="Tahoma"/>
      <charset val="1"/>
    </font>
    <font>
      <sz val="9"/>
      <color indexed="81"/>
      <name val="Tahoma"/>
      <family val="2"/>
    </font>
    <font>
      <b/>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14996795556505021"/>
        <bgColor indexed="64"/>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8" fillId="32" borderId="0" applyNumberFormat="0" applyBorder="0" applyAlignment="0" applyProtection="0"/>
  </cellStyleXfs>
  <cellXfs count="41">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13" fontId="0" fillId="0" borderId="0" xfId="0" applyNumberFormat="1" applyAlignment="1">
      <alignment horizontal="center"/>
    </xf>
    <xf numFmtId="14" fontId="0" fillId="0" borderId="0" xfId="0" applyNumberFormat="1" applyAlignment="1">
      <alignment horizontal="center"/>
    </xf>
    <xf numFmtId="0" fontId="1" fillId="0" borderId="0" xfId="0" applyFont="1" applyAlignment="1">
      <alignment horizontal="left"/>
    </xf>
    <xf numFmtId="0" fontId="0" fillId="0" borderId="0" xfId="0" applyAlignment="1">
      <alignment horizontal="center" vertical="center"/>
    </xf>
    <xf numFmtId="13" fontId="0" fillId="0" borderId="0" xfId="0" applyNumberFormat="1" applyAlignment="1">
      <alignment horizontal="left"/>
    </xf>
    <xf numFmtId="0" fontId="2" fillId="0" borderId="0" xfId="0" applyFont="1"/>
    <xf numFmtId="164" fontId="0" fillId="0" borderId="0" xfId="0" applyNumberFormat="1"/>
    <xf numFmtId="0" fontId="0" fillId="33" borderId="0" xfId="0" applyFill="1" applyAlignment="1">
      <alignment horizontal="center"/>
    </xf>
    <xf numFmtId="1" fontId="0" fillId="33" borderId="0" xfId="0" applyNumberFormat="1" applyFill="1" applyAlignment="1">
      <alignment horizontal="center"/>
    </xf>
    <xf numFmtId="0" fontId="0" fillId="0" borderId="0" xfId="0" pivotButton="1"/>
    <xf numFmtId="0" fontId="0" fillId="0" borderId="10" xfId="0" applyBorder="1" applyAlignment="1">
      <alignment horizontal="left"/>
    </xf>
    <xf numFmtId="0" fontId="1" fillId="34" borderId="0" xfId="0" applyFont="1" applyFill="1" applyAlignment="1">
      <alignment horizontal="left"/>
    </xf>
    <xf numFmtId="0" fontId="20" fillId="0" borderId="0" xfId="0" applyFont="1" applyAlignment="1">
      <alignment horizontal="left" wrapText="1"/>
    </xf>
    <xf numFmtId="0" fontId="19" fillId="0" borderId="0" xfId="0" applyFont="1" applyAlignment="1">
      <alignment horizontal="left"/>
    </xf>
    <xf numFmtId="0" fontId="1" fillId="0" borderId="10" xfId="0" applyFont="1" applyBorder="1"/>
    <xf numFmtId="0" fontId="1" fillId="0" borderId="10" xfId="0" applyFont="1" applyBorder="1" applyAlignment="1">
      <alignment horizontal="center"/>
    </xf>
    <xf numFmtId="0" fontId="1" fillId="0" borderId="10" xfId="0" applyFont="1" applyBorder="1" applyAlignment="1">
      <alignment horizontal="center" wrapText="1"/>
    </xf>
    <xf numFmtId="0" fontId="1" fillId="0" borderId="10" xfId="0" applyFont="1" applyBorder="1" applyAlignment="1">
      <alignment horizontal="left"/>
    </xf>
    <xf numFmtId="0" fontId="0" fillId="0" borderId="10" xfId="0" applyBorder="1" applyAlignment="1">
      <alignment horizontal="center"/>
    </xf>
    <xf numFmtId="0" fontId="1" fillId="34" borderId="0" xfId="0" applyFont="1" applyFill="1" applyAlignment="1">
      <alignment horizontal="center"/>
    </xf>
    <xf numFmtId="0" fontId="0" fillId="0" borderId="0" xfId="0" applyAlignment="1">
      <alignment horizontal="center" wrapText="1"/>
    </xf>
    <xf numFmtId="14" fontId="0" fillId="0" borderId="0" xfId="0" applyNumberFormat="1"/>
    <xf numFmtId="0" fontId="21" fillId="0" borderId="0" xfId="0" applyFont="1" applyAlignment="1">
      <alignment horizontal="left" vertical="center"/>
    </xf>
    <xf numFmtId="164" fontId="0" fillId="0" borderId="0" xfId="0" applyNumberFormat="1" applyAlignment="1">
      <alignment horizontal="right"/>
    </xf>
    <xf numFmtId="0" fontId="0" fillId="0" borderId="0" xfId="0" applyAlignment="1">
      <alignment horizontal="right"/>
    </xf>
    <xf numFmtId="164" fontId="0" fillId="35" borderId="0" xfId="0" applyNumberFormat="1" applyFill="1"/>
    <xf numFmtId="0" fontId="0" fillId="35" borderId="0" xfId="0" applyFill="1"/>
    <xf numFmtId="164" fontId="0" fillId="35" borderId="0" xfId="0" applyNumberFormat="1" applyFill="1" applyAlignment="1">
      <alignment horizontal="right"/>
    </xf>
    <xf numFmtId="165" fontId="0" fillId="0" borderId="0" xfId="0" applyNumberFormat="1" applyAlignment="1">
      <alignment horizontal="center"/>
    </xf>
    <xf numFmtId="0" fontId="1" fillId="35" borderId="10" xfId="0" applyFont="1" applyFill="1" applyBorder="1"/>
    <xf numFmtId="164" fontId="1" fillId="35" borderId="10" xfId="0" applyNumberFormat="1" applyFont="1" applyFill="1" applyBorder="1" applyAlignment="1">
      <alignment horizontal="right"/>
    </xf>
    <xf numFmtId="0" fontId="1" fillId="0" borderId="10" xfId="0" applyFont="1" applyBorder="1" applyAlignment="1">
      <alignment wrapText="1"/>
    </xf>
    <xf numFmtId="0" fontId="1" fillId="35" borderId="10" xfId="0" applyFont="1" applyFill="1" applyBorder="1" applyAlignment="1">
      <alignment horizontal="center" wrapText="1"/>
    </xf>
    <xf numFmtId="164" fontId="1" fillId="35" borderId="10" xfId="0" applyNumberFormat="1" applyFont="1" applyFill="1" applyBorder="1"/>
    <xf numFmtId="0" fontId="1" fillId="33" borderId="10" xfId="0" applyFont="1" applyFill="1" applyBorder="1" applyAlignment="1">
      <alignment horizontal="center" wrapText="1"/>
    </xf>
    <xf numFmtId="164" fontId="1" fillId="0" borderId="10" xfId="0" applyNumberFormat="1" applyFont="1" applyBorder="1" applyAlignment="1">
      <alignment horizontal="center"/>
    </xf>
    <xf numFmtId="165" fontId="0" fillId="35" borderId="0" xfId="0" applyNumberForma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Fish screens (n=67)</a:t>
            </a:r>
            <a:r>
              <a:rPr lang="en-US" sz="1600" b="1" baseline="0">
                <a:solidFill>
                  <a:sysClr val="windowText" lastClr="000000"/>
                </a:solidFill>
              </a:rPr>
              <a:t> </a:t>
            </a:r>
            <a:r>
              <a:rPr lang="en-US" sz="1600" b="1">
                <a:solidFill>
                  <a:sysClr val="windowText" lastClr="000000"/>
                </a:solidFill>
              </a:rPr>
              <a:t>installed by decade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dk1">
                <a:tint val="88500"/>
              </a:schemeClr>
            </a:solidFill>
            <a:ln>
              <a:noFill/>
            </a:ln>
            <a:effectLst/>
          </c:spPr>
          <c:invertIfNegative val="0"/>
          <c:cat>
            <c:strRef>
              <c:f>Screens!$P$34:$P$36</c:f>
              <c:strCache>
                <c:ptCount val="3"/>
                <c:pt idx="0">
                  <c:v>1990-1999</c:v>
                </c:pt>
                <c:pt idx="1">
                  <c:v>2000-2009</c:v>
                </c:pt>
                <c:pt idx="2">
                  <c:v>2010-current</c:v>
                </c:pt>
              </c:strCache>
            </c:strRef>
          </c:cat>
          <c:val>
            <c:numRef>
              <c:f>Screens!$Q$34:$Q$36</c:f>
              <c:numCache>
                <c:formatCode>General</c:formatCode>
                <c:ptCount val="3"/>
                <c:pt idx="0">
                  <c:v>9</c:v>
                </c:pt>
                <c:pt idx="1">
                  <c:v>36</c:v>
                </c:pt>
                <c:pt idx="2">
                  <c:v>22</c:v>
                </c:pt>
              </c:numCache>
            </c:numRef>
          </c:val>
          <c:extLst>
            <c:ext xmlns:c16="http://schemas.microsoft.com/office/drawing/2014/chart" uri="{C3380CC4-5D6E-409C-BE32-E72D297353CC}">
              <c16:uniqueId val="{00000000-7842-4D35-8121-C740494AA381}"/>
            </c:ext>
          </c:extLst>
        </c:ser>
        <c:dLbls>
          <c:showLegendKey val="0"/>
          <c:showVal val="0"/>
          <c:showCatName val="0"/>
          <c:showSerName val="0"/>
          <c:showPercent val="0"/>
          <c:showBubbleSize val="0"/>
        </c:dLbls>
        <c:gapWidth val="219"/>
        <c:overlap val="-27"/>
        <c:axId val="491038200"/>
        <c:axId val="491038528"/>
      </c:barChart>
      <c:catAx>
        <c:axId val="49103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crossAx val="491038528"/>
        <c:crosses val="autoZero"/>
        <c:auto val="1"/>
        <c:lblAlgn val="ctr"/>
        <c:lblOffset val="100"/>
        <c:noMultiLvlLbl val="0"/>
      </c:catAx>
      <c:valAx>
        <c:axId val="49103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491038200"/>
        <c:crosses val="autoZero"/>
        <c:crossBetween val="between"/>
      </c:valAx>
      <c:spPr>
        <a:no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04418197725282"/>
          <c:y val="7.9664260717410326E-2"/>
          <c:w val="0.7681362642169729"/>
          <c:h val="0.65997234216690659"/>
        </c:manualLayout>
      </c:layout>
      <c:barChart>
        <c:barDir val="col"/>
        <c:grouping val="clustered"/>
        <c:varyColors val="0"/>
        <c:ser>
          <c:idx val="0"/>
          <c:order val="0"/>
          <c:spPr>
            <a:solidFill>
              <a:schemeClr val="tx1"/>
            </a:solidFill>
            <a:ln>
              <a:noFill/>
            </a:ln>
            <a:effectLst>
              <a:outerShdw blurRad="40000" dist="23000" dir="5400000" rotWithShape="0">
                <a:srgbClr val="000000">
                  <a:alpha val="35000"/>
                </a:srgbClr>
              </a:outerShdw>
            </a:effectLst>
          </c:spPr>
          <c:invertIfNegative val="0"/>
          <c:dLbls>
            <c:delete val="1"/>
          </c:dLbls>
          <c:cat>
            <c:strRef>
              <c:f>Screens!$AB$31:$AB$44</c:f>
              <c:strCache>
                <c:ptCount val="14"/>
                <c:pt idx="0">
                  <c:v>&lt;=5</c:v>
                </c:pt>
                <c:pt idx="4">
                  <c:v>6 to 10</c:v>
                </c:pt>
                <c:pt idx="9">
                  <c:v>11 to 50</c:v>
                </c:pt>
                <c:pt idx="13">
                  <c:v>&gt;51</c:v>
                </c:pt>
              </c:strCache>
            </c:strRef>
          </c:cat>
          <c:val>
            <c:numRef>
              <c:f>Screens!$AC$31:$AC$44</c:f>
              <c:numCache>
                <c:formatCode>General</c:formatCode>
                <c:ptCount val="14"/>
                <c:pt idx="0">
                  <c:v>38</c:v>
                </c:pt>
                <c:pt idx="4">
                  <c:v>15</c:v>
                </c:pt>
                <c:pt idx="9">
                  <c:v>9</c:v>
                </c:pt>
                <c:pt idx="13">
                  <c:v>5</c:v>
                </c:pt>
              </c:numCache>
            </c:numRef>
          </c:val>
          <c:extLst>
            <c:ext xmlns:c16="http://schemas.microsoft.com/office/drawing/2014/chart" uri="{C3380CC4-5D6E-409C-BE32-E72D297353CC}">
              <c16:uniqueId val="{00000000-4AAF-42BB-B981-B9E15565FB3D}"/>
            </c:ext>
          </c:extLst>
        </c:ser>
        <c:dLbls>
          <c:dLblPos val="inEnd"/>
          <c:showLegendKey val="0"/>
          <c:showVal val="1"/>
          <c:showCatName val="0"/>
          <c:showSerName val="0"/>
          <c:showPercent val="0"/>
          <c:showBubbleSize val="0"/>
        </c:dLbls>
        <c:gapWidth val="41"/>
        <c:overlap val="-24"/>
        <c:axId val="493753048"/>
        <c:axId val="493753376"/>
      </c:barChart>
      <c:catAx>
        <c:axId val="493753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600">
                    <a:solidFill>
                      <a:sysClr val="windowText" lastClr="000000"/>
                    </a:solidFill>
                  </a:rPr>
                  <a:t>Diverson Rate</a:t>
                </a:r>
                <a:r>
                  <a:rPr lang="en-US" sz="1600" baseline="0">
                    <a:solidFill>
                      <a:sysClr val="windowText" lastClr="000000"/>
                    </a:solidFill>
                  </a:rPr>
                  <a:t> (CFS</a:t>
                </a:r>
                <a:r>
                  <a:rPr lang="en-US" sz="1600" baseline="0"/>
                  <a:t>)</a:t>
                </a:r>
                <a:endParaRPr lang="en-US" sz="1600"/>
              </a:p>
            </c:rich>
          </c:tx>
          <c:layout>
            <c:manualLayout>
              <c:xMode val="edge"/>
              <c:yMode val="edge"/>
              <c:x val="0.36048387433287843"/>
              <c:y val="0.8953958880139982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493753376"/>
        <c:crosses val="autoZero"/>
        <c:auto val="1"/>
        <c:lblAlgn val="ctr"/>
        <c:lblOffset val="0"/>
        <c:noMultiLvlLbl val="0"/>
      </c:catAx>
      <c:valAx>
        <c:axId val="4937533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600">
                    <a:solidFill>
                      <a:sysClr val="windowText" lastClr="000000"/>
                    </a:solidFill>
                  </a:rPr>
                  <a:t>Number of Screens</a:t>
                </a:r>
              </a:p>
            </c:rich>
          </c:tx>
          <c:layout>
            <c:manualLayout>
              <c:xMode val="edge"/>
              <c:yMode val="edge"/>
              <c:x val="1.1111041564955416E-2"/>
              <c:y val="0.137908164705218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493753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04418197725282"/>
          <c:y val="7.9664260717410326E-2"/>
          <c:w val="0.7681362642169729"/>
          <c:h val="0.65997234216690659"/>
        </c:manualLayout>
      </c:layout>
      <c:barChart>
        <c:barDir val="col"/>
        <c:grouping val="clustered"/>
        <c:varyColors val="0"/>
        <c:ser>
          <c:idx val="0"/>
          <c:order val="0"/>
          <c:tx>
            <c:v>ALL SCREENS</c:v>
          </c:tx>
          <c:spPr>
            <a:solidFill>
              <a:schemeClr val="tx1"/>
            </a:solidFill>
            <a:ln>
              <a:noFill/>
            </a:ln>
            <a:effectLst>
              <a:outerShdw blurRad="40000" dist="23000" dir="5400000" rotWithShape="0">
                <a:srgbClr val="000000">
                  <a:alpha val="35000"/>
                </a:srgbClr>
              </a:outerShdw>
            </a:effectLst>
          </c:spPr>
          <c:invertIfNegative val="0"/>
          <c:dLbls>
            <c:delete val="1"/>
          </c:dLbls>
          <c:cat>
            <c:strRef>
              <c:f>Screens!$AB$31:$AB$44</c:f>
              <c:strCache>
                <c:ptCount val="14"/>
                <c:pt idx="0">
                  <c:v>&lt;=5</c:v>
                </c:pt>
                <c:pt idx="4">
                  <c:v>6 to 10</c:v>
                </c:pt>
                <c:pt idx="9">
                  <c:v>11 to 50</c:v>
                </c:pt>
                <c:pt idx="13">
                  <c:v>&gt;51</c:v>
                </c:pt>
              </c:strCache>
            </c:strRef>
          </c:cat>
          <c:val>
            <c:numRef>
              <c:f>Screens!$X$31:$X$48</c:f>
              <c:numCache>
                <c:formatCode>General</c:formatCode>
                <c:ptCount val="18"/>
                <c:pt idx="0">
                  <c:v>45</c:v>
                </c:pt>
                <c:pt idx="4">
                  <c:v>19</c:v>
                </c:pt>
                <c:pt idx="9">
                  <c:v>15</c:v>
                </c:pt>
                <c:pt idx="13">
                  <c:v>6</c:v>
                </c:pt>
              </c:numCache>
            </c:numRef>
          </c:val>
          <c:extLst>
            <c:ext xmlns:c16="http://schemas.microsoft.com/office/drawing/2014/chart" uri="{C3380CC4-5D6E-409C-BE32-E72D297353CC}">
              <c16:uniqueId val="{00000000-E362-4FBD-AB3A-9C67166BC4C8}"/>
            </c:ext>
          </c:extLst>
        </c:ser>
        <c:dLbls>
          <c:dLblPos val="inEnd"/>
          <c:showLegendKey val="0"/>
          <c:showVal val="1"/>
          <c:showCatName val="0"/>
          <c:showSerName val="0"/>
          <c:showPercent val="0"/>
          <c:showBubbleSize val="0"/>
        </c:dLbls>
        <c:gapWidth val="41"/>
        <c:overlap val="-24"/>
        <c:axId val="493753048"/>
        <c:axId val="493753376"/>
      </c:barChart>
      <c:catAx>
        <c:axId val="493753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600">
                    <a:solidFill>
                      <a:sysClr val="windowText" lastClr="000000"/>
                    </a:solidFill>
                  </a:rPr>
                  <a:t>Diverson Rate</a:t>
                </a:r>
                <a:r>
                  <a:rPr lang="en-US" sz="1600" baseline="0">
                    <a:solidFill>
                      <a:sysClr val="windowText" lastClr="000000"/>
                    </a:solidFill>
                  </a:rPr>
                  <a:t> (CFS</a:t>
                </a:r>
                <a:r>
                  <a:rPr lang="en-US" sz="1600" baseline="0"/>
                  <a:t>)</a:t>
                </a:r>
                <a:endParaRPr lang="en-US" sz="1600"/>
              </a:p>
            </c:rich>
          </c:tx>
          <c:layout>
            <c:manualLayout>
              <c:xMode val="edge"/>
              <c:yMode val="edge"/>
              <c:x val="0.36048387433287843"/>
              <c:y val="0.8953958880139982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493753376"/>
        <c:crosses val="autoZero"/>
        <c:auto val="1"/>
        <c:lblAlgn val="ctr"/>
        <c:lblOffset val="0"/>
        <c:noMultiLvlLbl val="0"/>
      </c:catAx>
      <c:valAx>
        <c:axId val="4937533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600">
                    <a:solidFill>
                      <a:sysClr val="windowText" lastClr="000000"/>
                    </a:solidFill>
                  </a:rPr>
                  <a:t>Number of Screens</a:t>
                </a:r>
              </a:p>
            </c:rich>
          </c:tx>
          <c:layout>
            <c:manualLayout>
              <c:xMode val="edge"/>
              <c:yMode val="edge"/>
              <c:x val="1.1111041564955416E-2"/>
              <c:y val="0.137908164705218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493753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0</xdr:colOff>
      <xdr:row>37</xdr:row>
      <xdr:rowOff>0</xdr:rowOff>
    </xdr:from>
    <xdr:to>
      <xdr:col>17</xdr:col>
      <xdr:colOff>800100</xdr:colOff>
      <xdr:row>50</xdr:row>
      <xdr:rowOff>57150</xdr:rowOff>
    </xdr:to>
    <xdr:graphicFrame macro="">
      <xdr:nvGraphicFramePr>
        <xdr:cNvPr id="4" name="Chart 3">
          <a:extLst>
            <a:ext uri="{FF2B5EF4-FFF2-40B4-BE49-F238E27FC236}">
              <a16:creationId xmlns:a16="http://schemas.microsoft.com/office/drawing/2014/main" id="{E55780E4-7AAB-4918-80FA-84955A580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49</xdr:row>
      <xdr:rowOff>0</xdr:rowOff>
    </xdr:from>
    <xdr:to>
      <xdr:col>27</xdr:col>
      <xdr:colOff>1000125</xdr:colOff>
      <xdr:row>64</xdr:row>
      <xdr:rowOff>81915</xdr:rowOff>
    </xdr:to>
    <xdr:graphicFrame macro="">
      <xdr:nvGraphicFramePr>
        <xdr:cNvPr id="5" name="Chart 4">
          <a:extLst>
            <a:ext uri="{FF2B5EF4-FFF2-40B4-BE49-F238E27FC236}">
              <a16:creationId xmlns:a16="http://schemas.microsoft.com/office/drawing/2014/main" id="{F57F1978-9D33-4272-976E-6DB0BE0B9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53</xdr:row>
      <xdr:rowOff>0</xdr:rowOff>
    </xdr:from>
    <xdr:to>
      <xdr:col>24</xdr:col>
      <xdr:colOff>219075</xdr:colOff>
      <xdr:row>68</xdr:row>
      <xdr:rowOff>152400</xdr:rowOff>
    </xdr:to>
    <xdr:graphicFrame macro="">
      <xdr:nvGraphicFramePr>
        <xdr:cNvPr id="6" name="Chart 5">
          <a:extLst>
            <a:ext uri="{FF2B5EF4-FFF2-40B4-BE49-F238E27FC236}">
              <a16:creationId xmlns:a16="http://schemas.microsoft.com/office/drawing/2014/main" id="{4FA58C8C-FDC1-4B08-BCB5-F25904A76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eRito" refreshedDate="43526.436764351849" createdVersion="6" refreshedVersion="6" minRefreshableVersion="3" recordCount="67" xr:uid="{75F9BB73-4EEA-4178-BA1F-EBAB06E40D0E}">
  <cacheSource type="worksheet">
    <worksheetSource ref="O1:O20" sheet="Screens"/>
  </cacheSource>
  <cacheFields count="1">
    <cacheField name="Lead organization" numFmtId="0">
      <sharedItems count="6">
        <s v="Friends of Teton River"/>
        <s v="Trout Unlimited"/>
        <s v="Idaho Department of Fish and Game"/>
        <s v="Hydroelectric "/>
        <s v="U. S. Forest Service"/>
        <s v="U. S. Fish and Wildlife Servi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eRito" refreshedDate="43730.647365972225" createdVersion="6" refreshedVersion="6" minRefreshableVersion="3" recordCount="67" xr:uid="{E0D36109-5787-4AC6-A093-3D31A4228EC1}">
  <cacheSource type="worksheet">
    <worksheetSource ref="Y1:Y20" sheet="Screens"/>
  </cacheSource>
  <cacheFields count="1">
    <cacheField name="Screen design max flow (cfs)" numFmtId="0">
      <sharedItems containsSemiMixedTypes="0" containsString="0" containsNumber="1" minValue="3.5" maxValue="700" count="16">
        <n v="50"/>
        <n v="10"/>
        <n v="3.5"/>
        <n v="5"/>
        <n v="40"/>
        <n v="12"/>
        <n v="20"/>
        <n v="90"/>
        <n v="7.5"/>
        <n v="700"/>
        <n v="225"/>
        <n v="591"/>
        <n v="11"/>
        <n v="6"/>
        <n v="8"/>
        <n v="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eRito" refreshedDate="43730.649993634259" createdVersion="6" refreshedVersion="6" minRefreshableVersion="3" recordCount="85" xr:uid="{05A6F03F-ECBF-4B5B-96F5-C9835A38AB69}">
  <cacheSource type="worksheet">
    <worksheetSource ref="Y1:Y20" sheet="Screens"/>
  </cacheSource>
  <cacheFields count="1">
    <cacheField name="Screen design max flow (cfs)" numFmtId="0">
      <sharedItems containsSemiMixedTypes="0" containsString="0" containsNumber="1" minValue="3.5" maxValue="700" count="21">
        <n v="50"/>
        <n v="10"/>
        <n v="3.5"/>
        <n v="5"/>
        <n v="40"/>
        <n v="12"/>
        <n v="20"/>
        <n v="90"/>
        <n v="7.5"/>
        <n v="700"/>
        <n v="225"/>
        <n v="591"/>
        <n v="11"/>
        <n v="6"/>
        <n v="8"/>
        <n v="4"/>
        <n v="44"/>
        <n v="22"/>
        <n v="15"/>
        <n v="130"/>
        <n v="13.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1"/>
  </r>
  <r>
    <x v="2"/>
  </r>
  <r>
    <x v="2"/>
  </r>
  <r>
    <x v="1"/>
  </r>
  <r>
    <x v="1"/>
  </r>
  <r>
    <x v="1"/>
  </r>
  <r>
    <x v="1"/>
  </r>
  <r>
    <x v="1"/>
  </r>
  <r>
    <x v="2"/>
  </r>
  <r>
    <x v="1"/>
  </r>
  <r>
    <x v="1"/>
  </r>
  <r>
    <x v="2"/>
  </r>
  <r>
    <x v="2"/>
  </r>
  <r>
    <x v="2"/>
  </r>
  <r>
    <x v="1"/>
  </r>
  <r>
    <x v="1"/>
  </r>
  <r>
    <x v="1"/>
  </r>
  <r>
    <x v="1"/>
  </r>
  <r>
    <x v="1"/>
  </r>
  <r>
    <x v="3"/>
  </r>
  <r>
    <x v="3"/>
  </r>
  <r>
    <x v="4"/>
  </r>
  <r>
    <x v="2"/>
  </r>
  <r>
    <x v="2"/>
  </r>
  <r>
    <x v="2"/>
  </r>
  <r>
    <x v="3"/>
  </r>
  <r>
    <x v="3"/>
  </r>
  <r>
    <x v="2"/>
  </r>
  <r>
    <x v="4"/>
  </r>
  <r>
    <x v="1"/>
  </r>
  <r>
    <x v="1"/>
  </r>
  <r>
    <x v="5"/>
  </r>
  <r>
    <x v="5"/>
  </r>
  <r>
    <x v="1"/>
  </r>
  <r>
    <x v="1"/>
  </r>
  <r>
    <x v="1"/>
  </r>
  <r>
    <x v="2"/>
  </r>
  <r>
    <x v="1"/>
  </r>
  <r>
    <x v="1"/>
  </r>
  <r>
    <x v="1"/>
  </r>
  <r>
    <x v="1"/>
  </r>
  <r>
    <x v="1"/>
  </r>
  <r>
    <x v="1"/>
  </r>
  <r>
    <x v="5"/>
  </r>
  <r>
    <x v="5"/>
  </r>
  <r>
    <x v="5"/>
  </r>
  <r>
    <x v="5"/>
  </r>
  <r>
    <x v="1"/>
  </r>
  <r>
    <x v="2"/>
  </r>
  <r>
    <x v="2"/>
  </r>
  <r>
    <x v="2"/>
  </r>
  <r>
    <x v="2"/>
  </r>
  <r>
    <x v="4"/>
  </r>
  <r>
    <x v="4"/>
  </r>
  <r>
    <x v="4"/>
  </r>
  <r>
    <x v="0"/>
  </r>
  <r>
    <x v="0"/>
  </r>
  <r>
    <x v="1"/>
  </r>
  <r>
    <x v="2"/>
  </r>
  <r>
    <x v="2"/>
  </r>
  <r>
    <x v="2"/>
  </r>
  <r>
    <x v="2"/>
  </r>
  <r>
    <x v="1"/>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1"/>
  </r>
  <r>
    <x v="2"/>
  </r>
  <r>
    <x v="3"/>
  </r>
  <r>
    <x v="3"/>
  </r>
  <r>
    <x v="4"/>
  </r>
  <r>
    <x v="5"/>
  </r>
  <r>
    <x v="6"/>
  </r>
  <r>
    <x v="7"/>
  </r>
  <r>
    <x v="3"/>
  </r>
  <r>
    <x v="3"/>
  </r>
  <r>
    <x v="3"/>
  </r>
  <r>
    <x v="3"/>
  </r>
  <r>
    <x v="3"/>
  </r>
  <r>
    <x v="3"/>
  </r>
  <r>
    <x v="3"/>
  </r>
  <r>
    <x v="3"/>
  </r>
  <r>
    <x v="3"/>
  </r>
  <r>
    <x v="8"/>
  </r>
  <r>
    <x v="8"/>
  </r>
  <r>
    <x v="0"/>
  </r>
  <r>
    <x v="9"/>
  </r>
  <r>
    <x v="3"/>
  </r>
  <r>
    <x v="3"/>
  </r>
  <r>
    <x v="3"/>
  </r>
  <r>
    <x v="3"/>
  </r>
  <r>
    <x v="10"/>
  </r>
  <r>
    <x v="11"/>
  </r>
  <r>
    <x v="1"/>
  </r>
  <r>
    <x v="3"/>
  </r>
  <r>
    <x v="1"/>
  </r>
  <r>
    <x v="3"/>
  </r>
  <r>
    <x v="3"/>
  </r>
  <r>
    <x v="3"/>
  </r>
  <r>
    <x v="12"/>
  </r>
  <r>
    <x v="3"/>
  </r>
  <r>
    <x v="3"/>
  </r>
  <r>
    <x v="6"/>
  </r>
  <r>
    <x v="3"/>
  </r>
  <r>
    <x v="3"/>
  </r>
  <r>
    <x v="13"/>
  </r>
  <r>
    <x v="1"/>
  </r>
  <r>
    <x v="3"/>
  </r>
  <r>
    <x v="13"/>
  </r>
  <r>
    <x v="3"/>
  </r>
  <r>
    <x v="3"/>
  </r>
  <r>
    <x v="14"/>
  </r>
  <r>
    <x v="15"/>
  </r>
  <r>
    <x v="1"/>
  </r>
  <r>
    <x v="1"/>
  </r>
  <r>
    <x v="3"/>
  </r>
  <r>
    <x v="1"/>
  </r>
  <r>
    <x v="1"/>
  </r>
  <r>
    <x v="3"/>
  </r>
  <r>
    <x v="3"/>
  </r>
  <r>
    <x v="3"/>
  </r>
  <r>
    <x v="1"/>
  </r>
  <r>
    <x v="7"/>
  </r>
  <r>
    <x v="3"/>
  </r>
  <r>
    <x v="3"/>
  </r>
  <r>
    <x v="3"/>
  </r>
  <r>
    <x v="3"/>
  </r>
  <r>
    <x v="3"/>
  </r>
  <r>
    <x v="3"/>
  </r>
  <r>
    <x v="6"/>
  </r>
  <r>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r>
  <r>
    <x v="1"/>
  </r>
  <r>
    <x v="1"/>
  </r>
  <r>
    <x v="2"/>
  </r>
  <r>
    <x v="3"/>
  </r>
  <r>
    <x v="3"/>
  </r>
  <r>
    <x v="4"/>
  </r>
  <r>
    <x v="5"/>
  </r>
  <r>
    <x v="6"/>
  </r>
  <r>
    <x v="7"/>
  </r>
  <r>
    <x v="3"/>
  </r>
  <r>
    <x v="3"/>
  </r>
  <r>
    <x v="3"/>
  </r>
  <r>
    <x v="3"/>
  </r>
  <r>
    <x v="3"/>
  </r>
  <r>
    <x v="3"/>
  </r>
  <r>
    <x v="3"/>
  </r>
  <r>
    <x v="3"/>
  </r>
  <r>
    <x v="3"/>
  </r>
  <r>
    <x v="8"/>
  </r>
  <r>
    <x v="8"/>
  </r>
  <r>
    <x v="0"/>
  </r>
  <r>
    <x v="9"/>
  </r>
  <r>
    <x v="3"/>
  </r>
  <r>
    <x v="3"/>
  </r>
  <r>
    <x v="3"/>
  </r>
  <r>
    <x v="3"/>
  </r>
  <r>
    <x v="10"/>
  </r>
  <r>
    <x v="11"/>
  </r>
  <r>
    <x v="1"/>
  </r>
  <r>
    <x v="3"/>
  </r>
  <r>
    <x v="1"/>
  </r>
  <r>
    <x v="3"/>
  </r>
  <r>
    <x v="3"/>
  </r>
  <r>
    <x v="3"/>
  </r>
  <r>
    <x v="12"/>
  </r>
  <r>
    <x v="3"/>
  </r>
  <r>
    <x v="3"/>
  </r>
  <r>
    <x v="6"/>
  </r>
  <r>
    <x v="3"/>
  </r>
  <r>
    <x v="3"/>
  </r>
  <r>
    <x v="13"/>
  </r>
  <r>
    <x v="1"/>
  </r>
  <r>
    <x v="3"/>
  </r>
  <r>
    <x v="13"/>
  </r>
  <r>
    <x v="3"/>
  </r>
  <r>
    <x v="3"/>
  </r>
  <r>
    <x v="14"/>
  </r>
  <r>
    <x v="15"/>
  </r>
  <r>
    <x v="1"/>
  </r>
  <r>
    <x v="1"/>
  </r>
  <r>
    <x v="3"/>
  </r>
  <r>
    <x v="1"/>
  </r>
  <r>
    <x v="1"/>
  </r>
  <r>
    <x v="3"/>
  </r>
  <r>
    <x v="3"/>
  </r>
  <r>
    <x v="3"/>
  </r>
  <r>
    <x v="1"/>
  </r>
  <r>
    <x v="7"/>
  </r>
  <r>
    <x v="3"/>
  </r>
  <r>
    <x v="3"/>
  </r>
  <r>
    <x v="3"/>
  </r>
  <r>
    <x v="3"/>
  </r>
  <r>
    <x v="3"/>
  </r>
  <r>
    <x v="3"/>
  </r>
  <r>
    <x v="6"/>
  </r>
  <r>
    <x v="6"/>
  </r>
  <r>
    <x v="3"/>
  </r>
  <r>
    <x v="3"/>
  </r>
  <r>
    <x v="16"/>
  </r>
  <r>
    <x v="17"/>
  </r>
  <r>
    <x v="3"/>
  </r>
  <r>
    <x v="1"/>
  </r>
  <r>
    <x v="3"/>
  </r>
  <r>
    <x v="1"/>
  </r>
  <r>
    <x v="1"/>
  </r>
  <r>
    <x v="18"/>
  </r>
  <r>
    <x v="5"/>
  </r>
  <r>
    <x v="3"/>
  </r>
  <r>
    <x v="19"/>
  </r>
  <r>
    <x v="6"/>
  </r>
  <r>
    <x v="1"/>
  </r>
  <r>
    <x v="3"/>
  </r>
  <r>
    <x v="3"/>
  </r>
  <r>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FDA04-A0B8-4C55-A415-EA013742567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38:P45" firstHeaderRow="1" firstDataRow="1" firstDataCol="1"/>
  <pivotFields count="1">
    <pivotField axis="axisRow" dataField="1" showAll="0">
      <items count="7">
        <item x="0"/>
        <item x="3"/>
        <item x="2"/>
        <item x="1"/>
        <item x="5"/>
        <item x="4"/>
        <item t="default"/>
      </items>
    </pivotField>
  </pivotFields>
  <rowFields count="1">
    <field x="0"/>
  </rowFields>
  <rowItems count="7">
    <i>
      <x/>
    </i>
    <i>
      <x v="1"/>
    </i>
    <i>
      <x v="2"/>
    </i>
    <i>
      <x v="3"/>
    </i>
    <i>
      <x v="4"/>
    </i>
    <i>
      <x v="5"/>
    </i>
    <i t="grand">
      <x/>
    </i>
  </rowItems>
  <colItems count="1">
    <i/>
  </colItems>
  <dataFields count="1">
    <dataField name="Count of Lead organiza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DDB253-EEAD-4BCE-9DD0-0D3C860F9B3C}"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U28:V50" firstHeaderRow="1" firstDataRow="1" firstDataCol="1"/>
  <pivotFields count="1">
    <pivotField axis="axisRow" dataField="1" showAll="0">
      <items count="22">
        <item x="2"/>
        <item x="15"/>
        <item x="3"/>
        <item x="13"/>
        <item x="8"/>
        <item x="14"/>
        <item x="1"/>
        <item x="12"/>
        <item x="5"/>
        <item x="20"/>
        <item x="18"/>
        <item x="6"/>
        <item x="17"/>
        <item x="4"/>
        <item x="16"/>
        <item x="0"/>
        <item x="7"/>
        <item x="19"/>
        <item x="10"/>
        <item x="11"/>
        <item x="9"/>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Screen design max flow (cf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3487E3-E6C3-4B37-B09A-7AC82010E0BD}"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Z28:AA45" firstHeaderRow="1" firstDataRow="1" firstDataCol="1"/>
  <pivotFields count="1">
    <pivotField axis="axisRow" dataField="1" showAll="0">
      <items count="17">
        <item x="2"/>
        <item x="15"/>
        <item x="3"/>
        <item x="13"/>
        <item x="8"/>
        <item x="14"/>
        <item x="1"/>
        <item x="12"/>
        <item x="5"/>
        <item x="6"/>
        <item x="4"/>
        <item x="0"/>
        <item x="7"/>
        <item x="10"/>
        <item x="11"/>
        <item x="9"/>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Screen design max flow (cf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
  <sheetViews>
    <sheetView tabSelected="1" topLeftCell="M1" zoomScaleNormal="100" workbookViewId="0">
      <selection activeCell="R16" sqref="R16"/>
    </sheetView>
  </sheetViews>
  <sheetFormatPr defaultRowHeight="15"/>
  <cols>
    <col min="1" max="1" width="18.5703125" customWidth="1"/>
    <col min="2" max="2" width="14.140625" customWidth="1"/>
    <col min="3" max="3" width="26.42578125" customWidth="1"/>
    <col min="4" max="4" width="13.7109375" style="27" customWidth="1"/>
    <col min="5" max="5" width="18.140625" style="27" customWidth="1"/>
    <col min="6" max="6" width="10.42578125" customWidth="1"/>
    <col min="7" max="7" width="22.140625" customWidth="1"/>
    <col min="8" max="8" width="20.42578125" bestFit="1" customWidth="1"/>
    <col min="9" max="9" width="22.140625" bestFit="1" customWidth="1"/>
    <col min="10" max="10" width="11.28515625" style="3" customWidth="1"/>
    <col min="11" max="11" width="16.140625" style="3" customWidth="1"/>
    <col min="12" max="12" width="13.140625" style="3" bestFit="1" customWidth="1"/>
    <col min="13" max="13" width="18.42578125" style="3" customWidth="1"/>
    <col min="14" max="14" width="9.85546875" style="3" customWidth="1"/>
    <col min="15" max="17" width="10.28515625" style="3" customWidth="1"/>
    <col min="18" max="18" width="13.140625" style="3" customWidth="1"/>
    <col min="19" max="19" width="217.140625" bestFit="1" customWidth="1"/>
  </cols>
  <sheetData>
    <row r="1" spans="1:19" s="1" customFormat="1" ht="60">
      <c r="A1" s="18" t="s">
        <v>3</v>
      </c>
      <c r="B1" s="33" t="s">
        <v>110</v>
      </c>
      <c r="C1" s="18" t="s">
        <v>106</v>
      </c>
      <c r="D1" s="34" t="s">
        <v>33</v>
      </c>
      <c r="E1" s="34" t="s">
        <v>34</v>
      </c>
      <c r="F1" s="18" t="s">
        <v>111</v>
      </c>
      <c r="G1" s="18" t="s">
        <v>112</v>
      </c>
      <c r="H1" s="35" t="s">
        <v>120</v>
      </c>
      <c r="I1" s="35" t="s">
        <v>119</v>
      </c>
      <c r="J1" s="20" t="s">
        <v>123</v>
      </c>
      <c r="K1" s="20" t="s">
        <v>58</v>
      </c>
      <c r="L1" s="20" t="s">
        <v>122</v>
      </c>
      <c r="M1" s="20" t="s">
        <v>130</v>
      </c>
      <c r="N1" s="20" t="s">
        <v>132</v>
      </c>
      <c r="O1" s="20" t="s">
        <v>131</v>
      </c>
      <c r="P1" s="36" t="s">
        <v>236</v>
      </c>
      <c r="Q1" s="36" t="s">
        <v>235</v>
      </c>
      <c r="R1" s="20" t="s">
        <v>151</v>
      </c>
      <c r="S1" s="18" t="s">
        <v>140</v>
      </c>
    </row>
    <row r="2" spans="1:19" ht="19.899999999999999" customHeight="1">
      <c r="A2" t="s">
        <v>1</v>
      </c>
      <c r="B2" s="30" t="s">
        <v>41</v>
      </c>
      <c r="C2" s="2" t="s">
        <v>107</v>
      </c>
      <c r="D2" s="31">
        <v>42.036247000000003</v>
      </c>
      <c r="E2" s="31">
        <v>-111.404307</v>
      </c>
      <c r="F2" t="s">
        <v>41</v>
      </c>
      <c r="G2" s="2">
        <v>1</v>
      </c>
      <c r="H2" t="s">
        <v>72</v>
      </c>
      <c r="I2" t="s">
        <v>124</v>
      </c>
      <c r="J2" s="3" t="s">
        <v>128</v>
      </c>
      <c r="K2" s="3" t="s">
        <v>57</v>
      </c>
      <c r="L2" s="3" t="s">
        <v>38</v>
      </c>
      <c r="M2" s="3" t="s">
        <v>24</v>
      </c>
      <c r="N2" s="3" t="s">
        <v>38</v>
      </c>
      <c r="O2" s="3">
        <v>2008</v>
      </c>
      <c r="P2" s="40">
        <v>1</v>
      </c>
      <c r="Q2" s="40">
        <v>1</v>
      </c>
      <c r="R2" s="3" t="s">
        <v>9</v>
      </c>
      <c r="S2" s="2" t="s">
        <v>158</v>
      </c>
    </row>
    <row r="3" spans="1:19" ht="19.899999999999999" customHeight="1">
      <c r="A3" t="s">
        <v>1</v>
      </c>
      <c r="B3" s="30" t="s">
        <v>42</v>
      </c>
      <c r="C3" s="2" t="s">
        <v>109</v>
      </c>
      <c r="D3" s="31">
        <v>42.036574000000002</v>
      </c>
      <c r="E3" s="31">
        <v>-111.4081</v>
      </c>
      <c r="F3" t="s">
        <v>42</v>
      </c>
      <c r="G3" s="2">
        <v>3</v>
      </c>
      <c r="H3" t="s">
        <v>72</v>
      </c>
      <c r="I3" t="s">
        <v>124</v>
      </c>
      <c r="J3" s="3" t="s">
        <v>128</v>
      </c>
      <c r="K3" s="3" t="s">
        <v>57</v>
      </c>
      <c r="L3" s="3" t="s">
        <v>38</v>
      </c>
      <c r="M3" s="3" t="s">
        <v>24</v>
      </c>
      <c r="N3" s="3" t="s">
        <v>38</v>
      </c>
      <c r="O3" s="3">
        <v>2008</v>
      </c>
      <c r="P3" s="40">
        <v>1</v>
      </c>
      <c r="Q3" s="40">
        <v>1</v>
      </c>
      <c r="R3" s="3" t="s">
        <v>9</v>
      </c>
      <c r="S3" s="2" t="s">
        <v>158</v>
      </c>
    </row>
    <row r="4" spans="1:19" ht="19.899999999999999" customHeight="1">
      <c r="A4" t="s">
        <v>1</v>
      </c>
      <c r="B4" s="30" t="s">
        <v>43</v>
      </c>
      <c r="C4" s="2" t="s">
        <v>108</v>
      </c>
      <c r="D4" s="31">
        <v>42.036476</v>
      </c>
      <c r="E4" s="31">
        <v>-111.410741</v>
      </c>
      <c r="F4" t="s">
        <v>43</v>
      </c>
      <c r="G4" s="2">
        <v>2</v>
      </c>
      <c r="H4" t="s">
        <v>73</v>
      </c>
      <c r="I4" t="s">
        <v>155</v>
      </c>
      <c r="J4" s="3" t="s">
        <v>73</v>
      </c>
      <c r="K4" s="3" t="s">
        <v>128</v>
      </c>
      <c r="L4" s="3" t="s">
        <v>38</v>
      </c>
      <c r="M4" s="3" t="s">
        <v>24</v>
      </c>
      <c r="N4" s="3" t="s">
        <v>17</v>
      </c>
      <c r="O4" s="3">
        <v>2008</v>
      </c>
      <c r="P4" s="40">
        <v>1</v>
      </c>
      <c r="Q4" s="40">
        <v>1</v>
      </c>
      <c r="R4" s="3" t="s">
        <v>9</v>
      </c>
      <c r="S4" s="2" t="s">
        <v>159</v>
      </c>
    </row>
    <row r="5" spans="1:19" ht="19.899999999999999" customHeight="1">
      <c r="A5" t="s">
        <v>1</v>
      </c>
      <c r="B5" s="30" t="s">
        <v>45</v>
      </c>
      <c r="C5" s="2" t="s">
        <v>47</v>
      </c>
      <c r="D5" s="31">
        <v>42.040250999999998</v>
      </c>
      <c r="E5" s="31">
        <v>-111.429603</v>
      </c>
      <c r="F5" t="s">
        <v>45</v>
      </c>
      <c r="G5" s="2" t="s">
        <v>47</v>
      </c>
      <c r="H5" t="s">
        <v>73</v>
      </c>
      <c r="I5" t="s">
        <v>155</v>
      </c>
      <c r="J5" s="3" t="s">
        <v>73</v>
      </c>
      <c r="K5" s="3" t="s">
        <v>128</v>
      </c>
      <c r="L5" s="3" t="s">
        <v>38</v>
      </c>
      <c r="M5" s="3" t="s">
        <v>24</v>
      </c>
      <c r="N5" s="3" t="s">
        <v>17</v>
      </c>
      <c r="O5" s="3">
        <v>2008</v>
      </c>
      <c r="P5" s="40">
        <v>1</v>
      </c>
      <c r="Q5" s="40">
        <v>1</v>
      </c>
      <c r="R5" s="3" t="s">
        <v>10</v>
      </c>
      <c r="S5" s="2" t="s">
        <v>161</v>
      </c>
    </row>
    <row r="6" spans="1:19" ht="19.899999999999999" customHeight="1">
      <c r="A6" t="s">
        <v>1</v>
      </c>
      <c r="B6" s="30" t="s">
        <v>46</v>
      </c>
      <c r="C6" s="2" t="s">
        <v>48</v>
      </c>
      <c r="D6" s="31">
        <v>42.041127000000003</v>
      </c>
      <c r="E6" s="31">
        <v>-111.43320300000001</v>
      </c>
      <c r="F6" t="s">
        <v>46</v>
      </c>
      <c r="G6" s="2" t="s">
        <v>48</v>
      </c>
      <c r="H6" t="s">
        <v>73</v>
      </c>
      <c r="I6" t="s">
        <v>155</v>
      </c>
      <c r="J6" s="3" t="s">
        <v>73</v>
      </c>
      <c r="K6" s="3" t="s">
        <v>128</v>
      </c>
      <c r="L6" s="3" t="s">
        <v>38</v>
      </c>
      <c r="M6" s="3" t="s">
        <v>24</v>
      </c>
      <c r="N6" s="3" t="s">
        <v>17</v>
      </c>
      <c r="O6" s="3">
        <v>2008</v>
      </c>
      <c r="P6" s="40">
        <v>1</v>
      </c>
      <c r="Q6" s="40">
        <v>1</v>
      </c>
      <c r="R6" s="3" t="s">
        <v>10</v>
      </c>
      <c r="S6" s="2" t="s">
        <v>162</v>
      </c>
    </row>
    <row r="7" spans="1:19" ht="19.899999999999999" customHeight="1">
      <c r="A7" t="s">
        <v>0</v>
      </c>
      <c r="B7" s="30" t="s">
        <v>49</v>
      </c>
      <c r="C7" s="2" t="s">
        <v>142</v>
      </c>
      <c r="D7" s="31">
        <v>42.122883999999999</v>
      </c>
      <c r="E7" s="31">
        <v>-111.3361</v>
      </c>
      <c r="F7" t="s">
        <v>113</v>
      </c>
      <c r="G7" s="2" t="s">
        <v>104</v>
      </c>
      <c r="H7" t="s">
        <v>72</v>
      </c>
      <c r="I7" t="s">
        <v>124</v>
      </c>
      <c r="J7" s="3" t="s">
        <v>81</v>
      </c>
      <c r="K7" s="3" t="s">
        <v>128</v>
      </c>
      <c r="L7" s="3" t="s">
        <v>17</v>
      </c>
      <c r="M7" s="3" t="s">
        <v>59</v>
      </c>
      <c r="N7" s="3" t="s">
        <v>17</v>
      </c>
      <c r="O7" s="3">
        <v>1995</v>
      </c>
      <c r="P7" s="40">
        <v>0</v>
      </c>
      <c r="Q7" s="40">
        <v>1</v>
      </c>
      <c r="R7" s="3" t="s">
        <v>10</v>
      </c>
      <c r="S7" t="s">
        <v>144</v>
      </c>
    </row>
    <row r="8" spans="1:19" ht="19.899999999999999" customHeight="1">
      <c r="A8" t="s">
        <v>0</v>
      </c>
      <c r="B8" s="30" t="s">
        <v>50</v>
      </c>
      <c r="C8" t="s">
        <v>98</v>
      </c>
      <c r="D8" s="31">
        <v>42.139789999999998</v>
      </c>
      <c r="E8" s="31">
        <v>-111.36490999999999</v>
      </c>
      <c r="F8" t="s">
        <v>115</v>
      </c>
      <c r="G8" t="s">
        <v>117</v>
      </c>
      <c r="H8" t="s">
        <v>146</v>
      </c>
      <c r="I8" t="s">
        <v>156</v>
      </c>
      <c r="J8" s="3" t="s">
        <v>81</v>
      </c>
      <c r="K8" s="3" t="s">
        <v>57</v>
      </c>
      <c r="L8" s="3" t="s">
        <v>17</v>
      </c>
      <c r="M8" s="3" t="s">
        <v>59</v>
      </c>
      <c r="N8" s="3" t="s">
        <v>17</v>
      </c>
      <c r="O8" s="3" t="s">
        <v>125</v>
      </c>
      <c r="P8" s="40">
        <v>0.8</v>
      </c>
      <c r="Q8" s="40">
        <v>0.8</v>
      </c>
      <c r="R8" s="3" t="s">
        <v>9</v>
      </c>
      <c r="S8" t="s">
        <v>145</v>
      </c>
    </row>
    <row r="9" spans="1:19" ht="19.899999999999999" customHeight="1">
      <c r="A9" t="s">
        <v>0</v>
      </c>
      <c r="B9" s="30" t="s">
        <v>51</v>
      </c>
      <c r="C9" t="s">
        <v>4</v>
      </c>
      <c r="D9" s="31">
        <v>42.124470000000002</v>
      </c>
      <c r="E9" s="31">
        <v>-111.389627</v>
      </c>
      <c r="F9" t="s">
        <v>51</v>
      </c>
      <c r="G9" t="s">
        <v>4</v>
      </c>
      <c r="H9" t="s">
        <v>72</v>
      </c>
      <c r="I9" t="s">
        <v>124</v>
      </c>
      <c r="J9" s="3" t="s">
        <v>81</v>
      </c>
      <c r="K9" s="3" t="s">
        <v>57</v>
      </c>
      <c r="L9" s="3" t="s">
        <v>17</v>
      </c>
      <c r="M9" s="3" t="s">
        <v>59</v>
      </c>
      <c r="N9" s="3" t="s">
        <v>17</v>
      </c>
      <c r="O9" s="3">
        <v>1999</v>
      </c>
      <c r="P9" s="40">
        <v>0.8</v>
      </c>
      <c r="Q9" s="40">
        <v>1</v>
      </c>
      <c r="R9" s="3" t="s">
        <v>9</v>
      </c>
      <c r="S9" s="2" t="s">
        <v>154</v>
      </c>
    </row>
    <row r="10" spans="1:19" ht="19.899999999999999" customHeight="1">
      <c r="A10" t="s">
        <v>0</v>
      </c>
      <c r="B10" s="30" t="s">
        <v>52</v>
      </c>
      <c r="C10" t="s">
        <v>100</v>
      </c>
      <c r="D10" s="31">
        <v>42.115619000000002</v>
      </c>
      <c r="E10" s="31">
        <v>-111.369371</v>
      </c>
      <c r="F10" t="s">
        <v>52</v>
      </c>
      <c r="G10" t="s">
        <v>100</v>
      </c>
      <c r="H10" t="s">
        <v>146</v>
      </c>
      <c r="I10" t="s">
        <v>156</v>
      </c>
      <c r="J10" s="3" t="s">
        <v>81</v>
      </c>
      <c r="K10" s="3" t="s">
        <v>57</v>
      </c>
      <c r="L10" s="3" t="s">
        <v>17</v>
      </c>
      <c r="M10" s="3" t="s">
        <v>59</v>
      </c>
      <c r="N10" s="3" t="s">
        <v>17</v>
      </c>
      <c r="P10" s="40">
        <v>0.8</v>
      </c>
      <c r="Q10" s="40">
        <v>0.8</v>
      </c>
      <c r="R10" s="3" t="s">
        <v>9</v>
      </c>
      <c r="S10" s="9" t="s">
        <v>147</v>
      </c>
    </row>
    <row r="11" spans="1:19" ht="19.899999999999999" customHeight="1">
      <c r="A11" t="s">
        <v>0</v>
      </c>
      <c r="B11" s="30" t="s">
        <v>99</v>
      </c>
      <c r="C11" t="s">
        <v>102</v>
      </c>
      <c r="D11" s="31">
        <v>42.119148000000003</v>
      </c>
      <c r="E11" s="31">
        <v>-111.385017</v>
      </c>
      <c r="F11" t="s">
        <v>99</v>
      </c>
      <c r="G11" t="s">
        <v>102</v>
      </c>
      <c r="H11" t="s">
        <v>146</v>
      </c>
      <c r="I11" t="s">
        <v>149</v>
      </c>
      <c r="J11" s="3" t="s">
        <v>81</v>
      </c>
      <c r="K11" s="3" t="s">
        <v>128</v>
      </c>
      <c r="L11" s="3" t="s">
        <v>38</v>
      </c>
      <c r="M11" s="3" t="s">
        <v>128</v>
      </c>
      <c r="N11" s="3" t="s">
        <v>38</v>
      </c>
      <c r="O11" s="3" t="s">
        <v>24</v>
      </c>
      <c r="P11" s="40">
        <v>1</v>
      </c>
      <c r="Q11" s="40">
        <v>1</v>
      </c>
      <c r="R11" s="3" t="s">
        <v>9</v>
      </c>
      <c r="S11" s="9" t="s">
        <v>150</v>
      </c>
    </row>
    <row r="12" spans="1:19" ht="19.899999999999999" customHeight="1">
      <c r="A12" t="s">
        <v>0</v>
      </c>
      <c r="B12" s="30" t="s">
        <v>101</v>
      </c>
      <c r="C12" t="s">
        <v>5</v>
      </c>
      <c r="D12" s="31">
        <v>42.121327000000001</v>
      </c>
      <c r="E12" s="31">
        <v>-111.414644</v>
      </c>
      <c r="F12" t="s">
        <v>101</v>
      </c>
      <c r="G12" t="s">
        <v>5</v>
      </c>
      <c r="H12" t="s">
        <v>72</v>
      </c>
      <c r="I12" t="s">
        <v>124</v>
      </c>
      <c r="J12" s="3" t="s">
        <v>81</v>
      </c>
      <c r="K12" s="3" t="s">
        <v>57</v>
      </c>
      <c r="L12" s="3" t="s">
        <v>38</v>
      </c>
      <c r="M12" s="3" t="s">
        <v>128</v>
      </c>
      <c r="N12" s="3" t="s">
        <v>38</v>
      </c>
      <c r="O12" s="3" t="s">
        <v>24</v>
      </c>
      <c r="P12" s="40">
        <v>1</v>
      </c>
      <c r="Q12" s="40">
        <v>1</v>
      </c>
      <c r="R12" s="3" t="s">
        <v>9</v>
      </c>
      <c r="S12" s="2" t="s">
        <v>152</v>
      </c>
    </row>
    <row r="13" spans="1:19" ht="19.899999999999999" customHeight="1">
      <c r="A13" t="s">
        <v>0</v>
      </c>
      <c r="B13" s="30" t="s">
        <v>245</v>
      </c>
      <c r="C13" t="s">
        <v>246</v>
      </c>
      <c r="D13" s="31">
        <v>42.120866999999997</v>
      </c>
      <c r="E13" s="31">
        <v>-111.418644</v>
      </c>
      <c r="F13" t="s">
        <v>24</v>
      </c>
      <c r="G13" t="s">
        <v>24</v>
      </c>
      <c r="H13" t="s">
        <v>72</v>
      </c>
      <c r="I13" t="s">
        <v>124</v>
      </c>
      <c r="J13" s="3" t="s">
        <v>247</v>
      </c>
      <c r="K13" s="3" t="s">
        <v>57</v>
      </c>
      <c r="L13" s="3" t="s">
        <v>17</v>
      </c>
      <c r="M13" s="3" t="s">
        <v>248</v>
      </c>
      <c r="N13" s="3" t="s">
        <v>17</v>
      </c>
      <c r="O13" s="3">
        <v>2022</v>
      </c>
      <c r="P13" s="40">
        <v>0.95</v>
      </c>
      <c r="Q13" s="40">
        <v>0.95</v>
      </c>
      <c r="R13" s="3" t="s">
        <v>9</v>
      </c>
      <c r="S13" s="2" t="s">
        <v>249</v>
      </c>
    </row>
    <row r="14" spans="1:19" ht="19.899999999999999" customHeight="1">
      <c r="A14" t="s">
        <v>0</v>
      </c>
      <c r="B14" s="30" t="s">
        <v>103</v>
      </c>
      <c r="C14" t="s">
        <v>47</v>
      </c>
      <c r="D14" s="31">
        <v>42.115105</v>
      </c>
      <c r="E14" s="31">
        <v>-111.440657</v>
      </c>
      <c r="F14" t="s">
        <v>103</v>
      </c>
      <c r="G14" t="s">
        <v>47</v>
      </c>
      <c r="H14" t="s">
        <v>72</v>
      </c>
      <c r="I14" t="s">
        <v>124</v>
      </c>
      <c r="J14" s="3" t="s">
        <v>81</v>
      </c>
      <c r="K14" s="3" t="s">
        <v>57</v>
      </c>
      <c r="L14" s="3" t="s">
        <v>38</v>
      </c>
      <c r="M14" s="3" t="s">
        <v>128</v>
      </c>
      <c r="N14" s="3" t="s">
        <v>38</v>
      </c>
      <c r="O14" s="3" t="s">
        <v>24</v>
      </c>
      <c r="P14" s="40">
        <v>1</v>
      </c>
      <c r="Q14" s="40">
        <v>1</v>
      </c>
      <c r="R14" s="3" t="s">
        <v>9</v>
      </c>
      <c r="S14" s="2" t="s">
        <v>153</v>
      </c>
    </row>
    <row r="15" spans="1:19" ht="19.899999999999999" customHeight="1">
      <c r="A15" t="s">
        <v>207</v>
      </c>
      <c r="B15" s="30" t="s">
        <v>208</v>
      </c>
      <c r="C15" t="s">
        <v>213</v>
      </c>
      <c r="D15" s="31">
        <v>41.984859999999998</v>
      </c>
      <c r="E15" s="31">
        <v>-111.415888</v>
      </c>
      <c r="F15" t="s">
        <v>208</v>
      </c>
      <c r="G15" t="s">
        <v>213</v>
      </c>
      <c r="H15" t="s">
        <v>72</v>
      </c>
      <c r="I15" t="s">
        <v>124</v>
      </c>
      <c r="J15" s="3" t="s">
        <v>128</v>
      </c>
      <c r="K15" s="3" t="s">
        <v>57</v>
      </c>
      <c r="L15" s="3" t="s">
        <v>17</v>
      </c>
      <c r="M15" s="3" t="s">
        <v>219</v>
      </c>
      <c r="N15" s="3" t="s">
        <v>38</v>
      </c>
      <c r="O15" s="3" t="s">
        <v>2</v>
      </c>
      <c r="P15" s="40">
        <v>1</v>
      </c>
      <c r="Q15" s="40">
        <v>1</v>
      </c>
      <c r="R15" s="3" t="s">
        <v>9</v>
      </c>
      <c r="S15" s="2" t="s">
        <v>220</v>
      </c>
    </row>
    <row r="16" spans="1:19" ht="19.899999999999999" customHeight="1">
      <c r="A16" t="s">
        <v>222</v>
      </c>
      <c r="B16" s="30" t="s">
        <v>223</v>
      </c>
      <c r="C16" t="s">
        <v>224</v>
      </c>
      <c r="D16" s="31">
        <v>41.986776999999996</v>
      </c>
      <c r="E16" s="31">
        <v>-111.245935</v>
      </c>
      <c r="F16" t="s">
        <v>24</v>
      </c>
      <c r="G16" t="s">
        <v>24</v>
      </c>
      <c r="H16" t="s">
        <v>73</v>
      </c>
      <c r="I16" t="s">
        <v>225</v>
      </c>
      <c r="J16" s="3" t="s">
        <v>227</v>
      </c>
      <c r="K16" s="3" t="s">
        <v>57</v>
      </c>
      <c r="L16" s="3" t="s">
        <v>38</v>
      </c>
      <c r="M16" s="3" t="s">
        <v>24</v>
      </c>
      <c r="N16" s="3" t="s">
        <v>38</v>
      </c>
      <c r="O16" s="3" t="s">
        <v>24</v>
      </c>
      <c r="P16" s="40">
        <v>0</v>
      </c>
      <c r="Q16" s="40">
        <v>0</v>
      </c>
      <c r="R16" s="3" t="s">
        <v>9</v>
      </c>
      <c r="S16" s="2" t="s">
        <v>226</v>
      </c>
    </row>
    <row r="17" spans="4:5" ht="19.899999999999999" customHeight="1"/>
    <row r="18" spans="4:5" ht="19.899999999999999" customHeight="1"/>
    <row r="21" spans="4:5">
      <c r="D21" s="28"/>
      <c r="E21" s="28"/>
    </row>
    <row r="22" spans="4:5">
      <c r="D22" s="28"/>
      <c r="E22" s="28"/>
    </row>
  </sheetData>
  <sortState xmlns:xlrd2="http://schemas.microsoft.com/office/spreadsheetml/2017/richdata2" ref="A2:S15">
    <sortCondition ref="B2:B15"/>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BCE37-72B8-464C-AD69-0DA335D51CDB}">
  <dimension ref="A1:AW50"/>
  <sheetViews>
    <sheetView zoomScaleNormal="100" workbookViewId="0">
      <selection activeCell="G23" sqref="G23"/>
    </sheetView>
  </sheetViews>
  <sheetFormatPr defaultColWidth="8.85546875" defaultRowHeight="15"/>
  <cols>
    <col min="1" max="1" width="21.7109375" bestFit="1" customWidth="1"/>
    <col min="2" max="2" width="10.85546875" customWidth="1"/>
    <col min="3" max="3" width="10.42578125" customWidth="1"/>
    <col min="4" max="4" width="28.85546875" bestFit="1" customWidth="1"/>
    <col min="5" max="5" width="13" style="10" customWidth="1"/>
    <col min="6" max="6" width="15.42578125" style="10" customWidth="1"/>
    <col min="7" max="7" width="15" customWidth="1"/>
    <col min="8" max="8" width="17.140625" customWidth="1"/>
    <col min="9" max="9" width="11.28515625" customWidth="1"/>
    <col min="10" max="10" width="19.7109375" customWidth="1"/>
    <col min="11" max="11" width="17.140625" style="3" customWidth="1"/>
    <col min="12" max="12" width="12.28515625" style="3" customWidth="1"/>
    <col min="13" max="13" width="14.5703125" style="3" customWidth="1"/>
    <col min="14" max="14" width="252.28515625" style="2" bestFit="1" customWidth="1"/>
    <col min="15" max="15" width="30.85546875" style="2" bestFit="1" customWidth="1"/>
    <col min="16" max="16" width="24" style="2" bestFit="1" customWidth="1"/>
    <col min="17" max="17" width="30.7109375" customWidth="1"/>
    <col min="18" max="18" width="16.28515625" style="7" customWidth="1"/>
    <col min="19" max="19" width="13.85546875" style="11" customWidth="1"/>
    <col min="20" max="20" width="12.5703125" style="11" bestFit="1" customWidth="1"/>
    <col min="21" max="21" width="13.140625" style="3" bestFit="1" customWidth="1"/>
    <col min="22" max="22" width="35" style="3" bestFit="1" customWidth="1"/>
    <col min="23" max="23" width="12" style="3" customWidth="1"/>
    <col min="24" max="24" width="11.28515625" style="3" customWidth="1"/>
    <col min="25" max="25" width="11.5703125" style="11" customWidth="1"/>
    <col min="26" max="26" width="13.140625" style="2" bestFit="1" customWidth="1"/>
    <col min="27" max="27" width="35" style="3" bestFit="1" customWidth="1"/>
    <col min="28" max="28" width="16.5703125" style="2" customWidth="1"/>
    <col min="29" max="29" width="11.42578125" style="3" customWidth="1"/>
    <col min="30" max="30" width="14.28515625" customWidth="1"/>
    <col min="31" max="31" width="18.140625" customWidth="1"/>
    <col min="32" max="32" width="18.85546875" style="3" bestFit="1" customWidth="1"/>
    <col min="33" max="33" width="22" style="3" bestFit="1" customWidth="1"/>
    <col min="34" max="34" width="16" style="2" customWidth="1"/>
    <col min="35" max="35" width="14.28515625" style="3" bestFit="1" customWidth="1"/>
    <col min="36" max="37" width="11.140625" style="3" customWidth="1"/>
    <col min="38" max="38" width="30.85546875" bestFit="1" customWidth="1"/>
    <col min="39" max="39" width="39" style="3" bestFit="1" customWidth="1"/>
    <col min="40" max="40" width="32.42578125" style="3" bestFit="1" customWidth="1"/>
    <col min="41" max="41" width="24.5703125" style="24" bestFit="1" customWidth="1"/>
    <col min="42" max="42" width="39.7109375" style="2" customWidth="1"/>
    <col min="43" max="43" width="12.5703125" style="3" bestFit="1" customWidth="1"/>
    <col min="44" max="44" width="14.5703125" style="3" customWidth="1"/>
    <col min="45" max="45" width="12.5703125" style="3" bestFit="1" customWidth="1"/>
    <col min="46" max="46" width="15.28515625" style="3" bestFit="1" customWidth="1"/>
    <col min="47" max="47" width="12.5703125" style="3" bestFit="1" customWidth="1"/>
    <col min="48" max="48" width="169.5703125" style="2" bestFit="1" customWidth="1"/>
    <col min="49" max="49" width="25.5703125" customWidth="1"/>
    <col min="50" max="58" width="9.140625"/>
    <col min="59" max="59" width="8.85546875" customWidth="1"/>
    <col min="60" max="65" width="9.140625"/>
    <col min="66" max="66" width="8.85546875" customWidth="1"/>
    <col min="67" max="78" width="9.140625" customWidth="1"/>
  </cols>
  <sheetData>
    <row r="1" spans="1:49" s="1" customFormat="1" ht="75">
      <c r="A1" s="18" t="s">
        <v>3</v>
      </c>
      <c r="B1" s="18" t="s">
        <v>110</v>
      </c>
      <c r="C1" s="33" t="s">
        <v>111</v>
      </c>
      <c r="D1" s="18" t="s">
        <v>112</v>
      </c>
      <c r="E1" s="37" t="s">
        <v>32</v>
      </c>
      <c r="F1" s="37" t="s">
        <v>35</v>
      </c>
      <c r="G1" s="35" t="s">
        <v>135</v>
      </c>
      <c r="H1" s="35" t="s">
        <v>136</v>
      </c>
      <c r="I1" s="35" t="s">
        <v>36</v>
      </c>
      <c r="J1" s="35" t="s">
        <v>37</v>
      </c>
      <c r="K1" s="20" t="s">
        <v>137</v>
      </c>
      <c r="L1" s="20" t="s">
        <v>138</v>
      </c>
      <c r="M1" s="20" t="s">
        <v>139</v>
      </c>
      <c r="N1" s="21" t="s">
        <v>141</v>
      </c>
      <c r="O1" s="21" t="s">
        <v>25</v>
      </c>
      <c r="P1" s="21" t="s">
        <v>12</v>
      </c>
      <c r="Q1" s="18" t="s">
        <v>165</v>
      </c>
      <c r="R1" s="20" t="s">
        <v>63</v>
      </c>
      <c r="S1" s="38" t="s">
        <v>27</v>
      </c>
      <c r="T1" s="38" t="s">
        <v>94</v>
      </c>
      <c r="U1" s="20" t="s">
        <v>164</v>
      </c>
      <c r="V1" s="20" t="s">
        <v>23</v>
      </c>
      <c r="W1" s="20" t="s">
        <v>166</v>
      </c>
      <c r="X1" s="20" t="s">
        <v>80</v>
      </c>
      <c r="Y1" s="38" t="s">
        <v>86</v>
      </c>
      <c r="Z1" s="21" t="s">
        <v>29</v>
      </c>
      <c r="AA1" s="19" t="s">
        <v>77</v>
      </c>
      <c r="AB1" s="21" t="s">
        <v>22</v>
      </c>
      <c r="AC1" s="20" t="s">
        <v>21</v>
      </c>
      <c r="AD1" s="18" t="s">
        <v>6</v>
      </c>
      <c r="AE1" s="18" t="s">
        <v>68</v>
      </c>
      <c r="AF1" s="20" t="s">
        <v>168</v>
      </c>
      <c r="AG1" s="20" t="s">
        <v>170</v>
      </c>
      <c r="AH1" s="21" t="s">
        <v>19</v>
      </c>
      <c r="AI1" s="19" t="s">
        <v>79</v>
      </c>
      <c r="AJ1" s="20" t="s">
        <v>74</v>
      </c>
      <c r="AK1" s="20" t="s">
        <v>171</v>
      </c>
      <c r="AL1" s="18" t="s">
        <v>167</v>
      </c>
      <c r="AM1" s="19" t="s">
        <v>56</v>
      </c>
      <c r="AN1" s="19" t="s">
        <v>13</v>
      </c>
      <c r="AO1" s="20" t="s">
        <v>206</v>
      </c>
      <c r="AP1" s="21" t="s">
        <v>76</v>
      </c>
      <c r="AQ1" s="19" t="s">
        <v>18</v>
      </c>
      <c r="AR1" s="20" t="s">
        <v>197</v>
      </c>
      <c r="AS1" s="20" t="s">
        <v>198</v>
      </c>
      <c r="AT1" s="19" t="s">
        <v>28</v>
      </c>
      <c r="AU1" s="19" t="s">
        <v>75</v>
      </c>
      <c r="AV1" s="21" t="s">
        <v>44</v>
      </c>
      <c r="AW1" s="6"/>
    </row>
    <row r="2" spans="1:49" ht="19.899999999999999" customHeight="1">
      <c r="A2" t="s">
        <v>1</v>
      </c>
      <c r="B2" t="s">
        <v>41</v>
      </c>
      <c r="C2" s="30" t="s">
        <v>41</v>
      </c>
      <c r="D2" s="2">
        <v>1</v>
      </c>
      <c r="E2" s="29">
        <v>42.036284999999999</v>
      </c>
      <c r="F2" s="29">
        <v>-111.404242</v>
      </c>
      <c r="G2" t="s">
        <v>9</v>
      </c>
      <c r="H2" s="16" t="s">
        <v>157</v>
      </c>
      <c r="I2" t="s">
        <v>9</v>
      </c>
      <c r="J2" s="16" t="s">
        <v>157</v>
      </c>
      <c r="K2" s="3" t="s">
        <v>40</v>
      </c>
      <c r="L2" s="3">
        <v>1</v>
      </c>
      <c r="M2" s="3" t="s">
        <v>17</v>
      </c>
      <c r="N2" s="2" t="s">
        <v>67</v>
      </c>
      <c r="O2" s="2" t="s">
        <v>16</v>
      </c>
      <c r="P2" s="2" t="s">
        <v>26</v>
      </c>
      <c r="Q2" t="s">
        <v>15</v>
      </c>
      <c r="R2" s="7" t="s">
        <v>2</v>
      </c>
      <c r="S2" s="11">
        <v>2009</v>
      </c>
      <c r="T2" s="11" t="s">
        <v>95</v>
      </c>
      <c r="U2" s="3" t="s">
        <v>38</v>
      </c>
      <c r="V2" s="3" t="s">
        <v>169</v>
      </c>
      <c r="W2" s="3">
        <v>42</v>
      </c>
      <c r="X2" s="3" t="s">
        <v>17</v>
      </c>
      <c r="Y2" s="11">
        <v>5</v>
      </c>
      <c r="Z2" s="2" t="s">
        <v>30</v>
      </c>
      <c r="AA2" s="3" t="s">
        <v>2</v>
      </c>
      <c r="AB2" s="8" t="s">
        <v>39</v>
      </c>
      <c r="AC2" s="4">
        <v>6.25E-2</v>
      </c>
      <c r="AD2" t="s">
        <v>31</v>
      </c>
      <c r="AE2" t="s">
        <v>69</v>
      </c>
      <c r="AF2" s="3" t="s">
        <v>38</v>
      </c>
      <c r="AG2" s="3" t="s">
        <v>38</v>
      </c>
      <c r="AH2" s="2" t="s">
        <v>20</v>
      </c>
      <c r="AI2" s="3" t="s">
        <v>64</v>
      </c>
      <c r="AJ2" s="3">
        <v>12</v>
      </c>
      <c r="AK2" s="3">
        <v>41</v>
      </c>
      <c r="AL2" s="3" t="s">
        <v>180</v>
      </c>
      <c r="AM2" s="3" t="s">
        <v>54</v>
      </c>
      <c r="AN2" s="3" t="s">
        <v>14</v>
      </c>
      <c r="AO2" s="24">
        <v>1</v>
      </c>
      <c r="AP2" s="2" t="s">
        <v>173</v>
      </c>
      <c r="AQ2" s="5">
        <v>43028</v>
      </c>
      <c r="AR2" s="3" t="s">
        <v>17</v>
      </c>
      <c r="AS2" s="3" t="s">
        <v>17</v>
      </c>
      <c r="AT2" s="3" t="s">
        <v>17</v>
      </c>
      <c r="AU2" s="3" t="s">
        <v>17</v>
      </c>
    </row>
    <row r="3" spans="1:49" ht="19.899999999999999" customHeight="1">
      <c r="A3" t="s">
        <v>1</v>
      </c>
      <c r="B3" t="s">
        <v>42</v>
      </c>
      <c r="C3" s="30" t="s">
        <v>42</v>
      </c>
      <c r="D3" s="2">
        <v>3</v>
      </c>
      <c r="E3" s="29">
        <v>42.036557000000002</v>
      </c>
      <c r="F3" s="29">
        <v>-111.40806499999999</v>
      </c>
      <c r="G3" t="s">
        <v>9</v>
      </c>
      <c r="H3" t="s">
        <v>62</v>
      </c>
      <c r="I3" t="s">
        <v>9</v>
      </c>
      <c r="J3" t="s">
        <v>62</v>
      </c>
      <c r="K3" s="3" t="s">
        <v>40</v>
      </c>
      <c r="L3" s="3">
        <v>1</v>
      </c>
      <c r="M3" s="3" t="s">
        <v>17</v>
      </c>
      <c r="O3" s="2" t="s">
        <v>16</v>
      </c>
      <c r="P3" s="2" t="s">
        <v>26</v>
      </c>
      <c r="Q3" t="s">
        <v>15</v>
      </c>
      <c r="R3" s="7" t="s">
        <v>2</v>
      </c>
      <c r="S3" s="11">
        <v>2009</v>
      </c>
      <c r="T3" s="11" t="s">
        <v>95</v>
      </c>
      <c r="U3" s="3" t="s">
        <v>38</v>
      </c>
      <c r="V3" s="3" t="s">
        <v>169</v>
      </c>
      <c r="W3" s="3">
        <v>21</v>
      </c>
      <c r="X3" s="3" t="s">
        <v>17</v>
      </c>
      <c r="Y3" s="11">
        <v>5</v>
      </c>
      <c r="Z3" s="2" t="s">
        <v>30</v>
      </c>
      <c r="AA3" s="3" t="s">
        <v>2</v>
      </c>
      <c r="AB3" s="8" t="s">
        <v>39</v>
      </c>
      <c r="AC3" s="4">
        <v>0.125</v>
      </c>
      <c r="AD3" t="s">
        <v>31</v>
      </c>
      <c r="AE3" t="s">
        <v>69</v>
      </c>
      <c r="AF3" s="3" t="s">
        <v>38</v>
      </c>
      <c r="AG3" s="3" t="s">
        <v>38</v>
      </c>
      <c r="AH3" s="2" t="s">
        <v>20</v>
      </c>
      <c r="AI3" s="3" t="s">
        <v>64</v>
      </c>
      <c r="AJ3" s="3">
        <v>12</v>
      </c>
      <c r="AK3" s="3">
        <v>31</v>
      </c>
      <c r="AL3" s="3" t="s">
        <v>81</v>
      </c>
      <c r="AM3" s="3" t="s">
        <v>54</v>
      </c>
      <c r="AN3" s="3" t="s">
        <v>14</v>
      </c>
      <c r="AO3" s="24">
        <v>1</v>
      </c>
      <c r="AP3" s="2" t="s">
        <v>88</v>
      </c>
      <c r="AQ3" s="5">
        <v>43028</v>
      </c>
      <c r="AR3" s="3" t="s">
        <v>17</v>
      </c>
      <c r="AS3" s="3" t="s">
        <v>17</v>
      </c>
      <c r="AT3" s="3" t="s">
        <v>17</v>
      </c>
      <c r="AU3" s="3" t="s">
        <v>17</v>
      </c>
    </row>
    <row r="4" spans="1:49" ht="19.899999999999999" customHeight="1">
      <c r="A4" t="s">
        <v>1</v>
      </c>
      <c r="B4" t="s">
        <v>43</v>
      </c>
      <c r="C4" s="30" t="s">
        <v>43</v>
      </c>
      <c r="D4" s="2">
        <v>2</v>
      </c>
      <c r="E4" s="29">
        <v>42.036378999999997</v>
      </c>
      <c r="F4" s="29">
        <v>-111.410616</v>
      </c>
      <c r="G4" t="s">
        <v>9</v>
      </c>
      <c r="H4" t="s">
        <v>61</v>
      </c>
      <c r="I4" t="s">
        <v>9</v>
      </c>
      <c r="J4" t="s">
        <v>61</v>
      </c>
      <c r="K4" s="3" t="s">
        <v>40</v>
      </c>
      <c r="L4" s="3">
        <v>1</v>
      </c>
      <c r="M4" s="3" t="s">
        <v>17</v>
      </c>
      <c r="O4" s="2" t="s">
        <v>16</v>
      </c>
      <c r="P4" s="2" t="s">
        <v>26</v>
      </c>
      <c r="Q4" t="s">
        <v>15</v>
      </c>
      <c r="R4" s="7" t="s">
        <v>2</v>
      </c>
      <c r="S4" s="11">
        <v>2009</v>
      </c>
      <c r="T4" s="11" t="s">
        <v>95</v>
      </c>
      <c r="U4" s="3" t="s">
        <v>38</v>
      </c>
      <c r="V4" s="3" t="s">
        <v>169</v>
      </c>
      <c r="W4" s="3">
        <v>33</v>
      </c>
      <c r="X4" s="3" t="s">
        <v>17</v>
      </c>
      <c r="Y4" s="11">
        <v>5</v>
      </c>
      <c r="Z4" s="2" t="s">
        <v>30</v>
      </c>
      <c r="AA4" s="3" t="s">
        <v>2</v>
      </c>
      <c r="AB4" s="8" t="s">
        <v>39</v>
      </c>
      <c r="AC4" s="4">
        <v>6.25E-2</v>
      </c>
      <c r="AD4" t="s">
        <v>31</v>
      </c>
      <c r="AE4" t="s">
        <v>69</v>
      </c>
      <c r="AF4" s="3" t="s">
        <v>38</v>
      </c>
      <c r="AG4" s="3" t="s">
        <v>38</v>
      </c>
      <c r="AH4" s="2" t="s">
        <v>20</v>
      </c>
      <c r="AI4" s="3" t="s">
        <v>64</v>
      </c>
      <c r="AJ4" s="3">
        <v>12</v>
      </c>
      <c r="AK4" s="3">
        <v>10</v>
      </c>
      <c r="AL4" s="3" t="s">
        <v>180</v>
      </c>
      <c r="AM4" s="3" t="s">
        <v>54</v>
      </c>
      <c r="AN4" s="3" t="s">
        <v>14</v>
      </c>
      <c r="AO4" s="24">
        <v>1</v>
      </c>
      <c r="AP4" s="2" t="s">
        <v>174</v>
      </c>
      <c r="AQ4" s="5">
        <v>43028</v>
      </c>
      <c r="AR4" s="3" t="s">
        <v>17</v>
      </c>
      <c r="AS4" s="3" t="s">
        <v>17</v>
      </c>
      <c r="AT4" s="3" t="s">
        <v>17</v>
      </c>
      <c r="AU4" s="3" t="s">
        <v>17</v>
      </c>
      <c r="AV4" s="2" t="s">
        <v>175</v>
      </c>
    </row>
    <row r="5" spans="1:49" ht="19.899999999999999" customHeight="1">
      <c r="A5" t="s">
        <v>1</v>
      </c>
      <c r="B5" t="s">
        <v>45</v>
      </c>
      <c r="C5" s="30" t="s">
        <v>45</v>
      </c>
      <c r="D5" s="2" t="s">
        <v>47</v>
      </c>
      <c r="E5" s="29">
        <v>42.040221000000003</v>
      </c>
      <c r="F5" s="29">
        <v>-111.42951100000001</v>
      </c>
      <c r="G5" s="2" t="s">
        <v>10</v>
      </c>
      <c r="H5" t="s">
        <v>8</v>
      </c>
      <c r="I5" s="2" t="s">
        <v>10</v>
      </c>
      <c r="J5" t="s">
        <v>8</v>
      </c>
      <c r="K5" s="3" t="s">
        <v>40</v>
      </c>
      <c r="L5" s="3">
        <v>1</v>
      </c>
      <c r="M5" s="3" t="s">
        <v>17</v>
      </c>
      <c r="N5" s="2" t="s">
        <v>160</v>
      </c>
      <c r="O5" s="2" t="s">
        <v>16</v>
      </c>
      <c r="P5" s="2" t="s">
        <v>26</v>
      </c>
      <c r="Q5" t="s">
        <v>15</v>
      </c>
      <c r="R5" s="7" t="s">
        <v>2</v>
      </c>
      <c r="S5" s="11">
        <v>2009</v>
      </c>
      <c r="T5" s="11" t="s">
        <v>95</v>
      </c>
      <c r="U5" s="3" t="s">
        <v>38</v>
      </c>
      <c r="V5" s="3" t="s">
        <v>169</v>
      </c>
      <c r="W5" s="3">
        <v>10</v>
      </c>
      <c r="X5" s="3" t="s">
        <v>17</v>
      </c>
      <c r="Y5" s="11">
        <v>7.5</v>
      </c>
      <c r="Z5" s="2" t="s">
        <v>65</v>
      </c>
      <c r="AA5" s="3" t="s">
        <v>2</v>
      </c>
      <c r="AB5" s="8" t="s">
        <v>39</v>
      </c>
      <c r="AC5" s="4">
        <v>6.25E-2</v>
      </c>
      <c r="AD5" t="s">
        <v>84</v>
      </c>
      <c r="AE5" t="s">
        <v>65</v>
      </c>
      <c r="AF5" s="3" t="s">
        <v>38</v>
      </c>
      <c r="AG5" s="3" t="s">
        <v>38</v>
      </c>
      <c r="AH5" s="2" t="s">
        <v>20</v>
      </c>
      <c r="AI5" s="3" t="s">
        <v>64</v>
      </c>
      <c r="AJ5" s="3">
        <v>12</v>
      </c>
      <c r="AK5" s="3">
        <v>10</v>
      </c>
      <c r="AL5" s="3" t="s">
        <v>181</v>
      </c>
      <c r="AM5" s="3" t="s">
        <v>54</v>
      </c>
      <c r="AN5" s="3" t="s">
        <v>14</v>
      </c>
      <c r="AO5" s="24">
        <v>1</v>
      </c>
      <c r="AP5" s="2" t="s">
        <v>179</v>
      </c>
      <c r="AQ5" s="5" t="s">
        <v>176</v>
      </c>
      <c r="AR5" s="3" t="s">
        <v>38</v>
      </c>
      <c r="AS5" s="3" t="s">
        <v>17</v>
      </c>
      <c r="AT5" s="3" t="s">
        <v>17</v>
      </c>
      <c r="AU5" s="3" t="s">
        <v>17</v>
      </c>
      <c r="AV5" s="2" t="s">
        <v>178</v>
      </c>
    </row>
    <row r="6" spans="1:49" ht="19.899999999999999" customHeight="1">
      <c r="A6" t="s">
        <v>1</v>
      </c>
      <c r="B6" t="s">
        <v>46</v>
      </c>
      <c r="C6" s="30" t="s">
        <v>46</v>
      </c>
      <c r="D6" s="2" t="s">
        <v>48</v>
      </c>
      <c r="E6" s="29">
        <v>42.041113000000003</v>
      </c>
      <c r="F6" s="29">
        <v>-111.43318600000001</v>
      </c>
      <c r="G6" s="2" t="s">
        <v>10</v>
      </c>
      <c r="H6" t="s">
        <v>8</v>
      </c>
      <c r="I6" s="2" t="s">
        <v>10</v>
      </c>
      <c r="J6" t="s">
        <v>8</v>
      </c>
      <c r="K6" s="3" t="s">
        <v>40</v>
      </c>
      <c r="L6" s="3">
        <v>1</v>
      </c>
      <c r="M6" s="3" t="s">
        <v>17</v>
      </c>
      <c r="N6" s="2" t="s">
        <v>163</v>
      </c>
      <c r="O6" s="2" t="s">
        <v>16</v>
      </c>
      <c r="P6" s="2" t="s">
        <v>26</v>
      </c>
      <c r="Q6" t="s">
        <v>15</v>
      </c>
      <c r="R6" s="7" t="s">
        <v>2</v>
      </c>
      <c r="S6" s="11">
        <v>2009</v>
      </c>
      <c r="T6" s="11" t="s">
        <v>95</v>
      </c>
      <c r="U6" s="3" t="s">
        <v>38</v>
      </c>
      <c r="V6" s="3" t="s">
        <v>169</v>
      </c>
      <c r="W6" s="3">
        <v>41</v>
      </c>
      <c r="X6" s="3" t="s">
        <v>17</v>
      </c>
      <c r="Y6" s="11">
        <v>7.5</v>
      </c>
      <c r="Z6" s="2" t="s">
        <v>65</v>
      </c>
      <c r="AA6" s="3" t="s">
        <v>2</v>
      </c>
      <c r="AB6" s="8" t="s">
        <v>39</v>
      </c>
      <c r="AC6" s="4">
        <v>6.25E-2</v>
      </c>
      <c r="AD6" t="s">
        <v>84</v>
      </c>
      <c r="AE6" t="s">
        <v>65</v>
      </c>
      <c r="AF6" s="3" t="s">
        <v>38</v>
      </c>
      <c r="AG6" s="3" t="s">
        <v>38</v>
      </c>
      <c r="AH6" s="2" t="s">
        <v>20</v>
      </c>
      <c r="AI6" s="3" t="s">
        <v>64</v>
      </c>
      <c r="AJ6" s="3">
        <v>12</v>
      </c>
      <c r="AK6" s="3">
        <v>27</v>
      </c>
      <c r="AL6" s="3" t="s">
        <v>181</v>
      </c>
      <c r="AM6" s="3" t="s">
        <v>54</v>
      </c>
      <c r="AN6" s="3" t="s">
        <v>14</v>
      </c>
      <c r="AO6" s="24">
        <v>1</v>
      </c>
      <c r="AP6" s="2" t="s">
        <v>177</v>
      </c>
      <c r="AQ6" s="5" t="s">
        <v>176</v>
      </c>
      <c r="AR6" s="3" t="s">
        <v>38</v>
      </c>
      <c r="AS6" s="3" t="s">
        <v>17</v>
      </c>
      <c r="AT6" s="3" t="s">
        <v>17</v>
      </c>
      <c r="AU6" s="3" t="s">
        <v>17</v>
      </c>
    </row>
    <row r="7" spans="1:49" ht="19.899999999999999" customHeight="1">
      <c r="A7" t="s">
        <v>0</v>
      </c>
      <c r="B7" t="s">
        <v>49</v>
      </c>
      <c r="C7" s="30" t="s">
        <v>113</v>
      </c>
      <c r="D7" s="2" t="s">
        <v>104</v>
      </c>
      <c r="E7" s="29">
        <v>42.125388496600003</v>
      </c>
      <c r="F7" s="29">
        <v>-111.338484467</v>
      </c>
      <c r="G7" t="s">
        <v>10</v>
      </c>
      <c r="H7" t="s">
        <v>93</v>
      </c>
      <c r="I7" t="s">
        <v>10</v>
      </c>
      <c r="J7" t="s">
        <v>93</v>
      </c>
      <c r="K7" s="3" t="s">
        <v>129</v>
      </c>
      <c r="L7" s="3">
        <v>2</v>
      </c>
      <c r="M7" s="3" t="s">
        <v>17</v>
      </c>
      <c r="N7" s="17" t="s">
        <v>133</v>
      </c>
      <c r="O7" s="2" t="s">
        <v>93</v>
      </c>
      <c r="P7" s="2" t="s">
        <v>182</v>
      </c>
      <c r="Q7" s="2" t="s">
        <v>183</v>
      </c>
      <c r="R7" s="7" t="s">
        <v>2</v>
      </c>
      <c r="T7" s="11" t="s">
        <v>97</v>
      </c>
      <c r="U7" s="3" t="s">
        <v>38</v>
      </c>
      <c r="V7" s="3" t="s">
        <v>169</v>
      </c>
      <c r="W7" s="3" t="s">
        <v>169</v>
      </c>
      <c r="X7" s="3" t="s">
        <v>38</v>
      </c>
      <c r="Y7" s="11">
        <v>5</v>
      </c>
      <c r="Z7" s="2" t="s">
        <v>87</v>
      </c>
      <c r="AA7" s="3" t="s">
        <v>2</v>
      </c>
      <c r="AB7" s="8" t="s">
        <v>66</v>
      </c>
      <c r="AC7" s="4">
        <v>0.375</v>
      </c>
      <c r="AD7" t="s">
        <v>31</v>
      </c>
      <c r="AE7" t="s">
        <v>70</v>
      </c>
      <c r="AF7" s="3" t="s">
        <v>38</v>
      </c>
      <c r="AG7" s="3" t="s">
        <v>17</v>
      </c>
      <c r="AH7" s="2" t="s">
        <v>172</v>
      </c>
      <c r="AI7" s="3" t="s">
        <v>169</v>
      </c>
      <c r="AJ7" s="3" t="s">
        <v>169</v>
      </c>
      <c r="AK7" s="3" t="s">
        <v>169</v>
      </c>
      <c r="AL7" s="3" t="s">
        <v>169</v>
      </c>
      <c r="AM7" s="3" t="s">
        <v>184</v>
      </c>
      <c r="AN7" s="3" t="s">
        <v>93</v>
      </c>
      <c r="AO7" s="24">
        <v>1</v>
      </c>
      <c r="AP7" s="2" t="s">
        <v>83</v>
      </c>
      <c r="AQ7" s="5">
        <v>43384</v>
      </c>
      <c r="AR7" s="3" t="s">
        <v>38</v>
      </c>
      <c r="AS7" s="3" t="s">
        <v>17</v>
      </c>
      <c r="AT7" s="3" t="s">
        <v>17</v>
      </c>
      <c r="AU7" s="3" t="s">
        <v>38</v>
      </c>
      <c r="AV7" s="2" t="s">
        <v>185</v>
      </c>
    </row>
    <row r="8" spans="1:49" ht="19.899999999999999" customHeight="1">
      <c r="A8" t="s">
        <v>0</v>
      </c>
      <c r="B8" t="s">
        <v>49</v>
      </c>
      <c r="C8" s="30" t="s">
        <v>114</v>
      </c>
      <c r="D8" s="2" t="s">
        <v>105</v>
      </c>
      <c r="E8" s="29">
        <v>42.130368745699897</v>
      </c>
      <c r="F8" s="29">
        <v>-111.341008477</v>
      </c>
      <c r="G8" t="s">
        <v>10</v>
      </c>
      <c r="H8" t="s">
        <v>93</v>
      </c>
      <c r="I8" t="s">
        <v>10</v>
      </c>
      <c r="J8" t="s">
        <v>93</v>
      </c>
      <c r="K8" s="3" t="s">
        <v>129</v>
      </c>
      <c r="L8" s="3">
        <v>2</v>
      </c>
      <c r="M8" s="3" t="s">
        <v>17</v>
      </c>
      <c r="N8" s="17" t="s">
        <v>134</v>
      </c>
      <c r="O8" s="2" t="s">
        <v>93</v>
      </c>
      <c r="P8" s="2" t="s">
        <v>182</v>
      </c>
      <c r="Q8" s="2" t="s">
        <v>183</v>
      </c>
      <c r="R8" s="7" t="s">
        <v>2</v>
      </c>
      <c r="T8" s="11" t="s">
        <v>97</v>
      </c>
      <c r="U8" s="3" t="s">
        <v>38</v>
      </c>
      <c r="V8" s="3" t="s">
        <v>169</v>
      </c>
      <c r="W8" s="3" t="s">
        <v>169</v>
      </c>
      <c r="X8" s="3" t="s">
        <v>38</v>
      </c>
      <c r="Y8" s="11">
        <v>5</v>
      </c>
      <c r="Z8" s="2" t="s">
        <v>87</v>
      </c>
      <c r="AA8" s="3" t="s">
        <v>2</v>
      </c>
      <c r="AB8" s="8" t="s">
        <v>66</v>
      </c>
      <c r="AC8" s="4">
        <v>0.375</v>
      </c>
      <c r="AD8" t="s">
        <v>31</v>
      </c>
      <c r="AE8" t="s">
        <v>70</v>
      </c>
      <c r="AF8" s="3" t="s">
        <v>38</v>
      </c>
      <c r="AG8" s="3" t="s">
        <v>17</v>
      </c>
      <c r="AH8" s="2" t="s">
        <v>172</v>
      </c>
      <c r="AI8" s="3" t="s">
        <v>169</v>
      </c>
      <c r="AJ8" s="3" t="s">
        <v>169</v>
      </c>
      <c r="AK8" s="3" t="s">
        <v>169</v>
      </c>
      <c r="AL8" s="3" t="s">
        <v>169</v>
      </c>
      <c r="AM8" s="3" t="s">
        <v>184</v>
      </c>
      <c r="AN8" s="3" t="s">
        <v>93</v>
      </c>
      <c r="AO8" s="24">
        <v>1</v>
      </c>
      <c r="AP8" s="2" t="s">
        <v>83</v>
      </c>
      <c r="AQ8" s="5">
        <v>43384</v>
      </c>
      <c r="AR8" s="3" t="s">
        <v>38</v>
      </c>
      <c r="AS8" s="3" t="s">
        <v>17</v>
      </c>
      <c r="AT8" s="3" t="s">
        <v>17</v>
      </c>
      <c r="AU8" s="3" t="s">
        <v>38</v>
      </c>
      <c r="AV8" s="2" t="s">
        <v>186</v>
      </c>
    </row>
    <row r="9" spans="1:49" ht="19.899999999999999" customHeight="1">
      <c r="A9" t="s">
        <v>0</v>
      </c>
      <c r="B9" t="s">
        <v>50</v>
      </c>
      <c r="C9" s="30" t="s">
        <v>115</v>
      </c>
      <c r="D9" t="s">
        <v>117</v>
      </c>
      <c r="E9" s="29">
        <v>42.144517999999998</v>
      </c>
      <c r="F9" s="29">
        <v>-111.36858700000001</v>
      </c>
      <c r="G9" t="s">
        <v>9</v>
      </c>
      <c r="H9" t="s">
        <v>126</v>
      </c>
      <c r="I9" t="s">
        <v>9</v>
      </c>
      <c r="J9" t="s">
        <v>126</v>
      </c>
      <c r="K9" s="3" t="s">
        <v>128</v>
      </c>
      <c r="L9" s="3" t="s">
        <v>24</v>
      </c>
      <c r="M9" s="3" t="s">
        <v>38</v>
      </c>
      <c r="N9" s="17" t="s">
        <v>143</v>
      </c>
      <c r="O9" s="2" t="s">
        <v>93</v>
      </c>
      <c r="P9" s="2" t="s">
        <v>182</v>
      </c>
      <c r="Q9" s="2" t="s">
        <v>183</v>
      </c>
      <c r="R9" s="7" t="s">
        <v>2</v>
      </c>
      <c r="T9" s="11" t="s">
        <v>97</v>
      </c>
      <c r="U9" s="3" t="s">
        <v>38</v>
      </c>
      <c r="V9" s="3" t="s">
        <v>169</v>
      </c>
      <c r="W9" s="3" t="s">
        <v>169</v>
      </c>
      <c r="X9" s="3" t="s">
        <v>38</v>
      </c>
      <c r="Y9" s="11">
        <v>8</v>
      </c>
      <c r="Z9" s="2" t="s">
        <v>87</v>
      </c>
      <c r="AA9" s="3" t="s">
        <v>2</v>
      </c>
      <c r="AB9" s="8" t="s">
        <v>66</v>
      </c>
      <c r="AC9" s="4">
        <v>0.375</v>
      </c>
      <c r="AD9" t="s">
        <v>31</v>
      </c>
      <c r="AE9" t="s">
        <v>70</v>
      </c>
      <c r="AF9" s="3" t="s">
        <v>38</v>
      </c>
      <c r="AG9" s="3" t="s">
        <v>17</v>
      </c>
      <c r="AH9" s="2" t="s">
        <v>187</v>
      </c>
      <c r="AI9" s="3" t="s">
        <v>169</v>
      </c>
      <c r="AJ9" s="3" t="s">
        <v>169</v>
      </c>
      <c r="AK9" s="3" t="s">
        <v>169</v>
      </c>
      <c r="AL9" s="3" t="s">
        <v>169</v>
      </c>
      <c r="AM9" s="3" t="s">
        <v>184</v>
      </c>
      <c r="AN9" s="3" t="s">
        <v>71</v>
      </c>
      <c r="AO9" s="24">
        <v>1</v>
      </c>
      <c r="AP9" s="17" t="s">
        <v>195</v>
      </c>
      <c r="AQ9" s="5">
        <v>43384</v>
      </c>
      <c r="AR9" s="3" t="s">
        <v>38</v>
      </c>
      <c r="AS9" s="3" t="s">
        <v>17</v>
      </c>
      <c r="AT9" s="3" t="s">
        <v>17</v>
      </c>
      <c r="AU9" s="3" t="s">
        <v>17</v>
      </c>
    </row>
    <row r="10" spans="1:49" ht="19.899999999999999" customHeight="1">
      <c r="A10" t="s">
        <v>0</v>
      </c>
      <c r="B10" t="s">
        <v>50</v>
      </c>
      <c r="C10" s="30" t="s">
        <v>116</v>
      </c>
      <c r="D10" t="s">
        <v>118</v>
      </c>
      <c r="E10" s="29">
        <v>42.145327999999999</v>
      </c>
      <c r="F10" s="29">
        <v>-111.37219899999999</v>
      </c>
      <c r="G10" t="s">
        <v>9</v>
      </c>
      <c r="H10" t="s">
        <v>126</v>
      </c>
      <c r="I10" t="s">
        <v>9</v>
      </c>
      <c r="J10" t="s">
        <v>126</v>
      </c>
      <c r="N10" s="17"/>
      <c r="O10" s="2" t="s">
        <v>93</v>
      </c>
      <c r="P10" s="2" t="s">
        <v>182</v>
      </c>
      <c r="Q10" s="2" t="s">
        <v>183</v>
      </c>
      <c r="R10" s="7" t="s">
        <v>2</v>
      </c>
      <c r="T10" s="11" t="s">
        <v>97</v>
      </c>
      <c r="U10" s="3" t="s">
        <v>38</v>
      </c>
      <c r="V10" s="3" t="s">
        <v>169</v>
      </c>
      <c r="W10" s="3" t="s">
        <v>169</v>
      </c>
      <c r="X10" s="3" t="s">
        <v>38</v>
      </c>
      <c r="Y10" s="11">
        <v>4</v>
      </c>
      <c r="Z10" s="2" t="s">
        <v>87</v>
      </c>
      <c r="AA10" s="3" t="s">
        <v>2</v>
      </c>
      <c r="AB10" s="8" t="s">
        <v>66</v>
      </c>
      <c r="AC10" s="4">
        <v>0.375</v>
      </c>
      <c r="AD10" t="s">
        <v>31</v>
      </c>
      <c r="AE10" t="s">
        <v>70</v>
      </c>
      <c r="AF10" s="3" t="s">
        <v>38</v>
      </c>
      <c r="AG10" s="3" t="s">
        <v>17</v>
      </c>
      <c r="AH10" s="2" t="s">
        <v>187</v>
      </c>
      <c r="AI10" s="3" t="s">
        <v>169</v>
      </c>
      <c r="AJ10" s="3" t="s">
        <v>169</v>
      </c>
      <c r="AK10" s="3" t="s">
        <v>169</v>
      </c>
      <c r="AL10" s="3" t="s">
        <v>169</v>
      </c>
      <c r="AM10" s="3" t="s">
        <v>184</v>
      </c>
      <c r="AN10" s="3" t="s">
        <v>71</v>
      </c>
      <c r="AO10" s="24">
        <v>1</v>
      </c>
      <c r="AP10" s="17" t="s">
        <v>196</v>
      </c>
      <c r="AQ10" s="5">
        <v>43384</v>
      </c>
      <c r="AR10" s="3" t="s">
        <v>38</v>
      </c>
      <c r="AS10" s="3" t="s">
        <v>17</v>
      </c>
      <c r="AT10" s="3" t="s">
        <v>17</v>
      </c>
      <c r="AU10" s="3" t="s">
        <v>17</v>
      </c>
    </row>
    <row r="11" spans="1:49" ht="19.899999999999999" customHeight="1">
      <c r="A11" t="s">
        <v>0</v>
      </c>
      <c r="B11" t="s">
        <v>51</v>
      </c>
      <c r="C11" s="30" t="s">
        <v>51</v>
      </c>
      <c r="D11" t="s">
        <v>4</v>
      </c>
      <c r="E11" s="29">
        <v>42.124408000000003</v>
      </c>
      <c r="F11" s="29">
        <v>-111.389612</v>
      </c>
      <c r="G11" t="s">
        <v>9</v>
      </c>
      <c r="H11" t="s">
        <v>60</v>
      </c>
      <c r="I11" t="s">
        <v>9</v>
      </c>
      <c r="J11" t="s">
        <v>60</v>
      </c>
      <c r="K11" s="3" t="s">
        <v>40</v>
      </c>
      <c r="L11" s="3">
        <v>1</v>
      </c>
      <c r="M11" s="3" t="s">
        <v>38</v>
      </c>
      <c r="N11" s="2" t="s">
        <v>78</v>
      </c>
      <c r="O11" s="2" t="s">
        <v>16</v>
      </c>
      <c r="P11" s="2" t="s">
        <v>53</v>
      </c>
      <c r="Q11" t="s">
        <v>15</v>
      </c>
      <c r="R11" s="7" t="s">
        <v>2</v>
      </c>
      <c r="S11" s="12">
        <v>2012</v>
      </c>
      <c r="T11" s="11" t="s">
        <v>96</v>
      </c>
      <c r="U11" s="3" t="s">
        <v>17</v>
      </c>
      <c r="V11" s="3">
        <v>3</v>
      </c>
      <c r="W11" s="3" t="s">
        <v>169</v>
      </c>
      <c r="X11" s="3" t="s">
        <v>38</v>
      </c>
      <c r="Y11" s="11">
        <v>10</v>
      </c>
      <c r="Z11" s="2" t="s">
        <v>30</v>
      </c>
      <c r="AA11" s="3" t="s">
        <v>15</v>
      </c>
      <c r="AB11" s="8" t="s">
        <v>39</v>
      </c>
      <c r="AC11" s="4">
        <v>0.125</v>
      </c>
      <c r="AD11" t="s">
        <v>31</v>
      </c>
      <c r="AE11" t="s">
        <v>69</v>
      </c>
      <c r="AF11" s="3" t="s">
        <v>17</v>
      </c>
      <c r="AG11" s="3" t="s">
        <v>17</v>
      </c>
      <c r="AH11" s="2" t="s">
        <v>172</v>
      </c>
      <c r="AI11" s="3" t="s">
        <v>64</v>
      </c>
      <c r="AJ11" s="3">
        <v>12</v>
      </c>
      <c r="AK11" s="3">
        <v>28</v>
      </c>
      <c r="AL11" s="3" t="s">
        <v>81</v>
      </c>
      <c r="AM11" s="3" t="s">
        <v>54</v>
      </c>
      <c r="AN11" s="3" t="s">
        <v>14</v>
      </c>
      <c r="AO11" s="24">
        <v>2</v>
      </c>
      <c r="AP11" s="2" t="s">
        <v>188</v>
      </c>
      <c r="AQ11" s="5">
        <v>42990</v>
      </c>
      <c r="AR11" s="3" t="s">
        <v>38</v>
      </c>
      <c r="AS11" s="3" t="s">
        <v>17</v>
      </c>
      <c r="AT11" s="3" t="s">
        <v>17</v>
      </c>
      <c r="AU11" s="3" t="s">
        <v>17</v>
      </c>
    </row>
    <row r="12" spans="1:49" ht="19.899999999999999" customHeight="1">
      <c r="A12" t="s">
        <v>0</v>
      </c>
      <c r="B12" t="s">
        <v>52</v>
      </c>
      <c r="C12" s="30" t="s">
        <v>52</v>
      </c>
      <c r="D12" t="s">
        <v>100</v>
      </c>
      <c r="E12" s="29">
        <v>42.115870999999999</v>
      </c>
      <c r="F12" s="29">
        <v>-111.36894700000001</v>
      </c>
      <c r="G12" t="s">
        <v>9</v>
      </c>
      <c r="H12" t="s">
        <v>11</v>
      </c>
      <c r="I12" t="s">
        <v>9</v>
      </c>
      <c r="J12" t="s">
        <v>11</v>
      </c>
      <c r="K12" s="3" t="s">
        <v>121</v>
      </c>
      <c r="L12" s="3" t="s">
        <v>24</v>
      </c>
      <c r="M12" s="3" t="s">
        <v>38</v>
      </c>
      <c r="N12" s="2" t="s">
        <v>148</v>
      </c>
      <c r="O12" s="2" t="s">
        <v>14</v>
      </c>
      <c r="P12" s="2" t="s">
        <v>211</v>
      </c>
      <c r="Q12" t="s">
        <v>14</v>
      </c>
      <c r="R12" s="7" t="s">
        <v>2</v>
      </c>
      <c r="S12" s="11">
        <v>2002</v>
      </c>
      <c r="T12" s="11" t="s">
        <v>97</v>
      </c>
      <c r="U12" s="3" t="s">
        <v>17</v>
      </c>
      <c r="V12" s="3">
        <v>6</v>
      </c>
      <c r="W12" s="3" t="s">
        <v>169</v>
      </c>
      <c r="X12" s="3" t="s">
        <v>38</v>
      </c>
      <c r="Y12" s="11">
        <v>10</v>
      </c>
      <c r="Z12" s="2" t="s">
        <v>14</v>
      </c>
      <c r="AA12" s="3" t="s">
        <v>2</v>
      </c>
      <c r="AB12" s="8" t="s">
        <v>82</v>
      </c>
      <c r="AC12" s="4">
        <v>0.125</v>
      </c>
      <c r="AD12" t="s">
        <v>31</v>
      </c>
      <c r="AE12" t="s">
        <v>69</v>
      </c>
      <c r="AF12" s="3" t="s">
        <v>38</v>
      </c>
      <c r="AG12" s="3" t="s">
        <v>17</v>
      </c>
      <c r="AH12" s="2" t="s">
        <v>20</v>
      </c>
      <c r="AI12" s="3" t="s">
        <v>169</v>
      </c>
      <c r="AJ12" s="3" t="s">
        <v>169</v>
      </c>
      <c r="AK12" s="3" t="s">
        <v>169</v>
      </c>
      <c r="AL12" s="3" t="s">
        <v>169</v>
      </c>
      <c r="AM12" s="3" t="s">
        <v>54</v>
      </c>
      <c r="AN12" s="3" t="s">
        <v>14</v>
      </c>
      <c r="AO12" s="24">
        <v>1</v>
      </c>
      <c r="AP12" s="2" t="s">
        <v>189</v>
      </c>
      <c r="AQ12" s="5">
        <v>42990</v>
      </c>
      <c r="AR12" s="3" t="s">
        <v>38</v>
      </c>
      <c r="AS12" s="3" t="s">
        <v>17</v>
      </c>
      <c r="AT12" s="3" t="s">
        <v>17</v>
      </c>
      <c r="AU12" s="3" t="s">
        <v>17</v>
      </c>
      <c r="AV12" s="2" t="s">
        <v>190</v>
      </c>
    </row>
    <row r="13" spans="1:49" ht="19.899999999999999" customHeight="1">
      <c r="A13" t="s">
        <v>0</v>
      </c>
      <c r="B13" t="s">
        <v>99</v>
      </c>
      <c r="C13" s="30" t="s">
        <v>99</v>
      </c>
      <c r="D13" t="s">
        <v>102</v>
      </c>
      <c r="E13" s="29">
        <v>42.119163</v>
      </c>
      <c r="F13" s="29">
        <v>-111.385035</v>
      </c>
      <c r="G13" t="s">
        <v>9</v>
      </c>
      <c r="H13" t="s">
        <v>127</v>
      </c>
      <c r="I13" t="s">
        <v>9</v>
      </c>
      <c r="J13" t="s">
        <v>127</v>
      </c>
      <c r="K13" s="3" t="s">
        <v>40</v>
      </c>
      <c r="M13" s="3" t="s">
        <v>17</v>
      </c>
      <c r="O13" s="2" t="s">
        <v>14</v>
      </c>
      <c r="P13" s="2" t="s">
        <v>211</v>
      </c>
      <c r="Q13" t="s">
        <v>14</v>
      </c>
      <c r="R13" s="7" t="s">
        <v>2</v>
      </c>
      <c r="T13" s="11" t="s">
        <v>95</v>
      </c>
      <c r="U13" s="3" t="s">
        <v>17</v>
      </c>
      <c r="V13" s="3">
        <v>6</v>
      </c>
      <c r="W13" s="3" t="s">
        <v>169</v>
      </c>
      <c r="X13" s="3" t="s">
        <v>38</v>
      </c>
      <c r="Y13" s="11">
        <v>5</v>
      </c>
      <c r="Z13" s="2" t="s">
        <v>14</v>
      </c>
      <c r="AA13" s="3" t="s">
        <v>2</v>
      </c>
      <c r="AB13" s="8" t="s">
        <v>66</v>
      </c>
      <c r="AC13" s="4">
        <v>0.25</v>
      </c>
      <c r="AD13" t="s">
        <v>85</v>
      </c>
      <c r="AE13" t="s">
        <v>204</v>
      </c>
      <c r="AF13" s="3" t="s">
        <v>38</v>
      </c>
      <c r="AG13" s="3" t="s">
        <v>38</v>
      </c>
      <c r="AH13" s="2" t="s">
        <v>172</v>
      </c>
      <c r="AI13" s="3" t="s">
        <v>169</v>
      </c>
      <c r="AJ13" s="3" t="s">
        <v>169</v>
      </c>
      <c r="AK13" s="3" t="s">
        <v>169</v>
      </c>
      <c r="AL13" s="3" t="s">
        <v>169</v>
      </c>
      <c r="AM13" s="3" t="s">
        <v>54</v>
      </c>
      <c r="AN13" s="3" t="s">
        <v>14</v>
      </c>
      <c r="AO13" s="24">
        <v>1</v>
      </c>
      <c r="AP13" s="2" t="s">
        <v>192</v>
      </c>
      <c r="AQ13" s="5">
        <v>43384</v>
      </c>
      <c r="AR13" s="3" t="s">
        <v>38</v>
      </c>
      <c r="AS13" s="3" t="s">
        <v>17</v>
      </c>
      <c r="AT13" s="3" t="s">
        <v>17</v>
      </c>
      <c r="AU13" s="3" t="s">
        <v>17</v>
      </c>
      <c r="AV13" s="2" t="s">
        <v>191</v>
      </c>
    </row>
    <row r="14" spans="1:49" ht="19.899999999999999" customHeight="1">
      <c r="A14" t="s">
        <v>0</v>
      </c>
      <c r="B14" t="s">
        <v>101</v>
      </c>
      <c r="C14" s="30" t="s">
        <v>101</v>
      </c>
      <c r="D14" t="s">
        <v>5</v>
      </c>
      <c r="E14" s="29">
        <v>42.121231000000002</v>
      </c>
      <c r="F14" s="29">
        <v>-111.413218</v>
      </c>
      <c r="G14" t="s">
        <v>9</v>
      </c>
      <c r="H14" t="s">
        <v>2</v>
      </c>
      <c r="I14" t="s">
        <v>9</v>
      </c>
      <c r="J14" t="s">
        <v>2</v>
      </c>
      <c r="K14" s="3" t="s">
        <v>2</v>
      </c>
      <c r="O14" s="2" t="s">
        <v>14</v>
      </c>
      <c r="P14" s="2" t="s">
        <v>211</v>
      </c>
      <c r="Q14" t="s">
        <v>14</v>
      </c>
      <c r="R14" s="7" t="s">
        <v>2</v>
      </c>
      <c r="T14" s="11" t="s">
        <v>95</v>
      </c>
      <c r="U14" s="3" t="s">
        <v>17</v>
      </c>
      <c r="V14" s="3">
        <v>6</v>
      </c>
      <c r="W14" s="3">
        <v>230</v>
      </c>
      <c r="X14" s="3" t="s">
        <v>38</v>
      </c>
      <c r="Y14" s="11">
        <v>10</v>
      </c>
      <c r="Z14" s="2" t="s">
        <v>14</v>
      </c>
      <c r="AA14" s="3" t="s">
        <v>2</v>
      </c>
      <c r="AB14" s="8" t="s">
        <v>39</v>
      </c>
      <c r="AC14" s="4">
        <v>6.25E-2</v>
      </c>
      <c r="AD14" t="s">
        <v>31</v>
      </c>
      <c r="AE14" t="s">
        <v>69</v>
      </c>
      <c r="AF14" s="3" t="s">
        <v>38</v>
      </c>
      <c r="AG14" s="3" t="s">
        <v>38</v>
      </c>
      <c r="AH14" s="2" t="s">
        <v>20</v>
      </c>
      <c r="AI14" s="3" t="s">
        <v>64</v>
      </c>
      <c r="AJ14" s="3">
        <v>12</v>
      </c>
      <c r="AK14" s="3">
        <v>325</v>
      </c>
      <c r="AL14" s="3" t="s">
        <v>180</v>
      </c>
      <c r="AM14" s="3" t="s">
        <v>54</v>
      </c>
      <c r="AN14" s="3" t="s">
        <v>14</v>
      </c>
      <c r="AO14" s="24">
        <v>1</v>
      </c>
      <c r="AP14" s="2" t="s">
        <v>193</v>
      </c>
      <c r="AQ14" s="5">
        <v>43021</v>
      </c>
      <c r="AR14" s="3" t="s">
        <v>17</v>
      </c>
      <c r="AS14" s="3" t="s">
        <v>17</v>
      </c>
      <c r="AT14" s="3" t="s">
        <v>17</v>
      </c>
      <c r="AU14" s="3" t="s">
        <v>38</v>
      </c>
    </row>
    <row r="15" spans="1:49" ht="19.899999999999999" customHeight="1">
      <c r="A15" t="s">
        <v>0</v>
      </c>
      <c r="B15" t="s">
        <v>103</v>
      </c>
      <c r="C15" s="30" t="s">
        <v>103</v>
      </c>
      <c r="D15" t="s">
        <v>47</v>
      </c>
      <c r="E15" s="29">
        <v>42.115045000000002</v>
      </c>
      <c r="F15" s="29">
        <v>-111.440414</v>
      </c>
      <c r="G15" t="s">
        <v>9</v>
      </c>
      <c r="H15" t="s">
        <v>2</v>
      </c>
      <c r="I15" t="s">
        <v>9</v>
      </c>
      <c r="J15" t="s">
        <v>2</v>
      </c>
      <c r="K15" s="3" t="s">
        <v>40</v>
      </c>
      <c r="O15" s="2" t="s">
        <v>14</v>
      </c>
      <c r="P15" s="2" t="s">
        <v>211</v>
      </c>
      <c r="Q15" t="s">
        <v>14</v>
      </c>
      <c r="R15" s="7" t="s">
        <v>2</v>
      </c>
      <c r="T15" s="11" t="s">
        <v>95</v>
      </c>
      <c r="U15" s="3" t="s">
        <v>17</v>
      </c>
      <c r="V15" s="3">
        <v>6</v>
      </c>
      <c r="W15" s="3">
        <v>100</v>
      </c>
      <c r="X15" s="3" t="s">
        <v>38</v>
      </c>
      <c r="Y15" s="11">
        <v>10</v>
      </c>
      <c r="Z15" s="2" t="s">
        <v>14</v>
      </c>
      <c r="AA15" s="3" t="s">
        <v>2</v>
      </c>
      <c r="AB15" s="8" t="s">
        <v>39</v>
      </c>
      <c r="AC15" s="4">
        <v>6.25E-2</v>
      </c>
      <c r="AD15" t="s">
        <v>31</v>
      </c>
      <c r="AE15" t="s">
        <v>69</v>
      </c>
      <c r="AF15" s="3" t="s">
        <v>38</v>
      </c>
      <c r="AG15" s="3" t="s">
        <v>38</v>
      </c>
      <c r="AH15" s="2" t="s">
        <v>20</v>
      </c>
      <c r="AI15" s="3" t="s">
        <v>64</v>
      </c>
      <c r="AJ15" s="3">
        <v>10</v>
      </c>
      <c r="AK15" s="3" t="s">
        <v>2</v>
      </c>
      <c r="AL15" s="3" t="s">
        <v>180</v>
      </c>
      <c r="AM15" s="3" t="s">
        <v>54</v>
      </c>
      <c r="AN15" s="3" t="s">
        <v>14</v>
      </c>
      <c r="AO15" s="24">
        <v>1</v>
      </c>
      <c r="AP15" s="2" t="s">
        <v>194</v>
      </c>
      <c r="AQ15" s="5">
        <v>43042</v>
      </c>
      <c r="AR15" s="3" t="s">
        <v>38</v>
      </c>
      <c r="AS15" s="3" t="s">
        <v>17</v>
      </c>
      <c r="AT15" s="3" t="s">
        <v>17</v>
      </c>
      <c r="AU15" s="3" t="s">
        <v>38</v>
      </c>
    </row>
    <row r="16" spans="1:49" ht="19.899999999999999" customHeight="1">
      <c r="A16" t="s">
        <v>207</v>
      </c>
      <c r="B16" t="s">
        <v>208</v>
      </c>
      <c r="C16" s="30" t="s">
        <v>208</v>
      </c>
      <c r="D16" s="2" t="s">
        <v>207</v>
      </c>
      <c r="E16" s="29">
        <v>41.984743000000002</v>
      </c>
      <c r="F16" s="29">
        <v>-111.415721</v>
      </c>
      <c r="G16" t="s">
        <v>9</v>
      </c>
      <c r="H16" t="s">
        <v>214</v>
      </c>
      <c r="I16" t="s">
        <v>9</v>
      </c>
      <c r="J16" t="s">
        <v>214</v>
      </c>
      <c r="K16" s="3" t="s">
        <v>81</v>
      </c>
      <c r="L16" s="3">
        <v>1</v>
      </c>
      <c r="M16" s="3" t="s">
        <v>38</v>
      </c>
      <c r="N16" s="2" t="s">
        <v>215</v>
      </c>
      <c r="O16" s="2" t="s">
        <v>209</v>
      </c>
      <c r="P16" s="2" t="s">
        <v>210</v>
      </c>
      <c r="Q16" t="s">
        <v>212</v>
      </c>
      <c r="S16" s="11" t="s">
        <v>2</v>
      </c>
      <c r="U16" s="3" t="s">
        <v>17</v>
      </c>
      <c r="V16" s="3">
        <v>6</v>
      </c>
      <c r="W16" s="3">
        <v>58</v>
      </c>
      <c r="X16" s="3" t="s">
        <v>17</v>
      </c>
      <c r="Y16" s="11">
        <v>5</v>
      </c>
      <c r="Z16" s="2" t="s">
        <v>217</v>
      </c>
      <c r="AA16" s="3" t="s">
        <v>216</v>
      </c>
      <c r="AB16" s="2" t="s">
        <v>39</v>
      </c>
      <c r="AC16" s="4">
        <v>9.375E-2</v>
      </c>
      <c r="AD16" t="s">
        <v>31</v>
      </c>
      <c r="AE16" t="s">
        <v>69</v>
      </c>
      <c r="AF16" s="3" t="s">
        <v>38</v>
      </c>
      <c r="AG16" s="3" t="s">
        <v>17</v>
      </c>
      <c r="AH16" s="2" t="s">
        <v>20</v>
      </c>
      <c r="AI16" s="3" t="s">
        <v>64</v>
      </c>
      <c r="AJ16" s="3">
        <v>10</v>
      </c>
      <c r="AK16" s="3">
        <v>32</v>
      </c>
      <c r="AL16" t="s">
        <v>180</v>
      </c>
      <c r="AM16" s="3" t="s">
        <v>55</v>
      </c>
      <c r="AN16" s="3" t="s">
        <v>55</v>
      </c>
      <c r="AO16" s="3">
        <v>1</v>
      </c>
      <c r="AP16" t="s">
        <v>218</v>
      </c>
      <c r="AQ16" s="25">
        <v>43021</v>
      </c>
      <c r="AR16" s="3" t="s">
        <v>38</v>
      </c>
      <c r="AS16" s="3" t="s">
        <v>17</v>
      </c>
      <c r="AT16" s="3" t="s">
        <v>17</v>
      </c>
      <c r="AU16" s="3" t="s">
        <v>38</v>
      </c>
      <c r="AV16" t="s">
        <v>221</v>
      </c>
    </row>
    <row r="21" spans="1:48">
      <c r="D21" s="2"/>
      <c r="AO21" s="3"/>
      <c r="AP21"/>
      <c r="AQ21"/>
      <c r="AV21"/>
    </row>
    <row r="22" spans="1:48">
      <c r="D22" s="2"/>
      <c r="AO22" s="3"/>
      <c r="AP22"/>
      <c r="AQ22"/>
      <c r="AV22"/>
    </row>
    <row r="23" spans="1:48">
      <c r="A23" s="26"/>
      <c r="D23" s="2"/>
      <c r="AO23" s="3"/>
      <c r="AP23"/>
      <c r="AQ23"/>
      <c r="AV23"/>
    </row>
    <row r="24" spans="1:48">
      <c r="D24" s="2"/>
      <c r="O24"/>
      <c r="P24"/>
      <c r="AO24" s="3"/>
      <c r="AP24"/>
      <c r="AQ24" s="5"/>
    </row>
    <row r="25" spans="1:48">
      <c r="D25" s="2"/>
      <c r="O25"/>
      <c r="P25"/>
      <c r="AQ25" s="5"/>
    </row>
    <row r="26" spans="1:48">
      <c r="O26"/>
      <c r="P26"/>
      <c r="X26"/>
      <c r="AC26"/>
      <c r="AQ26" s="5"/>
    </row>
    <row r="27" spans="1:48">
      <c r="E27"/>
      <c r="F27"/>
      <c r="O27"/>
      <c r="P27"/>
      <c r="R27"/>
      <c r="X27"/>
      <c r="AC27"/>
      <c r="AQ27" s="5"/>
    </row>
    <row r="28" spans="1:48">
      <c r="E28"/>
      <c r="F28"/>
      <c r="O28"/>
      <c r="P28"/>
      <c r="R28"/>
      <c r="U28" s="13" t="s">
        <v>89</v>
      </c>
      <c r="V28" t="s">
        <v>199</v>
      </c>
      <c r="W28"/>
      <c r="X28"/>
      <c r="Z28" s="13" t="s">
        <v>89</v>
      </c>
      <c r="AA28" t="s">
        <v>199</v>
      </c>
      <c r="AB28"/>
    </row>
    <row r="29" spans="1:48">
      <c r="O29"/>
      <c r="P29"/>
      <c r="U29" s="2">
        <v>3.5</v>
      </c>
      <c r="V29">
        <v>1</v>
      </c>
      <c r="W29"/>
      <c r="X29"/>
      <c r="Z29" s="2">
        <v>3.5</v>
      </c>
      <c r="AA29">
        <v>1</v>
      </c>
      <c r="AB29"/>
    </row>
    <row r="30" spans="1:48">
      <c r="O30"/>
      <c r="P30"/>
      <c r="U30" s="2">
        <v>4</v>
      </c>
      <c r="V30">
        <v>1</v>
      </c>
      <c r="W30"/>
      <c r="X30"/>
      <c r="Z30" s="2">
        <v>4</v>
      </c>
      <c r="AA30">
        <v>1</v>
      </c>
      <c r="AB30"/>
    </row>
    <row r="31" spans="1:48">
      <c r="O31"/>
      <c r="P31"/>
      <c r="U31" s="2">
        <v>5</v>
      </c>
      <c r="V31">
        <v>43</v>
      </c>
      <c r="W31" t="s">
        <v>200</v>
      </c>
      <c r="X31" s="3">
        <f>SUM(V29:V31)</f>
        <v>45</v>
      </c>
      <c r="Z31" s="2">
        <v>5</v>
      </c>
      <c r="AA31">
        <v>36</v>
      </c>
      <c r="AB31" t="s">
        <v>200</v>
      </c>
      <c r="AC31" s="3">
        <f>SUM(AA29:AA31)</f>
        <v>38</v>
      </c>
    </row>
    <row r="32" spans="1:48">
      <c r="O32"/>
      <c r="P32"/>
      <c r="U32" s="2">
        <v>6</v>
      </c>
      <c r="V32">
        <v>2</v>
      </c>
      <c r="W32"/>
      <c r="Z32" s="2">
        <v>6</v>
      </c>
      <c r="AA32">
        <v>2</v>
      </c>
      <c r="AB32"/>
    </row>
    <row r="33" spans="15:29">
      <c r="O33"/>
      <c r="P33" s="3"/>
      <c r="Q33" s="3"/>
      <c r="U33" s="2">
        <v>7.5</v>
      </c>
      <c r="V33">
        <v>2</v>
      </c>
      <c r="W33"/>
      <c r="Z33" s="2">
        <v>7.5</v>
      </c>
      <c r="AA33">
        <v>2</v>
      </c>
      <c r="AB33"/>
    </row>
    <row r="34" spans="15:29">
      <c r="O34"/>
      <c r="P34" s="3" t="s">
        <v>97</v>
      </c>
      <c r="Q34" s="3">
        <v>9</v>
      </c>
      <c r="U34" s="2">
        <v>8</v>
      </c>
      <c r="V34">
        <v>1</v>
      </c>
      <c r="W34"/>
      <c r="Z34" s="2">
        <v>8</v>
      </c>
      <c r="AA34">
        <v>1</v>
      </c>
      <c r="AB34"/>
    </row>
    <row r="35" spans="15:29">
      <c r="O35"/>
      <c r="P35" s="3" t="s">
        <v>95</v>
      </c>
      <c r="Q35" s="3">
        <v>36</v>
      </c>
      <c r="U35" s="2">
        <v>10</v>
      </c>
      <c r="V35">
        <v>14</v>
      </c>
      <c r="W35" t="s">
        <v>201</v>
      </c>
      <c r="X35" s="3">
        <f>SUM(V32:V35)</f>
        <v>19</v>
      </c>
      <c r="Z35" s="2">
        <v>10</v>
      </c>
      <c r="AA35">
        <v>10</v>
      </c>
      <c r="AB35" t="s">
        <v>201</v>
      </c>
      <c r="AC35" s="3">
        <f>SUM(AA32:AA35)</f>
        <v>15</v>
      </c>
    </row>
    <row r="36" spans="15:29">
      <c r="O36"/>
      <c r="P36" s="3" t="s">
        <v>96</v>
      </c>
      <c r="Q36" s="3">
        <v>22</v>
      </c>
      <c r="U36" s="2">
        <v>11</v>
      </c>
      <c r="V36">
        <v>1</v>
      </c>
      <c r="W36"/>
      <c r="Z36" s="2">
        <v>11</v>
      </c>
      <c r="AA36">
        <v>1</v>
      </c>
      <c r="AB36"/>
    </row>
    <row r="37" spans="15:29">
      <c r="O37"/>
      <c r="P37"/>
      <c r="U37" s="2">
        <v>12</v>
      </c>
      <c r="V37">
        <v>2</v>
      </c>
      <c r="W37"/>
      <c r="Z37" s="2">
        <v>12</v>
      </c>
      <c r="AA37">
        <v>1</v>
      </c>
      <c r="AB37"/>
    </row>
    <row r="38" spans="15:29">
      <c r="O38" s="13" t="s">
        <v>89</v>
      </c>
      <c r="P38" t="s">
        <v>205</v>
      </c>
      <c r="U38" s="2">
        <v>13.5</v>
      </c>
      <c r="V38">
        <v>1</v>
      </c>
      <c r="W38"/>
      <c r="Z38" s="2">
        <v>20</v>
      </c>
      <c r="AA38">
        <v>4</v>
      </c>
      <c r="AB38"/>
    </row>
    <row r="39" spans="15:29">
      <c r="O39" s="2" t="s">
        <v>91</v>
      </c>
      <c r="P39">
        <v>3</v>
      </c>
      <c r="U39" s="2">
        <v>15</v>
      </c>
      <c r="V39">
        <v>1</v>
      </c>
      <c r="W39"/>
      <c r="Z39" s="2">
        <v>40</v>
      </c>
      <c r="AA39">
        <v>1</v>
      </c>
      <c r="AB39"/>
    </row>
    <row r="40" spans="15:29">
      <c r="O40" s="2" t="s">
        <v>92</v>
      </c>
      <c r="P40">
        <v>4</v>
      </c>
      <c r="U40" s="2">
        <v>20</v>
      </c>
      <c r="V40">
        <v>5</v>
      </c>
      <c r="W40" t="s">
        <v>202</v>
      </c>
      <c r="X40" s="3">
        <f>SUM(V36:V44)</f>
        <v>15</v>
      </c>
      <c r="Z40" s="2">
        <v>50</v>
      </c>
      <c r="AA40">
        <v>2</v>
      </c>
      <c r="AB40" t="s">
        <v>202</v>
      </c>
      <c r="AC40" s="3">
        <f>SUM(AA36:AA40)</f>
        <v>9</v>
      </c>
    </row>
    <row r="41" spans="15:29">
      <c r="O41" s="2" t="s">
        <v>14</v>
      </c>
      <c r="P41">
        <v>19</v>
      </c>
      <c r="U41" s="2">
        <v>22</v>
      </c>
      <c r="V41">
        <v>1</v>
      </c>
      <c r="W41"/>
      <c r="Z41" s="2">
        <v>90</v>
      </c>
      <c r="AA41">
        <v>2</v>
      </c>
      <c r="AB41"/>
    </row>
    <row r="42" spans="15:29">
      <c r="O42" s="2" t="s">
        <v>16</v>
      </c>
      <c r="P42">
        <v>30</v>
      </c>
      <c r="U42" s="2">
        <v>40</v>
      </c>
      <c r="V42">
        <v>1</v>
      </c>
      <c r="W42"/>
      <c r="Z42" s="2">
        <v>225</v>
      </c>
      <c r="AA42">
        <v>1</v>
      </c>
      <c r="AB42"/>
    </row>
    <row r="43" spans="15:29">
      <c r="O43" s="2" t="s">
        <v>93</v>
      </c>
      <c r="P43">
        <v>6</v>
      </c>
      <c r="U43" s="2">
        <v>44</v>
      </c>
      <c r="V43">
        <v>1</v>
      </c>
      <c r="W43"/>
      <c r="Z43" s="2">
        <v>591</v>
      </c>
      <c r="AA43">
        <v>1</v>
      </c>
      <c r="AB43"/>
    </row>
    <row r="44" spans="15:29">
      <c r="O44" s="2" t="s">
        <v>7</v>
      </c>
      <c r="P44">
        <v>5</v>
      </c>
      <c r="U44" s="2">
        <v>50</v>
      </c>
      <c r="V44">
        <v>2</v>
      </c>
      <c r="W44" t="s">
        <v>203</v>
      </c>
      <c r="X44" s="3">
        <f>SUM(V45:V49)</f>
        <v>6</v>
      </c>
      <c r="Z44" s="2">
        <v>700</v>
      </c>
      <c r="AA44">
        <v>1</v>
      </c>
      <c r="AB44" t="s">
        <v>203</v>
      </c>
      <c r="AC44" s="3">
        <f>SUM(AA41:AA44)</f>
        <v>5</v>
      </c>
    </row>
    <row r="45" spans="15:29">
      <c r="O45" s="2" t="s">
        <v>90</v>
      </c>
      <c r="P45">
        <v>67</v>
      </c>
      <c r="U45" s="2">
        <v>90</v>
      </c>
      <c r="V45">
        <v>2</v>
      </c>
      <c r="W45"/>
      <c r="Z45" s="2" t="s">
        <v>90</v>
      </c>
      <c r="AA45">
        <v>67</v>
      </c>
      <c r="AB45"/>
      <c r="AC45" s="3">
        <f>SUM(AC29:AC44)</f>
        <v>67</v>
      </c>
    </row>
    <row r="46" spans="15:29">
      <c r="U46" s="2">
        <v>130</v>
      </c>
      <c r="V46">
        <v>1</v>
      </c>
    </row>
    <row r="47" spans="15:29">
      <c r="U47" s="2">
        <v>225</v>
      </c>
      <c r="V47">
        <v>1</v>
      </c>
      <c r="Z47" s="14"/>
      <c r="AA47" s="22"/>
    </row>
    <row r="48" spans="15:29">
      <c r="U48" s="2">
        <v>591</v>
      </c>
      <c r="V48">
        <v>1</v>
      </c>
      <c r="Z48" s="15"/>
      <c r="AA48" s="23"/>
    </row>
    <row r="49" spans="21:24">
      <c r="U49" s="2">
        <v>700</v>
      </c>
      <c r="V49">
        <v>1</v>
      </c>
    </row>
    <row r="50" spans="21:24">
      <c r="U50" s="2" t="s">
        <v>90</v>
      </c>
      <c r="V50">
        <v>85</v>
      </c>
      <c r="X50" s="3">
        <f>SUM(X31:X48)</f>
        <v>85</v>
      </c>
    </row>
  </sheetData>
  <sortState xmlns:xlrd2="http://schemas.microsoft.com/office/spreadsheetml/2017/richdata2" ref="A2:AV20">
    <sortCondition ref="B2:B20"/>
  </sortState>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4D6A-83BC-4D1D-9AE7-A96414CE1F8D}">
  <dimension ref="A1:I5"/>
  <sheetViews>
    <sheetView workbookViewId="0">
      <selection activeCell="B5" sqref="B5"/>
    </sheetView>
  </sheetViews>
  <sheetFormatPr defaultRowHeight="15"/>
  <cols>
    <col min="1" max="2" width="19" style="2" customWidth="1"/>
    <col min="3" max="3" width="23.7109375" style="2" customWidth="1"/>
    <col min="4" max="4" width="22.85546875" style="3" customWidth="1"/>
    <col min="5" max="6" width="25.28515625" style="3" customWidth="1"/>
    <col min="7" max="7" width="28" style="3" customWidth="1"/>
    <col min="8" max="8" width="29.7109375" style="3" customWidth="1"/>
    <col min="9" max="9" width="255.7109375" bestFit="1" customWidth="1"/>
  </cols>
  <sheetData>
    <row r="1" spans="1:9">
      <c r="A1" s="21" t="s">
        <v>3</v>
      </c>
      <c r="B1" s="21" t="s">
        <v>250</v>
      </c>
      <c r="C1" s="21" t="s">
        <v>228</v>
      </c>
      <c r="D1" s="39" t="s">
        <v>229</v>
      </c>
      <c r="E1" s="39" t="s">
        <v>230</v>
      </c>
      <c r="F1" s="39" t="s">
        <v>241</v>
      </c>
      <c r="G1" s="19" t="s">
        <v>231</v>
      </c>
      <c r="H1" s="19" t="s">
        <v>234</v>
      </c>
      <c r="I1" s="35" t="s">
        <v>232</v>
      </c>
    </row>
    <row r="2" spans="1:9">
      <c r="A2" s="2" t="s">
        <v>222</v>
      </c>
      <c r="B2" s="2" t="s">
        <v>223</v>
      </c>
      <c r="C2" s="2" t="s">
        <v>233</v>
      </c>
      <c r="D2" s="3">
        <v>41.987087000000002</v>
      </c>
      <c r="E2" s="3">
        <v>-111.264433</v>
      </c>
      <c r="F2" s="3">
        <v>2025</v>
      </c>
      <c r="G2" s="32">
        <v>0</v>
      </c>
      <c r="H2" s="3">
        <v>1</v>
      </c>
      <c r="I2" t="s">
        <v>238</v>
      </c>
    </row>
    <row r="3" spans="1:9">
      <c r="A3" s="2" t="s">
        <v>1</v>
      </c>
      <c r="B3" s="2" t="s">
        <v>41</v>
      </c>
      <c r="C3" s="2" t="s">
        <v>240</v>
      </c>
      <c r="D3" s="3">
        <v>42.034737999999997</v>
      </c>
      <c r="E3" s="3">
        <v>-111.39516</v>
      </c>
      <c r="F3" s="3">
        <v>2009</v>
      </c>
      <c r="G3" s="32">
        <v>3.5000000000000003E-2</v>
      </c>
      <c r="H3" s="3">
        <v>1</v>
      </c>
      <c r="I3" t="s">
        <v>237</v>
      </c>
    </row>
    <row r="4" spans="1:9">
      <c r="A4" s="2" t="s">
        <v>1</v>
      </c>
      <c r="B4" s="2" t="s">
        <v>42</v>
      </c>
      <c r="C4" s="2" t="s">
        <v>239</v>
      </c>
      <c r="D4" s="3">
        <v>42.03501</v>
      </c>
      <c r="E4" s="3">
        <v>-111.396151</v>
      </c>
      <c r="F4" s="3">
        <v>2014</v>
      </c>
      <c r="G4" s="32">
        <v>0.95</v>
      </c>
      <c r="H4" s="3">
        <v>1</v>
      </c>
      <c r="I4" t="s">
        <v>242</v>
      </c>
    </row>
    <row r="5" spans="1:9">
      <c r="A5" s="2" t="s">
        <v>1</v>
      </c>
      <c r="B5" s="2" t="s">
        <v>43</v>
      </c>
      <c r="C5" s="2" t="s">
        <v>243</v>
      </c>
      <c r="D5" s="3">
        <v>42.053041999999998</v>
      </c>
      <c r="E5" s="3">
        <v>-111.461287</v>
      </c>
      <c r="F5" s="3">
        <v>2014</v>
      </c>
      <c r="G5" s="32">
        <v>0.9</v>
      </c>
      <c r="H5" s="3">
        <v>1</v>
      </c>
      <c r="I5"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Diversions</vt:lpstr>
      <vt:lpstr>Screens</vt:lpstr>
      <vt:lpstr>Culverts</vt:lpstr>
    </vt:vector>
  </TitlesOfParts>
  <Company>Trout Unlimited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James.DeRito</dc:creator>
  <cp:lastModifiedBy>Greg Goodrum</cp:lastModifiedBy>
  <dcterms:created xsi:type="dcterms:W3CDTF">2013-02-07T17:23:37Z</dcterms:created>
  <dcterms:modified xsi:type="dcterms:W3CDTF">2025-08-20T19:48:05Z</dcterms:modified>
</cp:coreProperties>
</file>