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 function="false" hidden="false" localSheetId="0" name="_xlnm.Print_Titles" vbProcedure="false">ProjectSchedule!$4:$6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<sst xmlns="http://schemas.openxmlformats.org/spreadsheetml/2006/main" count="57" uniqueCount="35">
  <si>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</si>
  <si>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ULTIMA 2.0</t>
  </si>
  <si>
    <t xml:space="preserve">C435 - Operating Systems</t>
  </si>
  <si>
    <t xml:space="preserve">Enter Company Name in cell B2.</t>
  </si>
  <si>
    <t xml:space="preserve">Indiana University</t>
  </si>
  <si>
    <t xml:space="preserve">Spring 2020</t>
  </si>
  <si>
    <t xml:space="preserve">Enter the name of the Project Lead in cell B3. Enter the Project Start date in cell E3. Pooject Start: label is in cell C3.</t>
  </si>
  <si>
    <t xml:space="preserve">Giovanna Gorski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</si>
  <si>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</si>
  <si>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</si>
  <si>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</si>
  <si>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</si>
  <si>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</si>
  <si>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</si>
  <si>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</si>
  <si>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</si>
  <si>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</si>
  <si>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</si>
  <si>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</si>
  <si>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</si>
  <si>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</si>
  <si>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Phase 1 - Scheduler and Semaphore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</si>
  <si>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</si>
  <si>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Design</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</si>
  <si>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</si>
  <si>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Implementation</t>
  </si>
  <si>
    <t xml:space="preserve">Debugging</t>
  </si>
  <si>
    <t xml:space="preserve">Testing</t>
  </si>
  <si>
    <t xml:space="preserve">Documentation</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</si>
  <si>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</si>
  <si>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Phase 2 - Message Passing (IPC)</t>
  </si>
  <si>
    <t xml:space="preserve">Sample phase title block</t>
  </si>
  <si>
    <t xml:space="preserve">Phase 3 - Memory Management</t>
  </si>
  <si>
    <t xml:space="preserve">Phase 4 - </t>
  </si>
  <si>
    <t xml:space="preserve">Phase 5 - </t>
  </si>
</sst>
</file>

<file path=xl/styles.xml><?xml version="1.0" encoding="utf-8"?>
<styleSheet xmlns="http://schemas.openxmlformats.org/spreadsheetml/2006/main">
  <numFmts count="6">
    <numFmt numFmtId="164" formatCode="General"/>
    <numFmt numFmtId="165" formatCode="M/D/YY;@"/>
    <numFmt numFmtId="166" formatCode="DDD&quot;, &quot;M/D/YYYY"/>
    <numFmt numFmtId="167" formatCode="MMM\ D&quot;, &quot;YYYY"/>
    <numFmt numFmtId="168" formatCode="D"/>
    <numFmt numFmtId="169" formatCode="0%"/>
  </numFmts>
  <fonts count="18">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sz val="10"/>
      <color rgb="FF7F7F7F"/>
      <name val="Arial"/>
      <family val="2"/>
      <charset val="1"/>
    </font>
    <font>
      <u val="single"/>
      <sz val="11"/>
      <color rgb="FF0000F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0"/>
      <color rgb="FF000000"/>
      <name val="Calibri"/>
      <family val="2"/>
      <charset val="1"/>
    </font>
    <font>
      <sz val="11"/>
      <name val="Calibri"/>
      <family val="2"/>
      <charset val="1"/>
    </font>
    <font>
      <b val="true"/>
      <sz val="11"/>
      <color rgb="FF000000"/>
      <name val="Calibri"/>
      <family val="2"/>
      <charset val="1"/>
    </font>
  </fonts>
  <fills count="13">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CE6F2"/>
        <bgColor rgb="FFE6E0EC"/>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DCE6F2"/>
      </patternFill>
    </fill>
    <fill>
      <patternFill patternType="solid">
        <fgColor rgb="FFCCC1DA"/>
        <bgColor rgb="FFB9CDE5"/>
      </patternFill>
    </fill>
    <fill>
      <patternFill patternType="solid">
        <fgColor rgb="FFE6E0EC"/>
        <bgColor rgb="FFDCE6F2"/>
      </patternFill>
    </fill>
    <fill>
      <patternFill patternType="solid">
        <fgColor rgb="FFFFF685"/>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4"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2"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2" shrinkToFit="false"/>
      <protection locked="true" hidden="false"/>
    </xf>
    <xf numFmtId="166" fontId="0" fillId="0" borderId="2" xfId="23" applyFont="fals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2"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2"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4"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2" shrinkToFit="false"/>
      <protection locked="true" hidden="false"/>
    </xf>
    <xf numFmtId="164" fontId="0" fillId="4" borderId="1" xfId="22" applyFont="false" applyBorder="false" applyAlignment="false" applyProtection="false">
      <alignment horizontal="center" vertical="center" textRotation="0" wrapText="false" indent="0" shrinkToFit="false"/>
      <protection locked="true" hidden="false"/>
    </xf>
    <xf numFmtId="169"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24" applyFont="true" applyBorder="false" applyAlignment="false" applyProtection="false">
      <alignment horizontal="left" vertical="center" textRotation="0" wrapText="false" indent="4" shrinkToFit="false"/>
      <protection locked="true" hidden="false"/>
    </xf>
    <xf numFmtId="164" fontId="0" fillId="5" borderId="1" xfId="22" applyFont="false" applyBorder="false" applyAlignment="false" applyProtection="false">
      <alignment horizontal="center" vertical="center" textRotation="0" wrapText="false" indent="0" shrinkToFit="false"/>
      <protection locked="true" hidden="false"/>
    </xf>
    <xf numFmtId="169"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fals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15" fillId="6" borderId="1" xfId="0" applyFont="true" applyBorder="true" applyAlignment="true" applyProtection="false">
      <alignment horizontal="left" vertical="center" textRotation="0" wrapText="false" indent="2"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69"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5" fontId="16" fillId="6" borderId="1" xfId="0" applyFont="true" applyBorder="true" applyAlignment="true" applyProtection="false">
      <alignment horizontal="center" vertical="center" textRotation="0" wrapText="false" indent="0" shrinkToFit="false"/>
      <protection locked="true" hidden="false"/>
    </xf>
    <xf numFmtId="164" fontId="0" fillId="7" borderId="1" xfId="24" applyFont="true" applyBorder="false" applyAlignment="false" applyProtection="false">
      <alignment horizontal="left" vertical="center" textRotation="0" wrapText="false" indent="4" shrinkToFit="false"/>
      <protection locked="true" hidden="false"/>
    </xf>
    <xf numFmtId="164" fontId="0" fillId="7" borderId="1" xfId="22" applyFont="false" applyBorder="false" applyAlignment="false" applyProtection="false">
      <alignment horizontal="center" vertical="center" textRotation="0" wrapText="false" indent="0" shrinkToFit="false"/>
      <protection locked="true" hidden="false"/>
    </xf>
    <xf numFmtId="169"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21" applyFont="false" applyBorder="false" applyAlignment="false" applyProtection="false">
      <alignment horizontal="center" vertical="center" textRotation="0" wrapText="false" indent="0" shrinkToFit="false"/>
      <protection locked="true" hidden="false"/>
    </xf>
    <xf numFmtId="164" fontId="15" fillId="8" borderId="1" xfId="0" applyFont="true" applyBorder="true" applyAlignment="true" applyProtection="false">
      <alignment horizontal="left" vertical="center" textRotation="0" wrapText="false" indent="2"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69"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false">
      <alignment horizontal="center" vertical="center" textRotation="0" wrapText="false" indent="0" shrinkToFit="false"/>
      <protection locked="true" hidden="false"/>
    </xf>
    <xf numFmtId="165" fontId="16" fillId="8" borderId="1" xfId="0" applyFont="true" applyBorder="true" applyAlignment="true" applyProtection="false">
      <alignment horizontal="center" vertical="center" textRotation="0" wrapText="false" indent="0" shrinkToFit="false"/>
      <protection locked="true" hidden="false"/>
    </xf>
    <xf numFmtId="164" fontId="0" fillId="9" borderId="1" xfId="24" applyFont="true" applyBorder="false" applyAlignment="false" applyProtection="false">
      <alignment horizontal="left" vertical="center" textRotation="0" wrapText="false" indent="4" shrinkToFit="false"/>
      <protection locked="true" hidden="false"/>
    </xf>
    <xf numFmtId="164" fontId="0" fillId="9" borderId="1" xfId="22" applyFont="false" applyBorder="false" applyAlignment="false" applyProtection="false">
      <alignment horizontal="center" vertical="center" textRotation="0" wrapText="false" indent="0" shrinkToFit="false"/>
      <protection locked="true" hidden="false"/>
    </xf>
    <xf numFmtId="169"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21" applyFont="false" applyBorder="false" applyAlignment="false" applyProtection="false">
      <alignment horizontal="center" vertical="center" textRotation="0" wrapText="false" indent="0" shrinkToFit="false"/>
      <protection locked="true" hidden="false"/>
    </xf>
    <xf numFmtId="164" fontId="17" fillId="10" borderId="1" xfId="0" applyFont="true" applyBorder="true" applyAlignment="true" applyProtection="false">
      <alignment horizontal="left" vertical="center" textRotation="0" wrapText="false" indent="2"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69"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0" applyFont="false" applyBorder="true" applyAlignment="true" applyProtection="false">
      <alignment horizontal="center" vertical="center" textRotation="0" wrapText="false" indent="0" shrinkToFit="false"/>
      <protection locked="true" hidden="false"/>
    </xf>
    <xf numFmtId="165" fontId="16" fillId="10" borderId="1" xfId="0" applyFont="true" applyBorder="true" applyAlignment="true" applyProtection="false">
      <alignment horizontal="center" vertical="center" textRotation="0" wrapText="false" indent="0" shrinkToFit="false"/>
      <protection locked="true" hidden="false"/>
    </xf>
    <xf numFmtId="164" fontId="0" fillId="11" borderId="1" xfId="24" applyFont="true" applyBorder="false" applyAlignment="false" applyProtection="false">
      <alignment horizontal="left" vertical="center" textRotation="0" wrapText="false" indent="4" shrinkToFit="false"/>
      <protection locked="true" hidden="false"/>
    </xf>
    <xf numFmtId="164" fontId="0" fillId="11" borderId="1" xfId="22" applyFont="false" applyBorder="false" applyAlignment="false" applyProtection="false">
      <alignment horizontal="center" vertical="center" textRotation="0" wrapText="false" indent="0" shrinkToFit="false"/>
      <protection locked="true" hidden="false"/>
    </xf>
    <xf numFmtId="169"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21" applyFont="false" applyBorder="false" applyAlignment="false" applyProtection="false">
      <alignment horizontal="center" vertical="center" textRotation="0" wrapText="false" indent="0" shrinkToFit="false"/>
      <protection locked="true" hidden="false"/>
    </xf>
    <xf numFmtId="164" fontId="17" fillId="12" borderId="1" xfId="0" applyFont="true" applyBorder="true" applyAlignment="true" applyProtection="false">
      <alignment horizontal="left" vertical="center" textRotation="0" wrapText="false" indent="2"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69"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0" applyFont="false" applyBorder="true" applyAlignment="true" applyProtection="false">
      <alignment horizontal="center" vertical="center" textRotation="0" wrapText="false" indent="0" shrinkToFit="false"/>
      <protection locked="true" hidden="false"/>
    </xf>
    <xf numFmtId="165" fontId="16" fillId="12"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false" applyProtection="false">
      <alignment horizontal="left" vertical="center" textRotation="0" wrapText="false" indent="4"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cellXfs>
  <cellStyles count="1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Date" xfId="21" builtinId="53" customBuiltin="true"/>
    <cellStyle name="Name" xfId="22" builtinId="53" customBuiltin="true"/>
    <cellStyle name="Project Start" xfId="23" builtinId="53" customBuiltin="true"/>
    <cellStyle name="Task" xfId="24" builtinId="53" customBuiltin="true"/>
    <cellStyle name="zHiddenText" xfId="25" builtinId="53" customBuiltin="true"/>
    <cellStyle name="Excel Built-in Title" xfId="26" builtinId="53" customBuiltin="true"/>
    <cellStyle name="Excel Built-in Heading 1" xfId="27" builtinId="53" customBuiltin="true"/>
    <cellStyle name="*unknown*" xfId="20" builtinId="8" customBuiltin="false"/>
    <cellStyle name="Excel Built-in Heading 2" xfId="28" builtinId="53" customBuiltin="true"/>
    <cellStyle name="Excel Built-in Heading 3" xfId="29" builtinId="53" customBuiltin="true"/>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993366"/>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E6E0EC"/>
      <rgbColor rgb="FFD7E4BD"/>
      <rgbColor rgb="FFFFF685"/>
      <rgbColor rgb="FFD9D9D9"/>
      <rgbColor rgb="FFF2DCDB"/>
      <rgbColor rgb="FFCC99FF"/>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5959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BL37"/>
  <sheetViews>
    <sheetView showFormulas="false" showGridLines="false" showRowColHeaders="true" showZeros="true" rightToLeft="false" tabSelected="true" showOutlineSymbols="true" defaultGridColor="true" view="normal" topLeftCell="A11" colorId="64" zoomScale="74" zoomScaleNormal="74" zoomScalePageLayoutView="100" workbookViewId="0">
      <selection pane="topLeft" activeCell="D37" activeCellId="0" sqref="D37"/>
    </sheetView>
  </sheetViews>
  <sheetFormatPr defaultRowHeight="30" zeroHeight="false" outlineLevelRow="0" outlineLevelCol="0"/>
  <cols>
    <col collapsed="false" customWidth="true" hidden="false" outlineLevel="0" max="1" min="1" style="1" width="2.71"/>
    <col collapsed="false" customWidth="true" hidden="false" outlineLevel="0" max="2" min="2" style="0" width="19.85"/>
    <col collapsed="false" customWidth="true" hidden="false" outlineLevel="0" max="3" min="3" style="0" width="30.71"/>
    <col collapsed="false" customWidth="true" hidden="false" outlineLevel="0" max="4" min="4" style="0" width="10.71"/>
    <col collapsed="false" customWidth="true" hidden="false" outlineLevel="0" max="5" min="5" style="2" width="10.43"/>
    <col collapsed="false" customWidth="true" hidden="false" outlineLevel="0" max="6" min="6" style="0" width="10.43"/>
    <col collapsed="false" customWidth="true" hidden="false" outlineLevel="0" max="7" min="7" style="0" width="2.71"/>
    <col collapsed="false" customWidth="true" hidden="true" outlineLevel="0" max="8" min="8" style="0" width="6.14"/>
    <col collapsed="false" customWidth="true" hidden="false" outlineLevel="0" max="64" min="9" style="0" width="2.57"/>
    <col collapsed="false" customWidth="true" hidden="false" outlineLevel="0" max="68" min="65" style="0" width="8.53"/>
    <col collapsed="false" customWidth="true" hidden="false" outlineLevel="0" max="70" min="69" style="0" width="10.28"/>
    <col collapsed="false" customWidth="true" hidden="false" outlineLevel="0" max="1025" min="71" style="0" width="8.53"/>
  </cols>
  <sheetData>
    <row r="1" customFormat="false" ht="30" hidden="false" customHeight="true" outlineLevel="0" collapsed="false">
      <c r="A1" s="3" t="s">
        <v>0</v>
      </c>
      <c r="B1" s="4" t="s">
        <v>1</v>
      </c>
      <c r="C1" s="5"/>
      <c r="D1" s="6"/>
      <c r="E1" s="7"/>
      <c r="F1" s="8"/>
      <c r="H1" s="6"/>
      <c r="I1" s="9" t="s">
        <v>2</v>
      </c>
    </row>
    <row r="2" customFormat="false" ht="30" hidden="false" customHeight="true" outlineLevel="0" collapsed="false">
      <c r="A2" s="1" t="s">
        <v>3</v>
      </c>
      <c r="B2" s="10" t="s">
        <v>4</v>
      </c>
      <c r="I2" s="11" t="s">
        <v>5</v>
      </c>
    </row>
    <row r="3" customFormat="false" ht="30" hidden="false" customHeight="true" outlineLevel="0" collapsed="false">
      <c r="A3" s="1" t="s">
        <v>6</v>
      </c>
      <c r="B3" s="12" t="s">
        <v>7</v>
      </c>
      <c r="C3" s="13" t="s">
        <v>8</v>
      </c>
      <c r="D3" s="13"/>
      <c r="E3" s="14" t="n">
        <v>43871</v>
      </c>
      <c r="F3" s="14"/>
    </row>
    <row r="4" customFormat="false" ht="30" hidden="false" customHeight="true" outlineLevel="0" collapsed="false">
      <c r="A4" s="3" t="s">
        <v>9</v>
      </c>
      <c r="C4" s="13" t="s">
        <v>10</v>
      </c>
      <c r="D4" s="13"/>
      <c r="E4" s="15" t="n">
        <v>9</v>
      </c>
      <c r="I4" s="16" t="n">
        <f aca="false">I5</f>
        <v>43927</v>
      </c>
      <c r="J4" s="16"/>
      <c r="K4" s="16"/>
      <c r="L4" s="16"/>
      <c r="M4" s="16"/>
      <c r="N4" s="16"/>
      <c r="O4" s="16"/>
      <c r="P4" s="16" t="n">
        <f aca="false">P5</f>
        <v>43934</v>
      </c>
      <c r="Q4" s="16"/>
      <c r="R4" s="16"/>
      <c r="S4" s="16"/>
      <c r="T4" s="16"/>
      <c r="U4" s="16"/>
      <c r="V4" s="16"/>
      <c r="W4" s="16" t="n">
        <f aca="false">W5</f>
        <v>43941</v>
      </c>
      <c r="X4" s="16"/>
      <c r="Y4" s="16"/>
      <c r="Z4" s="16"/>
      <c r="AA4" s="16"/>
      <c r="AB4" s="16"/>
      <c r="AC4" s="16"/>
      <c r="AD4" s="16" t="n">
        <f aca="false">AD5</f>
        <v>43948</v>
      </c>
      <c r="AE4" s="16"/>
      <c r="AF4" s="16"/>
      <c r="AG4" s="16"/>
      <c r="AH4" s="16"/>
      <c r="AI4" s="16"/>
      <c r="AJ4" s="16"/>
      <c r="AK4" s="16" t="n">
        <f aca="false">AK5</f>
        <v>43955</v>
      </c>
      <c r="AL4" s="16"/>
      <c r="AM4" s="16"/>
      <c r="AN4" s="16"/>
      <c r="AO4" s="16"/>
      <c r="AP4" s="16"/>
      <c r="AQ4" s="16"/>
      <c r="AR4" s="16" t="n">
        <f aca="false">AR5</f>
        <v>43962</v>
      </c>
      <c r="AS4" s="16"/>
      <c r="AT4" s="16"/>
      <c r="AU4" s="16"/>
      <c r="AV4" s="16"/>
      <c r="AW4" s="16"/>
      <c r="AX4" s="16"/>
      <c r="AY4" s="16" t="n">
        <f aca="false">AY5</f>
        <v>43969</v>
      </c>
      <c r="AZ4" s="16"/>
      <c r="BA4" s="16"/>
      <c r="BB4" s="16"/>
      <c r="BC4" s="16"/>
      <c r="BD4" s="16"/>
      <c r="BE4" s="16"/>
      <c r="BF4" s="16" t="n">
        <f aca="false">BF5</f>
        <v>43976</v>
      </c>
      <c r="BG4" s="16"/>
      <c r="BH4" s="16"/>
      <c r="BI4" s="16"/>
      <c r="BJ4" s="16"/>
      <c r="BK4" s="16"/>
      <c r="BL4" s="16"/>
    </row>
    <row r="5" customFormat="false" ht="15" hidden="false" customHeight="true" outlineLevel="0" collapsed="false">
      <c r="A5" s="3" t="s">
        <v>11</v>
      </c>
      <c r="B5" s="17"/>
      <c r="C5" s="17"/>
      <c r="D5" s="17"/>
      <c r="E5" s="17"/>
      <c r="F5" s="17"/>
      <c r="G5" s="17"/>
      <c r="I5" s="18" t="n">
        <f aca="false">Project_Start-WEEKDAY(Project_Start,1)+2+7*(Display_Week-1)</f>
        <v>43927</v>
      </c>
      <c r="J5" s="19" t="n">
        <f aca="false">I5+1</f>
        <v>43928</v>
      </c>
      <c r="K5" s="19" t="n">
        <f aca="false">J5+1</f>
        <v>43929</v>
      </c>
      <c r="L5" s="19" t="n">
        <f aca="false">K5+1</f>
        <v>43930</v>
      </c>
      <c r="M5" s="19" t="n">
        <f aca="false">L5+1</f>
        <v>43931</v>
      </c>
      <c r="N5" s="19" t="n">
        <f aca="false">M5+1</f>
        <v>43932</v>
      </c>
      <c r="O5" s="20" t="n">
        <f aca="false">N5+1</f>
        <v>43933</v>
      </c>
      <c r="P5" s="18" t="n">
        <f aca="false">O5+1</f>
        <v>43934</v>
      </c>
      <c r="Q5" s="19" t="n">
        <f aca="false">P5+1</f>
        <v>43935</v>
      </c>
      <c r="R5" s="19" t="n">
        <f aca="false">Q5+1</f>
        <v>43936</v>
      </c>
      <c r="S5" s="19" t="n">
        <f aca="false">R5+1</f>
        <v>43937</v>
      </c>
      <c r="T5" s="19" t="n">
        <f aca="false">S5+1</f>
        <v>43938</v>
      </c>
      <c r="U5" s="19" t="n">
        <f aca="false">T5+1</f>
        <v>43939</v>
      </c>
      <c r="V5" s="20" t="n">
        <f aca="false">U5+1</f>
        <v>43940</v>
      </c>
      <c r="W5" s="18" t="n">
        <f aca="false">V5+1</f>
        <v>43941</v>
      </c>
      <c r="X5" s="19" t="n">
        <f aca="false">W5+1</f>
        <v>43942</v>
      </c>
      <c r="Y5" s="19" t="n">
        <f aca="false">X5+1</f>
        <v>43943</v>
      </c>
      <c r="Z5" s="19" t="n">
        <f aca="false">Y5+1</f>
        <v>43944</v>
      </c>
      <c r="AA5" s="19" t="n">
        <f aca="false">Z5+1</f>
        <v>43945</v>
      </c>
      <c r="AB5" s="19" t="n">
        <f aca="false">AA5+1</f>
        <v>43946</v>
      </c>
      <c r="AC5" s="20" t="n">
        <f aca="false">AB5+1</f>
        <v>43947</v>
      </c>
      <c r="AD5" s="18" t="n">
        <f aca="false">AC5+1</f>
        <v>43948</v>
      </c>
      <c r="AE5" s="19" t="n">
        <f aca="false">AD5+1</f>
        <v>43949</v>
      </c>
      <c r="AF5" s="19" t="n">
        <f aca="false">AE5+1</f>
        <v>43950</v>
      </c>
      <c r="AG5" s="19" t="n">
        <f aca="false">AF5+1</f>
        <v>43951</v>
      </c>
      <c r="AH5" s="19" t="n">
        <f aca="false">AG5+1</f>
        <v>43952</v>
      </c>
      <c r="AI5" s="19" t="n">
        <f aca="false">AH5+1</f>
        <v>43953</v>
      </c>
      <c r="AJ5" s="20" t="n">
        <f aca="false">AI5+1</f>
        <v>43954</v>
      </c>
      <c r="AK5" s="18" t="n">
        <f aca="false">AJ5+1</f>
        <v>43955</v>
      </c>
      <c r="AL5" s="19" t="n">
        <f aca="false">AK5+1</f>
        <v>43956</v>
      </c>
      <c r="AM5" s="19" t="n">
        <f aca="false">AL5+1</f>
        <v>43957</v>
      </c>
      <c r="AN5" s="19" t="n">
        <f aca="false">AM5+1</f>
        <v>43958</v>
      </c>
      <c r="AO5" s="19" t="n">
        <f aca="false">AN5+1</f>
        <v>43959</v>
      </c>
      <c r="AP5" s="19" t="n">
        <f aca="false">AO5+1</f>
        <v>43960</v>
      </c>
      <c r="AQ5" s="20" t="n">
        <f aca="false">AP5+1</f>
        <v>43961</v>
      </c>
      <c r="AR5" s="18" t="n">
        <f aca="false">AQ5+1</f>
        <v>43962</v>
      </c>
      <c r="AS5" s="19" t="n">
        <f aca="false">AR5+1</f>
        <v>43963</v>
      </c>
      <c r="AT5" s="19" t="n">
        <f aca="false">AS5+1</f>
        <v>43964</v>
      </c>
      <c r="AU5" s="19" t="n">
        <f aca="false">AT5+1</f>
        <v>43965</v>
      </c>
      <c r="AV5" s="19" t="n">
        <f aca="false">AU5+1</f>
        <v>43966</v>
      </c>
      <c r="AW5" s="19" t="n">
        <f aca="false">AV5+1</f>
        <v>43967</v>
      </c>
      <c r="AX5" s="20" t="n">
        <f aca="false">AW5+1</f>
        <v>43968</v>
      </c>
      <c r="AY5" s="18" t="n">
        <f aca="false">AX5+1</f>
        <v>43969</v>
      </c>
      <c r="AZ5" s="19" t="n">
        <f aca="false">AY5+1</f>
        <v>43970</v>
      </c>
      <c r="BA5" s="19" t="n">
        <f aca="false">AZ5+1</f>
        <v>43971</v>
      </c>
      <c r="BB5" s="19" t="n">
        <f aca="false">BA5+1</f>
        <v>43972</v>
      </c>
      <c r="BC5" s="19" t="n">
        <f aca="false">BB5+1</f>
        <v>43973</v>
      </c>
      <c r="BD5" s="19" t="n">
        <f aca="false">BC5+1</f>
        <v>43974</v>
      </c>
      <c r="BE5" s="20" t="n">
        <f aca="false">BD5+1</f>
        <v>43975</v>
      </c>
      <c r="BF5" s="18" t="n">
        <f aca="false">BE5+1</f>
        <v>43976</v>
      </c>
      <c r="BG5" s="19" t="n">
        <f aca="false">BF5+1</f>
        <v>43977</v>
      </c>
      <c r="BH5" s="19" t="n">
        <f aca="false">BG5+1</f>
        <v>43978</v>
      </c>
      <c r="BI5" s="19" t="n">
        <f aca="false">BH5+1</f>
        <v>43979</v>
      </c>
      <c r="BJ5" s="19" t="n">
        <f aca="false">BI5+1</f>
        <v>43980</v>
      </c>
      <c r="BK5" s="19" t="n">
        <f aca="false">BJ5+1</f>
        <v>43981</v>
      </c>
      <c r="BL5" s="20" t="n">
        <f aca="false">BK5+1</f>
        <v>43982</v>
      </c>
    </row>
    <row r="6" customFormat="false" ht="30" hidden="false" customHeight="true" outlineLevel="0" collapsed="false">
      <c r="A6" s="3" t="s">
        <v>12</v>
      </c>
      <c r="B6" s="21" t="s">
        <v>13</v>
      </c>
      <c r="C6" s="22" t="s">
        <v>14</v>
      </c>
      <c r="D6" s="22" t="s">
        <v>15</v>
      </c>
      <c r="E6" s="22" t="s">
        <v>16</v>
      </c>
      <c r="F6" s="22" t="s">
        <v>17</v>
      </c>
      <c r="G6" s="22"/>
      <c r="H6" s="22" t="s">
        <v>18</v>
      </c>
      <c r="I6" s="23" t="str">
        <f aca="false">LEFT(TEXT(I5,"ddd"),1)</f>
        <v>M</v>
      </c>
      <c r="J6" s="23" t="str">
        <f aca="false">LEFT(TEXT(J5,"ddd"),1)</f>
        <v>T</v>
      </c>
      <c r="K6" s="23" t="str">
        <f aca="false">LEFT(TEXT(K5,"ddd"),1)</f>
        <v>W</v>
      </c>
      <c r="L6" s="23" t="str">
        <f aca="false">LEFT(TEXT(L5,"ddd"),1)</f>
        <v>T</v>
      </c>
      <c r="M6" s="23" t="str">
        <f aca="false">LEFT(TEXT(M5,"ddd"),1)</f>
        <v>F</v>
      </c>
      <c r="N6" s="23" t="str">
        <f aca="false">LEFT(TEXT(N5,"ddd"),1)</f>
        <v>S</v>
      </c>
      <c r="O6" s="23" t="str">
        <f aca="false">LEFT(TEXT(O5,"ddd"),1)</f>
        <v>S</v>
      </c>
      <c r="P6" s="23" t="str">
        <f aca="false">LEFT(TEXT(P5,"ddd"),1)</f>
        <v>M</v>
      </c>
      <c r="Q6" s="23" t="str">
        <f aca="false">LEFT(TEXT(Q5,"ddd"),1)</f>
        <v>T</v>
      </c>
      <c r="R6" s="23" t="str">
        <f aca="false">LEFT(TEXT(R5,"ddd"),1)</f>
        <v>W</v>
      </c>
      <c r="S6" s="23" t="str">
        <f aca="false">LEFT(TEXT(S5,"ddd"),1)</f>
        <v>T</v>
      </c>
      <c r="T6" s="23" t="str">
        <f aca="false">LEFT(TEXT(T5,"ddd"),1)</f>
        <v>F</v>
      </c>
      <c r="U6" s="23" t="str">
        <f aca="false">LEFT(TEXT(U5,"ddd"),1)</f>
        <v>S</v>
      </c>
      <c r="V6" s="23" t="str">
        <f aca="false">LEFT(TEXT(V5,"ddd"),1)</f>
        <v>S</v>
      </c>
      <c r="W6" s="23" t="str">
        <f aca="false">LEFT(TEXT(W5,"ddd"),1)</f>
        <v>M</v>
      </c>
      <c r="X6" s="23" t="str">
        <f aca="false">LEFT(TEXT(X5,"ddd"),1)</f>
        <v>T</v>
      </c>
      <c r="Y6" s="23" t="str">
        <f aca="false">LEFT(TEXT(Y5,"ddd"),1)</f>
        <v>W</v>
      </c>
      <c r="Z6" s="23" t="str">
        <f aca="false">LEFT(TEXT(Z5,"ddd"),1)</f>
        <v>T</v>
      </c>
      <c r="AA6" s="23" t="str">
        <f aca="false">LEFT(TEXT(AA5,"ddd"),1)</f>
        <v>F</v>
      </c>
      <c r="AB6" s="23" t="str">
        <f aca="false">LEFT(TEXT(AB5,"ddd"),1)</f>
        <v>S</v>
      </c>
      <c r="AC6" s="23" t="str">
        <f aca="false">LEFT(TEXT(AC5,"ddd"),1)</f>
        <v>S</v>
      </c>
      <c r="AD6" s="23" t="str">
        <f aca="false">LEFT(TEXT(AD5,"ddd"),1)</f>
        <v>M</v>
      </c>
      <c r="AE6" s="23" t="str">
        <f aca="false">LEFT(TEXT(AE5,"ddd"),1)</f>
        <v>T</v>
      </c>
      <c r="AF6" s="23" t="str">
        <f aca="false">LEFT(TEXT(AF5,"ddd"),1)</f>
        <v>W</v>
      </c>
      <c r="AG6" s="23" t="str">
        <f aca="false">LEFT(TEXT(AG5,"ddd"),1)</f>
        <v>T</v>
      </c>
      <c r="AH6" s="23" t="str">
        <f aca="false">LEFT(TEXT(AH5,"ddd"),1)</f>
        <v>F</v>
      </c>
      <c r="AI6" s="23" t="str">
        <f aca="false">LEFT(TEXT(AI5,"ddd"),1)</f>
        <v>S</v>
      </c>
      <c r="AJ6" s="23" t="str">
        <f aca="false">LEFT(TEXT(AJ5,"ddd"),1)</f>
        <v>S</v>
      </c>
      <c r="AK6" s="23" t="str">
        <f aca="false">LEFT(TEXT(AK5,"ddd"),1)</f>
        <v>M</v>
      </c>
      <c r="AL6" s="23" t="str">
        <f aca="false">LEFT(TEXT(AL5,"ddd"),1)</f>
        <v>T</v>
      </c>
      <c r="AM6" s="23" t="str">
        <f aca="false">LEFT(TEXT(AM5,"ddd"),1)</f>
        <v>W</v>
      </c>
      <c r="AN6" s="23" t="str">
        <f aca="false">LEFT(TEXT(AN5,"ddd"),1)</f>
        <v>T</v>
      </c>
      <c r="AO6" s="23" t="str">
        <f aca="false">LEFT(TEXT(AO5,"ddd"),1)</f>
        <v>F</v>
      </c>
      <c r="AP6" s="23" t="str">
        <f aca="false">LEFT(TEXT(AP5,"ddd"),1)</f>
        <v>S</v>
      </c>
      <c r="AQ6" s="23" t="str">
        <f aca="false">LEFT(TEXT(AQ5,"ddd"),1)</f>
        <v>S</v>
      </c>
      <c r="AR6" s="23" t="str">
        <f aca="false">LEFT(TEXT(AR5,"ddd"),1)</f>
        <v>M</v>
      </c>
      <c r="AS6" s="23" t="str">
        <f aca="false">LEFT(TEXT(AS5,"ddd"),1)</f>
        <v>T</v>
      </c>
      <c r="AT6" s="23" t="str">
        <f aca="false">LEFT(TEXT(AT5,"ddd"),1)</f>
        <v>W</v>
      </c>
      <c r="AU6" s="23" t="str">
        <f aca="false">LEFT(TEXT(AU5,"ddd"),1)</f>
        <v>T</v>
      </c>
      <c r="AV6" s="23" t="str">
        <f aca="false">LEFT(TEXT(AV5,"ddd"),1)</f>
        <v>F</v>
      </c>
      <c r="AW6" s="23" t="str">
        <f aca="false">LEFT(TEXT(AW5,"ddd"),1)</f>
        <v>S</v>
      </c>
      <c r="AX6" s="23" t="str">
        <f aca="false">LEFT(TEXT(AX5,"ddd"),1)</f>
        <v>S</v>
      </c>
      <c r="AY6" s="23" t="str">
        <f aca="false">LEFT(TEXT(AY5,"ddd"),1)</f>
        <v>M</v>
      </c>
      <c r="AZ6" s="23" t="str">
        <f aca="false">LEFT(TEXT(AZ5,"ddd"),1)</f>
        <v>T</v>
      </c>
      <c r="BA6" s="23" t="str">
        <f aca="false">LEFT(TEXT(BA5,"ddd"),1)</f>
        <v>W</v>
      </c>
      <c r="BB6" s="23" t="str">
        <f aca="false">LEFT(TEXT(BB5,"ddd"),1)</f>
        <v>T</v>
      </c>
      <c r="BC6" s="23" t="str">
        <f aca="false">LEFT(TEXT(BC5,"ddd"),1)</f>
        <v>F</v>
      </c>
      <c r="BD6" s="23" t="str">
        <f aca="false">LEFT(TEXT(BD5,"ddd"),1)</f>
        <v>S</v>
      </c>
      <c r="BE6" s="23" t="str">
        <f aca="false">LEFT(TEXT(BE5,"ddd"),1)</f>
        <v>S</v>
      </c>
      <c r="BF6" s="23" t="str">
        <f aca="false">LEFT(TEXT(BF5,"ddd"),1)</f>
        <v>M</v>
      </c>
      <c r="BG6" s="23" t="str">
        <f aca="false">LEFT(TEXT(BG5,"ddd"),1)</f>
        <v>T</v>
      </c>
      <c r="BH6" s="23" t="str">
        <f aca="false">LEFT(TEXT(BH5,"ddd"),1)</f>
        <v>W</v>
      </c>
      <c r="BI6" s="23" t="str">
        <f aca="false">LEFT(TEXT(BI5,"ddd"),1)</f>
        <v>T</v>
      </c>
      <c r="BJ6" s="23" t="str">
        <f aca="false">LEFT(TEXT(BJ5,"ddd"),1)</f>
        <v>F</v>
      </c>
      <c r="BK6" s="23" t="str">
        <f aca="false">LEFT(TEXT(BK5,"ddd"),1)</f>
        <v>S</v>
      </c>
      <c r="BL6" s="23" t="str">
        <f aca="false">LEFT(TEXT(BL5,"ddd"),1)</f>
        <v>S</v>
      </c>
    </row>
    <row r="7" customFormat="false" ht="30" hidden="true" customHeight="true" outlineLevel="0" collapsed="false">
      <c r="A7" s="1" t="s">
        <v>19</v>
      </c>
      <c r="C7" s="24"/>
      <c r="H7" s="0" t="str">
        <f aca="false">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32" customFormat="true" ht="30" hidden="false" customHeight="true" outlineLevel="0" collapsed="false">
      <c r="A8" s="3" t="s">
        <v>20</v>
      </c>
      <c r="B8" s="26" t="s">
        <v>21</v>
      </c>
      <c r="C8" s="27"/>
      <c r="D8" s="28"/>
      <c r="E8" s="29"/>
      <c r="F8" s="30"/>
      <c r="G8" s="31"/>
      <c r="H8" s="31" t="str">
        <f aca="false">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32" customFormat="true" ht="30" hidden="false" customHeight="true" outlineLevel="0" collapsed="false">
      <c r="A9" s="3" t="s">
        <v>22</v>
      </c>
      <c r="B9" s="33" t="s">
        <v>23</v>
      </c>
      <c r="C9" s="34"/>
      <c r="D9" s="35" t="n">
        <v>0.1</v>
      </c>
      <c r="E9" s="36" t="n">
        <f aca="false">Project_Start</f>
        <v>43871</v>
      </c>
      <c r="F9" s="36" t="n">
        <f aca="false">E9+5</f>
        <v>43876</v>
      </c>
      <c r="G9" s="31"/>
      <c r="H9" s="31" t="n">
        <f aca="false">IF(OR(ISBLANK(task_start),ISBLANK(task_end)),"",task_end-task_start+1)</f>
        <v>6</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32" customFormat="true" ht="30" hidden="false" customHeight="true" outlineLevel="0" collapsed="false">
      <c r="A10" s="3" t="s">
        <v>24</v>
      </c>
      <c r="B10" s="33" t="s">
        <v>25</v>
      </c>
      <c r="C10" s="34"/>
      <c r="D10" s="35" t="n">
        <v>0.7</v>
      </c>
      <c r="E10" s="36" t="n">
        <f aca="false">F9</f>
        <v>43876</v>
      </c>
      <c r="F10" s="36" t="n">
        <v>43887</v>
      </c>
      <c r="G10" s="31"/>
      <c r="H10" s="31" t="n">
        <f aca="false">IF(OR(ISBLANK(task_start),ISBLANK(task_end)),"",task_end-task_start+1)</f>
        <v>12</v>
      </c>
      <c r="I10" s="25"/>
      <c r="J10" s="25"/>
      <c r="K10" s="25"/>
      <c r="L10" s="25"/>
      <c r="M10" s="25"/>
      <c r="N10" s="25"/>
      <c r="O10" s="25"/>
      <c r="P10" s="25"/>
      <c r="Q10" s="25"/>
      <c r="R10" s="25"/>
      <c r="S10" s="25"/>
      <c r="T10" s="25"/>
      <c r="U10" s="37"/>
      <c r="V10" s="37"/>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32" customFormat="true" ht="30" hidden="false" customHeight="true" outlineLevel="0" collapsed="false">
      <c r="A11" s="1"/>
      <c r="B11" s="33" t="s">
        <v>26</v>
      </c>
      <c r="C11" s="34"/>
      <c r="D11" s="35" t="n">
        <v>0.1</v>
      </c>
      <c r="E11" s="36" t="n">
        <v>43876</v>
      </c>
      <c r="F11" s="36" t="n">
        <v>43899</v>
      </c>
      <c r="G11" s="31"/>
      <c r="H11" s="31" t="n">
        <f aca="false">IF(OR(ISBLANK(task_start),ISBLANK(task_end)),"",task_end-task_start+1)</f>
        <v>24</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32" customFormat="true" ht="30" hidden="false" customHeight="true" outlineLevel="0" collapsed="false">
      <c r="A12" s="1"/>
      <c r="B12" s="33" t="s">
        <v>27</v>
      </c>
      <c r="C12" s="34"/>
      <c r="D12" s="35" t="n">
        <v>0.05</v>
      </c>
      <c r="E12" s="36" t="n">
        <v>43876</v>
      </c>
      <c r="F12" s="36" t="n">
        <v>43899</v>
      </c>
      <c r="G12" s="31"/>
      <c r="H12" s="31" t="n">
        <f aca="false">IF(OR(ISBLANK(task_start),ISBLANK(task_end)),"",task_end-task_start+1)</f>
        <v>24</v>
      </c>
      <c r="I12" s="25"/>
      <c r="J12" s="25"/>
      <c r="K12" s="25"/>
      <c r="L12" s="25"/>
      <c r="M12" s="25"/>
      <c r="N12" s="25"/>
      <c r="O12" s="25"/>
      <c r="P12" s="25"/>
      <c r="Q12" s="25"/>
      <c r="R12" s="25"/>
      <c r="S12" s="25"/>
      <c r="T12" s="25"/>
      <c r="U12" s="25"/>
      <c r="V12" s="25"/>
      <c r="W12" s="25"/>
      <c r="X12" s="25"/>
      <c r="Y12" s="37"/>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32" customFormat="true" ht="30" hidden="false" customHeight="true" outlineLevel="0" collapsed="false">
      <c r="A13" s="1"/>
      <c r="B13" s="33" t="s">
        <v>28</v>
      </c>
      <c r="C13" s="34"/>
      <c r="D13" s="35" t="n">
        <v>0.05</v>
      </c>
      <c r="E13" s="36" t="n">
        <v>43925</v>
      </c>
      <c r="F13" s="36" t="n">
        <v>43926</v>
      </c>
      <c r="G13" s="31"/>
      <c r="H13" s="31"/>
      <c r="I13" s="25"/>
      <c r="J13" s="25"/>
      <c r="K13" s="25"/>
      <c r="L13" s="25"/>
      <c r="M13" s="25"/>
      <c r="N13" s="25"/>
      <c r="O13" s="25"/>
      <c r="P13" s="25"/>
      <c r="Q13" s="25"/>
      <c r="R13" s="25"/>
      <c r="S13" s="25"/>
      <c r="T13" s="25"/>
      <c r="U13" s="25"/>
      <c r="V13" s="25"/>
      <c r="W13" s="25"/>
      <c r="X13" s="25"/>
      <c r="Y13" s="37"/>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32" customFormat="true" ht="30" hidden="false" customHeight="true" outlineLevel="0" collapsed="false">
      <c r="A14" s="3" t="s">
        <v>29</v>
      </c>
      <c r="B14" s="38" t="s">
        <v>30</v>
      </c>
      <c r="C14" s="39"/>
      <c r="D14" s="40"/>
      <c r="E14" s="41"/>
      <c r="F14" s="42"/>
      <c r="G14" s="31"/>
      <c r="H14" s="31" t="str">
        <f aca="false">IF(OR(ISBLANK(task_start),ISBLANK(task_end)),"",task_end-task_start+1)</f>
        <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32" customFormat="true" ht="30" hidden="false" customHeight="true" outlineLevel="0" collapsed="false">
      <c r="A15" s="3"/>
      <c r="B15" s="43" t="s">
        <v>23</v>
      </c>
      <c r="C15" s="44"/>
      <c r="D15" s="45" t="n">
        <v>0.1</v>
      </c>
      <c r="E15" s="46" t="n">
        <v>43885</v>
      </c>
      <c r="F15" s="46" t="n">
        <v>43895</v>
      </c>
      <c r="G15" s="31"/>
      <c r="H15" s="31" t="n">
        <f aca="false">IF(OR(ISBLANK(task_start),ISBLANK(task_end)),"",task_end-task_start+1)</f>
        <v>11</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32" customFormat="true" ht="30" hidden="false" customHeight="true" outlineLevel="0" collapsed="false">
      <c r="A16" s="1"/>
      <c r="B16" s="43" t="s">
        <v>25</v>
      </c>
      <c r="C16" s="44"/>
      <c r="D16" s="45" t="n">
        <v>0.7</v>
      </c>
      <c r="E16" s="46" t="n">
        <f aca="false">F15</f>
        <v>43895</v>
      </c>
      <c r="F16" s="46" t="n">
        <v>43916</v>
      </c>
      <c r="G16" s="31"/>
      <c r="H16" s="31" t="n">
        <f aca="false">IF(OR(ISBLANK(task_start),ISBLANK(task_end)),"",task_end-task_start+1)</f>
        <v>22</v>
      </c>
      <c r="I16" s="25"/>
      <c r="J16" s="25"/>
      <c r="K16" s="25"/>
      <c r="L16" s="25"/>
      <c r="M16" s="25"/>
      <c r="N16" s="25"/>
      <c r="O16" s="25"/>
      <c r="P16" s="25"/>
      <c r="Q16" s="25"/>
      <c r="R16" s="25"/>
      <c r="S16" s="25"/>
      <c r="T16" s="25"/>
      <c r="U16" s="37"/>
      <c r="V16" s="37"/>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32" customFormat="true" ht="30" hidden="false" customHeight="true" outlineLevel="0" collapsed="false">
      <c r="A17" s="1"/>
      <c r="B17" s="43" t="s">
        <v>26</v>
      </c>
      <c r="C17" s="44"/>
      <c r="D17" s="45" t="n">
        <v>0.05</v>
      </c>
      <c r="E17" s="46" t="n">
        <v>43895</v>
      </c>
      <c r="F17" s="46" t="n">
        <v>36985</v>
      </c>
      <c r="G17" s="31"/>
      <c r="H17" s="31" t="n">
        <f aca="false">IF(OR(ISBLANK(task_start),ISBLANK(task_end)),"",task_end-task_start+1)</f>
        <v>-6909</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32" customFormat="true" ht="30" hidden="false" customHeight="true" outlineLevel="0" collapsed="false">
      <c r="A18" s="1"/>
      <c r="B18" s="43" t="s">
        <v>27</v>
      </c>
      <c r="C18" s="44"/>
      <c r="D18" s="45" t="n">
        <v>0.1</v>
      </c>
      <c r="E18" s="46" t="n">
        <f aca="false">E17</f>
        <v>43895</v>
      </c>
      <c r="F18" s="46" t="n">
        <v>43922</v>
      </c>
      <c r="G18" s="31"/>
      <c r="H18" s="31" t="n">
        <f aca="false">IF(OR(ISBLANK(task_start),ISBLANK(task_end)),"",task_end-task_start+1)</f>
        <v>28</v>
      </c>
      <c r="I18" s="25"/>
      <c r="J18" s="25"/>
      <c r="K18" s="25"/>
      <c r="L18" s="25"/>
      <c r="M18" s="25"/>
      <c r="N18" s="25"/>
      <c r="O18" s="25"/>
      <c r="P18" s="25"/>
      <c r="Q18" s="25"/>
      <c r="R18" s="25"/>
      <c r="S18" s="25"/>
      <c r="T18" s="25"/>
      <c r="U18" s="25"/>
      <c r="V18" s="25"/>
      <c r="W18" s="25"/>
      <c r="X18" s="25"/>
      <c r="Y18" s="37"/>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32" customFormat="true" ht="30" hidden="false" customHeight="true" outlineLevel="0" collapsed="false">
      <c r="A19" s="1"/>
      <c r="B19" s="43" t="s">
        <v>28</v>
      </c>
      <c r="C19" s="44"/>
      <c r="D19" s="45" t="n">
        <v>0.05</v>
      </c>
      <c r="E19" s="46" t="n">
        <v>43925</v>
      </c>
      <c r="F19" s="46" t="n">
        <v>43926</v>
      </c>
      <c r="G19" s="31"/>
      <c r="H19" s="31" t="n">
        <f aca="false">IF(OR(ISBLANK(task_start),ISBLANK(task_end)),"",task_end-task_start+1)</f>
        <v>2</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32" customFormat="true" ht="30" hidden="false" customHeight="true" outlineLevel="0" collapsed="false">
      <c r="A20" s="1" t="s">
        <v>31</v>
      </c>
      <c r="B20" s="47" t="s">
        <v>32</v>
      </c>
      <c r="C20" s="48"/>
      <c r="D20" s="49"/>
      <c r="E20" s="50"/>
      <c r="F20" s="51"/>
      <c r="G20" s="31"/>
      <c r="H20" s="31" t="str">
        <f aca="false">IF(OR(ISBLANK(task_start),ISBLANK(task_end)),"",task_end-task_start+1)</f>
        <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32" customFormat="true" ht="30" hidden="false" customHeight="true" outlineLevel="0" collapsed="false">
      <c r="A21" s="1"/>
      <c r="B21" s="52" t="s">
        <v>23</v>
      </c>
      <c r="C21" s="53"/>
      <c r="D21" s="54" t="n">
        <v>0.3</v>
      </c>
      <c r="E21" s="55" t="n">
        <v>43922</v>
      </c>
      <c r="F21" s="55" t="n">
        <v>43930</v>
      </c>
      <c r="G21" s="31"/>
      <c r="H21" s="31" t="n">
        <f aca="false">IF(OR(ISBLANK(task_start),ISBLANK(task_end)),"",task_end-task_start+1)</f>
        <v>9</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32" customFormat="true" ht="30" hidden="false" customHeight="true" outlineLevel="0" collapsed="false">
      <c r="A22" s="1"/>
      <c r="B22" s="52" t="s">
        <v>25</v>
      </c>
      <c r="C22" s="53"/>
      <c r="D22" s="54" t="n">
        <v>0.15</v>
      </c>
      <c r="E22" s="55" t="n">
        <v>43922</v>
      </c>
      <c r="F22" s="55" t="n">
        <v>43931</v>
      </c>
      <c r="G22" s="31"/>
      <c r="H22" s="31" t="n">
        <f aca="false">IF(OR(ISBLANK(task_start),ISBLANK(task_end)),"",task_end-task_start+1)</f>
        <v>10</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32" customFormat="true" ht="30" hidden="false" customHeight="true" outlineLevel="0" collapsed="false">
      <c r="A23" s="1"/>
      <c r="B23" s="52" t="s">
        <v>26</v>
      </c>
      <c r="C23" s="53"/>
      <c r="D23" s="54" t="n">
        <v>0.3</v>
      </c>
      <c r="E23" s="55" t="n">
        <v>43931</v>
      </c>
      <c r="F23" s="55" t="n">
        <v>43933</v>
      </c>
      <c r="G23" s="31"/>
      <c r="H23" s="31" t="n">
        <f aca="false">IF(OR(ISBLANK(task_start),ISBLANK(task_end)),"",task_end-task_start+1)</f>
        <v>3</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32" customFormat="true" ht="30" hidden="false" customHeight="true" outlineLevel="0" collapsed="false">
      <c r="A24" s="1"/>
      <c r="B24" s="52" t="s">
        <v>27</v>
      </c>
      <c r="C24" s="53"/>
      <c r="D24" s="54" t="n">
        <v>0.2</v>
      </c>
      <c r="E24" s="55" t="n">
        <v>43931</v>
      </c>
      <c r="F24" s="55" t="n">
        <v>43933</v>
      </c>
      <c r="G24" s="31"/>
      <c r="H24" s="31" t="n">
        <f aca="false">IF(OR(ISBLANK(task_start),ISBLANK(task_end)),"",task_end-task_start+1)</f>
        <v>3</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row>
    <row r="25" s="32" customFormat="true" ht="30" hidden="false" customHeight="true" outlineLevel="0" collapsed="false">
      <c r="A25" s="1"/>
      <c r="B25" s="52" t="s">
        <v>28</v>
      </c>
      <c r="C25" s="53"/>
      <c r="D25" s="54" t="n">
        <v>0.05</v>
      </c>
      <c r="E25" s="55" t="n">
        <v>43932</v>
      </c>
      <c r="F25" s="55" t="n">
        <v>43934</v>
      </c>
      <c r="G25" s="31"/>
      <c r="H25" s="31" t="n">
        <f aca="false">IF(OR(ISBLANK(task_start),ISBLANK(task_end)),"",task_end-task_start+1)</f>
        <v>3</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row>
    <row r="26" s="32" customFormat="true" ht="30" hidden="false" customHeight="true" outlineLevel="0" collapsed="false">
      <c r="A26" s="1" t="s">
        <v>31</v>
      </c>
      <c r="B26" s="56" t="s">
        <v>33</v>
      </c>
      <c r="C26" s="57"/>
      <c r="D26" s="58"/>
      <c r="E26" s="59"/>
      <c r="F26" s="60"/>
      <c r="G26" s="31"/>
      <c r="H26" s="31" t="str">
        <f aca="false">IF(OR(ISBLANK(task_start),ISBLANK(task_end)),"",task_end-task_start+1)</f>
        <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row>
    <row r="27" s="32" customFormat="true" ht="30" hidden="false" customHeight="true" outlineLevel="0" collapsed="false">
      <c r="A27" s="1"/>
      <c r="B27" s="61" t="s">
        <v>23</v>
      </c>
      <c r="C27" s="62"/>
      <c r="D27" s="63" t="n">
        <v>0.35</v>
      </c>
      <c r="E27" s="64" t="n">
        <v>43937</v>
      </c>
      <c r="F27" s="64" t="n">
        <v>43942</v>
      </c>
      <c r="G27" s="31"/>
      <c r="H27" s="31" t="n">
        <f aca="false">IF(OR(ISBLANK(task_start),ISBLANK(task_end)),"",task_end-task_start+1)</f>
        <v>6</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row>
    <row r="28" s="32" customFormat="true" ht="30" hidden="false" customHeight="true" outlineLevel="0" collapsed="false">
      <c r="A28" s="1"/>
      <c r="B28" s="61" t="s">
        <v>25</v>
      </c>
      <c r="C28" s="62"/>
      <c r="D28" s="63" t="n">
        <v>0.35</v>
      </c>
      <c r="E28" s="64" t="n">
        <v>43937</v>
      </c>
      <c r="F28" s="64" t="n">
        <v>43946</v>
      </c>
      <c r="G28" s="31"/>
      <c r="H28" s="31" t="n">
        <f aca="false">IF(OR(ISBLANK(task_start),ISBLANK(task_end)),"",task_end-task_start+1)</f>
        <v>10</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row>
    <row r="29" s="32" customFormat="true" ht="30" hidden="false" customHeight="true" outlineLevel="0" collapsed="false">
      <c r="A29" s="1"/>
      <c r="B29" s="61" t="s">
        <v>26</v>
      </c>
      <c r="C29" s="62"/>
      <c r="D29" s="63" t="n">
        <v>0.1</v>
      </c>
      <c r="E29" s="64" t="n">
        <v>43937</v>
      </c>
      <c r="F29" s="64" t="n">
        <v>43948</v>
      </c>
      <c r="G29" s="31"/>
      <c r="H29" s="31" t="n">
        <f aca="false">IF(OR(ISBLANK(task_start),ISBLANK(task_end)),"",task_end-task_start+1)</f>
        <v>12</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row>
    <row r="30" s="32" customFormat="true" ht="30" hidden="false" customHeight="true" outlineLevel="0" collapsed="false">
      <c r="A30" s="1"/>
      <c r="B30" s="61" t="s">
        <v>27</v>
      </c>
      <c r="C30" s="62"/>
      <c r="D30" s="63" t="n">
        <v>0.15</v>
      </c>
      <c r="E30" s="64" t="n">
        <v>43937</v>
      </c>
      <c r="F30" s="64" t="n">
        <v>43948</v>
      </c>
      <c r="G30" s="31"/>
      <c r="H30" s="31" t="n">
        <f aca="false">IF(OR(ISBLANK(task_start),ISBLANK(task_end)),"",task_end-task_start+1)</f>
        <v>12</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row>
    <row r="31" s="32" customFormat="true" ht="30" hidden="false" customHeight="true" outlineLevel="0" collapsed="false">
      <c r="A31" s="1"/>
      <c r="B31" s="61" t="s">
        <v>28</v>
      </c>
      <c r="C31" s="62"/>
      <c r="D31" s="63" t="n">
        <v>0.05</v>
      </c>
      <c r="E31" s="64" t="n">
        <v>43948</v>
      </c>
      <c r="F31" s="64" t="n">
        <v>43948</v>
      </c>
      <c r="G31" s="31"/>
      <c r="H31" s="31" t="n">
        <f aca="false">IF(OR(ISBLANK(task_start),ISBLANK(task_end)),"",task_end-task_start+1)</f>
        <v>1</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row>
    <row r="32" s="32" customFormat="true" ht="30" hidden="false" customHeight="true" outlineLevel="0" collapsed="false">
      <c r="A32" s="1" t="s">
        <v>31</v>
      </c>
      <c r="B32" s="65" t="s">
        <v>34</v>
      </c>
      <c r="C32" s="66"/>
      <c r="D32" s="67"/>
      <c r="E32" s="68"/>
      <c r="F32" s="69"/>
      <c r="G32" s="31"/>
      <c r="H32" s="31" t="str">
        <f aca="false">IF(OR(ISBLANK(task_start),ISBLANK(task_end)),"",task_end-task_start+1)</f>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row>
    <row r="33" s="32" customFormat="true" ht="30" hidden="false" customHeight="true" outlineLevel="0" collapsed="false">
      <c r="A33" s="1"/>
      <c r="B33" s="70" t="s">
        <v>23</v>
      </c>
      <c r="C33" s="66"/>
      <c r="D33" s="67" t="n">
        <v>0</v>
      </c>
      <c r="E33" s="71"/>
      <c r="F33" s="71"/>
      <c r="G33" s="31"/>
      <c r="H33" s="31" t="str">
        <f aca="false">IF(OR(ISBLANK(task_start),ISBLANK(task_end)),"",task_end-task_start+1)</f>
        <v/>
      </c>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row>
    <row r="34" s="32" customFormat="true" ht="30" hidden="false" customHeight="true" outlineLevel="0" collapsed="false">
      <c r="A34" s="1"/>
      <c r="B34" s="70" t="s">
        <v>25</v>
      </c>
      <c r="C34" s="66"/>
      <c r="D34" s="67" t="n">
        <v>0</v>
      </c>
      <c r="E34" s="71"/>
      <c r="F34" s="71"/>
      <c r="G34" s="31"/>
      <c r="H34" s="31" t="str">
        <f aca="false">IF(OR(ISBLANK(task_start),ISBLANK(task_end)),"",task_end-task_start+1)</f>
        <v/>
      </c>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row>
    <row r="35" s="32" customFormat="true" ht="30" hidden="false" customHeight="true" outlineLevel="0" collapsed="false">
      <c r="A35" s="1"/>
      <c r="B35" s="70" t="s">
        <v>26</v>
      </c>
      <c r="C35" s="66"/>
      <c r="D35" s="67" t="n">
        <v>0.45</v>
      </c>
      <c r="E35" s="71" t="n">
        <v>43948</v>
      </c>
      <c r="F35" s="71" t="n">
        <f aca="true">TODAY()</f>
        <v>43956</v>
      </c>
      <c r="G35" s="31"/>
      <c r="H35" s="31" t="n">
        <f aca="false">IF(OR(ISBLANK(task_start),ISBLANK(task_end)),"",task_end-task_start+1)</f>
        <v>9</v>
      </c>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row>
    <row r="36" s="32" customFormat="true" ht="30" hidden="false" customHeight="true" outlineLevel="0" collapsed="false">
      <c r="A36" s="1"/>
      <c r="B36" s="70" t="s">
        <v>27</v>
      </c>
      <c r="C36" s="66"/>
      <c r="D36" s="67" t="n">
        <v>0.45</v>
      </c>
      <c r="E36" s="71" t="n">
        <v>43948</v>
      </c>
      <c r="F36" s="71" t="n">
        <f aca="true">TODAY()</f>
        <v>43956</v>
      </c>
      <c r="G36" s="31"/>
      <c r="H36" s="31" t="n">
        <f aca="false">IF(OR(ISBLANK(task_start),ISBLANK(task_end)),"",task_end-task_start+1)</f>
        <v>9</v>
      </c>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row>
    <row r="37" s="32" customFormat="true" ht="30" hidden="false" customHeight="true" outlineLevel="0" collapsed="false">
      <c r="A37" s="1"/>
      <c r="B37" s="70" t="s">
        <v>28</v>
      </c>
      <c r="C37" s="66"/>
      <c r="D37" s="67" t="n">
        <v>0.1</v>
      </c>
      <c r="E37" s="71" t="n">
        <f aca="true">TODAY()</f>
        <v>43956</v>
      </c>
      <c r="F37" s="71" t="n">
        <f aca="true">TODAY()</f>
        <v>43956</v>
      </c>
      <c r="G37" s="31"/>
      <c r="H37" s="31" t="n">
        <f aca="false">IF(OR(ISBLANK(task_start),ISBLANK(task_end)),"",task_end-task_start+1)</f>
        <v>1</v>
      </c>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1">
    <cfRule type="dataBar" priority="2">
      <dataBar showValue="1" minLength="10" maxLength="90">
        <cfvo type="num" val="0"/>
        <cfvo type="num" val="1"/>
        <color rgb="FFBFBFBF"/>
      </dataBar>
      <extLst>
        <ext xmlns:x14="http://schemas.microsoft.com/office/spreadsheetml/2009/9/main" uri="{B025F937-C7B1-47D3-B67F-A62EFF666E3E}">
          <x14:id>{30A0AAAF-1396-4150-B624-1956E8804B50}</x14:id>
        </ext>
      </extLst>
    </cfRule>
  </conditionalFormatting>
  <conditionalFormatting sqref="I5:BL31">
    <cfRule type="expression" priority="3" aboveAverage="0" equalAverage="0" bottom="0" percent="0" rank="0" text="" dxfId="0">
      <formula>AND(TODAY()&gt;=I$5,TODAY()&lt;J$5)</formula>
    </cfRule>
  </conditionalFormatting>
  <conditionalFormatting sqref="I7:BL31">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I32:BL37">
    <cfRule type="expression" priority="6" aboveAverage="0" equalAverage="0" bottom="0" percent="0" rank="0" text="" dxfId="0">
      <formula>AND(TODAY()&gt;=I$5,TODAY()&lt;J$5)</formula>
    </cfRule>
  </conditionalFormatting>
  <conditionalFormatting sqref="I32:BL37">
    <cfRule type="expression" priority="7" aboveAverage="0" equalAverage="0" bottom="0" percent="0" rank="0" text="" dxfId="1">
      <formula>AND(task_start&lt;=I$5,ROUNDDOWN((task_end-task_start+1)*task_progress,0)+task_start-1&gt;=I$5)</formula>
    </cfRule>
    <cfRule type="expression" priority="8" aboveAverage="0" equalAverage="0" bottom="0" percent="0" rank="0" text="" dxfId="2">
      <formula>AND(task_end&gt;=I$5,task_start&lt;J$5)</formula>
    </cfRule>
  </conditionalFormatting>
  <conditionalFormatting sqref="D32:D37">
    <cfRule type="dataBar" priority="9">
      <dataBar showValue="1" minLength="10" maxLength="90">
        <cfvo type="num" val="0"/>
        <cfvo type="num" val="1"/>
        <color rgb="FFBFBFBF"/>
      </dataBar>
      <extLst>
        <ext xmlns:x14="http://schemas.microsoft.com/office/spreadsheetml/2009/9/main" uri="{B025F937-C7B1-47D3-B67F-A62EFF666E3E}">
          <x14:id>{EF271FD8-95AE-4C44-81BE-5512B86C7A1B}</x14:id>
        </ext>
      </extLst>
    </cfRule>
  </conditionalFormatting>
  <dataValidations count="1">
    <dataValidation allowBlank="true"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30A0AAAF-1396-4150-B624-1956E8804B50}">
            <x14:dataBar minLength="10" maxLength="90" axisPosition="automatic" gradient="false">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EF271FD8-95AE-4C44-81BE-5512B86C7A1B}">
            <x14:dataBar minLength="10" maxLength="90" axisPosition="automatic" gradient="false">
              <x14:cfvo type="num">
                <xm:f>0</xm:f>
              </x14:cfvo>
              <x14:cfvo type="num">
                <xm:f>1</xm:f>
              </x14:cfvo>
              <x14:negativeFillColor rgb="FFFF0000"/>
              <x14:axisColor rgb="FF000000"/>
            </x14:dataBar>
          </x14:cfRule>
          <xm:sqref>D32:D37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en-US</dc:language>
  <cp:lastModifiedBy/>
  <dcterms:modified xsi:type="dcterms:W3CDTF">2020-05-05T16:05:30Z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