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UFSC\Modelagem\2019\Projeto Final v2\VERSAO FINAL\VERSAO FINA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7" i="1"/>
  <c r="C15" i="1" l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I15" i="1"/>
  <c r="I16" i="1" s="1"/>
  <c r="B15" i="1"/>
  <c r="K3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B17" i="1" l="1"/>
  <c r="B24" i="1" s="1"/>
  <c r="C24" i="1" s="1"/>
  <c r="B21" i="1" l="1"/>
  <c r="C21" i="1" s="1"/>
  <c r="B20" i="1"/>
  <c r="C20" i="1" s="1"/>
  <c r="B26" i="1"/>
  <c r="C26" i="1" s="1"/>
  <c r="B25" i="1"/>
  <c r="C25" i="1" s="1"/>
  <c r="B23" i="1"/>
  <c r="C23" i="1" s="1"/>
  <c r="B22" i="1"/>
  <c r="C22" i="1" s="1"/>
</calcChain>
</file>

<file path=xl/sharedStrings.xml><?xml version="1.0" encoding="utf-8"?>
<sst xmlns="http://schemas.openxmlformats.org/spreadsheetml/2006/main" count="38" uniqueCount="32">
  <si>
    <t>Algoritmo</t>
  </si>
  <si>
    <t>Round Robin</t>
  </si>
  <si>
    <t>Parametro (Raj Jain)</t>
  </si>
  <si>
    <t>Prioridade</t>
  </si>
  <si>
    <t>Quantum</t>
  </si>
  <si>
    <t>Param</t>
  </si>
  <si>
    <t>Chance de CPU-bound</t>
  </si>
  <si>
    <t>Experimento</t>
  </si>
  <si>
    <t>Média</t>
  </si>
  <si>
    <t>Algoritmo (A)</t>
  </si>
  <si>
    <t>Quantum (B)</t>
  </si>
  <si>
    <t>Chance CPU-bound (C)</t>
  </si>
  <si>
    <t>AB</t>
  </si>
  <si>
    <t>AC</t>
  </si>
  <si>
    <t>BC</t>
  </si>
  <si>
    <t>ABC</t>
  </si>
  <si>
    <t>Core 1</t>
  </si>
  <si>
    <t>Core 2</t>
  </si>
  <si>
    <t>Core 3</t>
  </si>
  <si>
    <t>Core 4</t>
  </si>
  <si>
    <t>AVG(CPU) - Taxa de Uso da CPU médio</t>
  </si>
  <si>
    <t>k=</t>
  </si>
  <si>
    <t>2^k</t>
  </si>
  <si>
    <t>q</t>
  </si>
  <si>
    <t>SQT</t>
  </si>
  <si>
    <t>Soma dos Quadrados</t>
  </si>
  <si>
    <t>Impacto</t>
  </si>
  <si>
    <t>A</t>
  </si>
  <si>
    <t>B</t>
  </si>
  <si>
    <t>C</t>
  </si>
  <si>
    <t>%</t>
  </si>
  <si>
    <t>Chance CPU-Bound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</si>
</sst>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/>
    <xf numFmtId="0" fontId="1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defaultRowHeight="15" x14ac:dyDescent="0.25"/>
  <cols>
    <col min="1" max="1" width="12.28515625" bestFit="1" customWidth="1"/>
    <col min="3" max="3" width="9.85546875" customWidth="1"/>
    <col min="4" max="4" width="10.28515625" customWidth="1"/>
    <col min="5" max="5" width="10.42578125" customWidth="1"/>
    <col min="14" max="14" width="13.28515625" customWidth="1"/>
  </cols>
  <sheetData>
    <row r="1" spans="1:14" x14ac:dyDescent="0.25">
      <c r="A1" t="s">
        <v>0</v>
      </c>
      <c r="B1" t="s">
        <v>2</v>
      </c>
      <c r="D1" t="s">
        <v>4</v>
      </c>
      <c r="E1" t="s">
        <v>5</v>
      </c>
      <c r="G1" t="s">
        <v>6</v>
      </c>
    </row>
    <row r="2" spans="1:14" x14ac:dyDescent="0.25">
      <c r="A2" s="1" t="s">
        <v>3</v>
      </c>
      <c r="B2" s="1">
        <v>-1</v>
      </c>
      <c r="D2" s="1">
        <v>0.01</v>
      </c>
      <c r="E2" s="1">
        <v>-1</v>
      </c>
      <c r="G2" s="2">
        <v>0.5</v>
      </c>
      <c r="H2" s="1">
        <v>-1</v>
      </c>
      <c r="J2" t="s">
        <v>21</v>
      </c>
      <c r="K2">
        <v>3</v>
      </c>
    </row>
    <row r="3" spans="1:14" x14ac:dyDescent="0.25">
      <c r="A3" s="1" t="s">
        <v>1</v>
      </c>
      <c r="B3" s="1">
        <v>1</v>
      </c>
      <c r="D3" s="1">
        <v>1E-3</v>
      </c>
      <c r="E3" s="1">
        <v>1</v>
      </c>
      <c r="G3" s="2">
        <v>0.8</v>
      </c>
      <c r="H3" s="1">
        <v>1</v>
      </c>
      <c r="J3" t="s">
        <v>22</v>
      </c>
      <c r="K3">
        <f>2^3</f>
        <v>8</v>
      </c>
    </row>
    <row r="6" spans="1:14" ht="45" customHeight="1" x14ac:dyDescent="0.25">
      <c r="A6" t="s">
        <v>7</v>
      </c>
      <c r="B6" t="s">
        <v>8</v>
      </c>
      <c r="C6" s="4" t="s">
        <v>9</v>
      </c>
      <c r="D6" s="3" t="s">
        <v>10</v>
      </c>
      <c r="E6" s="3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s="3" t="s">
        <v>20</v>
      </c>
    </row>
    <row r="7" spans="1:14" x14ac:dyDescent="0.25">
      <c r="A7">
        <v>1</v>
      </c>
      <c r="B7">
        <v>1</v>
      </c>
      <c r="C7">
        <v>-1</v>
      </c>
      <c r="D7">
        <v>-1</v>
      </c>
      <c r="E7">
        <v>-1</v>
      </c>
      <c r="F7">
        <f>C7*D7</f>
        <v>1</v>
      </c>
      <c r="G7">
        <f>C7*E7</f>
        <v>1</v>
      </c>
      <c r="H7">
        <f>D7*E7</f>
        <v>1</v>
      </c>
      <c r="I7">
        <f>C7*D7*E7</f>
        <v>-1</v>
      </c>
      <c r="J7">
        <v>0.86819999999999997</v>
      </c>
      <c r="K7">
        <v>0.80130000000000001</v>
      </c>
      <c r="L7">
        <v>0.62480000000000002</v>
      </c>
      <c r="M7" s="8">
        <v>0.45529999999999998</v>
      </c>
      <c r="N7">
        <f>AVERAGE(J7:M7)</f>
        <v>0.6873999999999999</v>
      </c>
    </row>
    <row r="8" spans="1:14" x14ac:dyDescent="0.25">
      <c r="A8">
        <v>2</v>
      </c>
      <c r="B8">
        <v>1</v>
      </c>
      <c r="C8">
        <v>1</v>
      </c>
      <c r="D8">
        <v>-1</v>
      </c>
      <c r="E8">
        <v>-1</v>
      </c>
      <c r="F8">
        <f t="shared" ref="F8:F14" si="0">C8*D8</f>
        <v>-1</v>
      </c>
      <c r="G8">
        <f t="shared" ref="G8:G14" si="1">C8*E8</f>
        <v>-1</v>
      </c>
      <c r="H8">
        <f t="shared" ref="H8:H14" si="2">D8*E8</f>
        <v>1</v>
      </c>
      <c r="I8">
        <f t="shared" ref="I8:I14" si="3">C8*D8*E8</f>
        <v>1</v>
      </c>
      <c r="J8">
        <v>0.85289999999999999</v>
      </c>
      <c r="K8">
        <v>0.76270000000000004</v>
      </c>
      <c r="L8">
        <v>0.58720000000000006</v>
      </c>
      <c r="M8">
        <v>0.3609</v>
      </c>
      <c r="N8">
        <f t="shared" ref="N8:N14" si="4">AVERAGE(J8:M8)</f>
        <v>0.64092500000000008</v>
      </c>
    </row>
    <row r="9" spans="1:14" x14ac:dyDescent="0.25">
      <c r="A9">
        <v>3</v>
      </c>
      <c r="B9">
        <v>1</v>
      </c>
      <c r="C9">
        <v>-1</v>
      </c>
      <c r="D9">
        <v>1</v>
      </c>
      <c r="E9">
        <v>-1</v>
      </c>
      <c r="F9">
        <f t="shared" si="0"/>
        <v>-1</v>
      </c>
      <c r="G9">
        <f t="shared" si="1"/>
        <v>1</v>
      </c>
      <c r="H9">
        <f t="shared" si="2"/>
        <v>-1</v>
      </c>
      <c r="I9">
        <f t="shared" si="3"/>
        <v>1</v>
      </c>
      <c r="J9" s="7">
        <v>0.83050000000000002</v>
      </c>
      <c r="K9" s="7">
        <v>0.75449999999999995</v>
      </c>
      <c r="L9" s="7">
        <v>0.5635</v>
      </c>
      <c r="M9" s="7">
        <v>0.3332</v>
      </c>
      <c r="N9">
        <f t="shared" si="4"/>
        <v>0.620425</v>
      </c>
    </row>
    <row r="10" spans="1:14" x14ac:dyDescent="0.25">
      <c r="A10">
        <v>4</v>
      </c>
      <c r="B10">
        <v>1</v>
      </c>
      <c r="C10">
        <v>1</v>
      </c>
      <c r="D10">
        <v>1</v>
      </c>
      <c r="E10">
        <v>-1</v>
      </c>
      <c r="F10">
        <f t="shared" si="0"/>
        <v>1</v>
      </c>
      <c r="G10">
        <f t="shared" si="1"/>
        <v>-1</v>
      </c>
      <c r="H10">
        <f t="shared" si="2"/>
        <v>-1</v>
      </c>
      <c r="I10">
        <f t="shared" si="3"/>
        <v>-1</v>
      </c>
      <c r="J10" s="7">
        <v>0.85899999999999999</v>
      </c>
      <c r="K10" s="7">
        <v>0.7762</v>
      </c>
      <c r="L10" s="7">
        <v>0.61260000000000003</v>
      </c>
      <c r="M10" s="7">
        <v>0.4052</v>
      </c>
      <c r="N10">
        <f t="shared" si="4"/>
        <v>0.6632499999999999</v>
      </c>
    </row>
    <row r="11" spans="1:14" x14ac:dyDescent="0.25">
      <c r="A11">
        <v>5</v>
      </c>
      <c r="B11">
        <v>1</v>
      </c>
      <c r="C11">
        <v>-1</v>
      </c>
      <c r="D11">
        <v>-1</v>
      </c>
      <c r="E11">
        <v>1</v>
      </c>
      <c r="F11">
        <f t="shared" si="0"/>
        <v>1</v>
      </c>
      <c r="G11">
        <f t="shared" si="1"/>
        <v>-1</v>
      </c>
      <c r="H11">
        <f t="shared" si="2"/>
        <v>-1</v>
      </c>
      <c r="I11">
        <f t="shared" si="3"/>
        <v>1</v>
      </c>
      <c r="J11" s="7">
        <v>0.9919</v>
      </c>
      <c r="K11" s="7">
        <v>0.9909</v>
      </c>
      <c r="L11" s="7">
        <v>0.98829999999999996</v>
      </c>
      <c r="M11" s="7">
        <v>0.97230000000000005</v>
      </c>
      <c r="N11">
        <f t="shared" si="4"/>
        <v>0.98585</v>
      </c>
    </row>
    <row r="12" spans="1:14" x14ac:dyDescent="0.25">
      <c r="A12">
        <v>6</v>
      </c>
      <c r="B12">
        <v>1</v>
      </c>
      <c r="C12">
        <v>1</v>
      </c>
      <c r="D12">
        <v>-1</v>
      </c>
      <c r="E12">
        <v>1</v>
      </c>
      <c r="F12">
        <f t="shared" si="0"/>
        <v>-1</v>
      </c>
      <c r="G12">
        <f t="shared" si="1"/>
        <v>1</v>
      </c>
      <c r="H12">
        <f t="shared" si="2"/>
        <v>-1</v>
      </c>
      <c r="I12">
        <f t="shared" si="3"/>
        <v>-1</v>
      </c>
      <c r="J12" s="7">
        <v>0.99770000000000003</v>
      </c>
      <c r="K12" s="7">
        <v>0.99629999999999996</v>
      </c>
      <c r="L12" s="7">
        <v>0.99619999999999997</v>
      </c>
      <c r="M12" s="7">
        <v>0.99170000000000003</v>
      </c>
      <c r="N12">
        <f t="shared" si="4"/>
        <v>0.99547499999999989</v>
      </c>
    </row>
    <row r="13" spans="1:14" x14ac:dyDescent="0.25">
      <c r="A13">
        <v>7</v>
      </c>
      <c r="B13">
        <v>1</v>
      </c>
      <c r="C13">
        <v>-1</v>
      </c>
      <c r="D13">
        <v>1</v>
      </c>
      <c r="E13">
        <v>1</v>
      </c>
      <c r="F13">
        <f t="shared" si="0"/>
        <v>-1</v>
      </c>
      <c r="G13">
        <f t="shared" si="1"/>
        <v>-1</v>
      </c>
      <c r="H13">
        <f t="shared" si="2"/>
        <v>1</v>
      </c>
      <c r="I13">
        <f t="shared" si="3"/>
        <v>-1</v>
      </c>
      <c r="J13" s="7">
        <v>1</v>
      </c>
      <c r="K13" s="7">
        <v>1</v>
      </c>
      <c r="L13" s="7">
        <v>1</v>
      </c>
      <c r="M13" s="7">
        <v>1</v>
      </c>
      <c r="N13">
        <f t="shared" si="4"/>
        <v>1</v>
      </c>
    </row>
    <row r="14" spans="1:14" x14ac:dyDescent="0.25">
      <c r="A14">
        <v>8</v>
      </c>
      <c r="B14">
        <v>1</v>
      </c>
      <c r="C14">
        <v>1</v>
      </c>
      <c r="D14">
        <v>1</v>
      </c>
      <c r="E14">
        <v>1</v>
      </c>
      <c r="F14">
        <f t="shared" si="0"/>
        <v>1</v>
      </c>
      <c r="G14">
        <f t="shared" si="1"/>
        <v>1</v>
      </c>
      <c r="H14">
        <f t="shared" si="2"/>
        <v>1</v>
      </c>
      <c r="I14">
        <f t="shared" si="3"/>
        <v>1</v>
      </c>
      <c r="J14" s="7">
        <v>0.9839</v>
      </c>
      <c r="K14" s="7">
        <v>0.97799999999999998</v>
      </c>
      <c r="L14" s="7">
        <v>0.97030000000000005</v>
      </c>
      <c r="M14" s="7">
        <v>0.93369999999999997</v>
      </c>
      <c r="N14">
        <f t="shared" si="4"/>
        <v>0.96647499999999997</v>
      </c>
    </row>
    <row r="15" spans="1:14" x14ac:dyDescent="0.25">
      <c r="A15" t="s">
        <v>23</v>
      </c>
      <c r="B15">
        <f>(B7*$N$7+B8*$N$8+B9*$N$9+B10*$N$10+B11*$N$11+B12*$N$12+B13*$N$13+B14*$N$14)/$K$3</f>
        <v>0.81997500000000001</v>
      </c>
      <c r="C15">
        <f t="shared" ref="C15:I15" si="5">(C7*$N$7+C8*$N$8+C9*$N$9+C10*$N$10+C11*$N$11+C12*$N$12+C13*$N$13+C14*$N$14)/$K$3</f>
        <v>-3.4437500000000093E-3</v>
      </c>
      <c r="D15">
        <f t="shared" si="5"/>
        <v>-7.4374999999999858E-3</v>
      </c>
      <c r="E15">
        <f t="shared" si="5"/>
        <v>0.16697499999999998</v>
      </c>
      <c r="F15">
        <f t="shared" si="5"/>
        <v>5.7687499999999892E-3</v>
      </c>
      <c r="G15">
        <f t="shared" si="5"/>
        <v>-2.5312500000000265E-3</v>
      </c>
      <c r="H15">
        <f t="shared" si="5"/>
        <v>3.7250000000000338E-3</v>
      </c>
      <c r="I15">
        <f t="shared" si="5"/>
        <v>-1.6556249999999939E-2</v>
      </c>
    </row>
    <row r="16" spans="1:14" ht="30" x14ac:dyDescent="0.25">
      <c r="A16" s="3" t="s">
        <v>25</v>
      </c>
      <c r="C16">
        <f>$K$3*(C15^2)</f>
        <v>9.4875312500000515E-5</v>
      </c>
      <c r="D16">
        <f t="shared" ref="D16:I16" si="6">$K$3*(D15^2)</f>
        <v>4.4253124999999832E-4</v>
      </c>
      <c r="E16">
        <f t="shared" si="6"/>
        <v>0.22304520499999997</v>
      </c>
      <c r="F16">
        <f t="shared" si="6"/>
        <v>2.6622781249999899E-4</v>
      </c>
      <c r="G16">
        <f t="shared" si="6"/>
        <v>5.1257812500001077E-5</v>
      </c>
      <c r="H16">
        <f t="shared" si="6"/>
        <v>1.1100500000000202E-4</v>
      </c>
      <c r="I16">
        <f t="shared" si="6"/>
        <v>2.1928753124999837E-3</v>
      </c>
    </row>
    <row r="17" spans="1:4" x14ac:dyDescent="0.25">
      <c r="A17" t="s">
        <v>24</v>
      </c>
      <c r="B17">
        <f>SUM(C16:I16)</f>
        <v>0.22620397749999996</v>
      </c>
    </row>
    <row r="19" spans="1:4" x14ac:dyDescent="0.25">
      <c r="A19" t="s">
        <v>26</v>
      </c>
      <c r="C19" s="6" t="s">
        <v>30</v>
      </c>
    </row>
    <row r="20" spans="1:4" x14ac:dyDescent="0.25">
      <c r="A20" t="s">
        <v>27</v>
      </c>
      <c r="B20">
        <f>C16/B17</f>
        <v>4.1942371459847798E-4</v>
      </c>
      <c r="C20" s="5">
        <f>B20*100</f>
        <v>4.1942371459847798E-2</v>
      </c>
      <c r="D20" s="5" t="s">
        <v>0</v>
      </c>
    </row>
    <row r="21" spans="1:4" x14ac:dyDescent="0.25">
      <c r="A21" t="s">
        <v>28</v>
      </c>
      <c r="B21">
        <f>D16/B17</f>
        <v>1.9563371736025215E-3</v>
      </c>
      <c r="C21" s="5">
        <f t="shared" ref="C21:C26" si="7">B21*100</f>
        <v>0.19563371736025215</v>
      </c>
      <c r="D21" s="5" t="s">
        <v>4</v>
      </c>
    </row>
    <row r="22" spans="1:4" x14ac:dyDescent="0.25">
      <c r="A22" t="s">
        <v>29</v>
      </c>
      <c r="B22">
        <f>E16/B17</f>
        <v>0.98603573405335021</v>
      </c>
      <c r="C22" s="5">
        <f t="shared" si="7"/>
        <v>98.603573405335027</v>
      </c>
      <c r="D22" s="5" t="s">
        <v>31</v>
      </c>
    </row>
    <row r="23" spans="1:4" x14ac:dyDescent="0.25">
      <c r="A23" t="s">
        <v>12</v>
      </c>
      <c r="B23">
        <f>F16/B17</f>
        <v>1.1769369196878911E-3</v>
      </c>
      <c r="C23">
        <f t="shared" si="7"/>
        <v>0.11769369196878911</v>
      </c>
    </row>
    <row r="24" spans="1:4" x14ac:dyDescent="0.25">
      <c r="A24" t="s">
        <v>13</v>
      </c>
      <c r="B24">
        <f>G16/B17</f>
        <v>2.2659996109043257E-4</v>
      </c>
      <c r="C24">
        <f t="shared" si="7"/>
        <v>2.2659996109043255E-2</v>
      </c>
    </row>
    <row r="25" spans="1:4" x14ac:dyDescent="0.25">
      <c r="A25" t="s">
        <v>14</v>
      </c>
      <c r="B25">
        <f>H16/B17</f>
        <v>4.9072965571528044E-4</v>
      </c>
      <c r="C25">
        <f t="shared" si="7"/>
        <v>4.9072965571528043E-2</v>
      </c>
    </row>
    <row r="26" spans="1:4" x14ac:dyDescent="0.25">
      <c r="A26" t="s">
        <v>15</v>
      </c>
      <c r="B26">
        <f>I16/B17</f>
        <v>9.6942385219551865E-3</v>
      </c>
      <c r="C26">
        <f t="shared" si="7"/>
        <v>0.96942385219551863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2019-06-04T22:29:05Z</dcterms:created>
  <dcterms:modified xsi:type="dcterms:W3CDTF">2019-06-10T05:44:55Z</dcterms:modified>
</cp:coreProperties>
</file>