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omments4.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fileSharing readOnlyRecommended="1" userName="Claudia Acosta" algorithmName="SHA-512" hashValue="NV4Gm5eA/tHv995gwkVDpT52gm9jfBCKvzAvIB5Uv6D9I+hxQtkYfbooMvPcDade7Qjng46lYnTilPNlinoA/A==" saltValue="+y258sRTjSeGb4uNEDt6qg==" spinCount="100000"/>
  <workbookPr codeName="ThisWorkbook"/>
  <mc:AlternateContent xmlns:mc="http://schemas.openxmlformats.org/markup-compatibility/2006">
    <mc:Choice Requires="x15">
      <x15ac:absPath xmlns:x15ac="http://schemas.microsoft.com/office/spreadsheetml/2010/11/ac" url="T:\SMTC Planning Team\PLANT 2\5.- Plan Back End\Q1-2025\"/>
    </mc:Choice>
  </mc:AlternateContent>
  <xr:revisionPtr revIDLastSave="0" documentId="13_ncr:10001_{B379767A-2535-4408-AE9C-73DAB0421695}" xr6:coauthVersionLast="47" xr6:coauthVersionMax="47" xr10:uidLastSave="{00000000-0000-0000-0000-000000000000}"/>
  <bookViews>
    <workbookView xWindow="-110" yWindow="-110" windowWidth="19420" windowHeight="10420" firstSheet="1" activeTab="5" xr2:uid="{00000000-000D-0000-FFFF-FFFF00000000}"/>
  </bookViews>
  <sheets>
    <sheet name="CODIGO DE COLORES" sheetId="16" r:id="rId1"/>
    <sheet name="Recovery" sheetId="19" r:id="rId2"/>
    <sheet name="PLAN - RESULTS" sheetId="1" r:id="rId3"/>
    <sheet name="demanda " sheetId="23" r:id="rId4"/>
    <sheet name="desviacion" sheetId="22" r:id="rId5"/>
    <sheet name="ORDENES Q1" sheetId="21" r:id="rId6"/>
    <sheet name="tabla procesos" sheetId="17" r:id="rId7"/>
    <sheet name="Data 1" sheetId="2" state="hidden" r:id="rId8"/>
    <sheet name="Data 2" sheetId="9" state="hidden" r:id="rId9"/>
    <sheet name="Chart" sheetId="3" state="hidden" r:id="rId10"/>
    <sheet name="ORDENES 2024" sheetId="15" state="hidden" r:id="rId11"/>
    <sheet name="Ordenes" sheetId="18" r:id="rId12"/>
  </sheets>
  <externalReferences>
    <externalReference r:id="rId13"/>
  </externalReferences>
  <definedNames>
    <definedName name="_xlnm._FilterDatabase" localSheetId="9" hidden="1">Chart!$D$1:$T$7</definedName>
    <definedName name="_xlnm._FilterDatabase" localSheetId="10" hidden="1">'ORDENES 2024'!$A$3:$Y$22</definedName>
    <definedName name="_xlnm._FilterDatabase" localSheetId="5" hidden="1">'ORDENES Q1'!$A$3:$Y$23</definedName>
    <definedName name="_xlnm._FilterDatabase" localSheetId="2" hidden="1">'PLAN - RESULTS'!$A$6:$LW$160</definedName>
    <definedName name="_xleta.SUMPRODUCT"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R17" i="1" l="1"/>
  <c r="W39" i="21"/>
  <c r="DW13" i="1" l="1"/>
  <c r="DW11" i="1"/>
  <c r="DW9" i="1"/>
  <c r="DW7" i="1"/>
  <c r="Q39" i="21" l="1"/>
  <c r="D7" i="19" l="1"/>
  <c r="E7" i="19" s="1"/>
  <c r="F7" i="19" s="1"/>
  <c r="G7" i="19" s="1"/>
  <c r="H7" i="19" s="1"/>
  <c r="I7" i="19" s="1"/>
  <c r="J7" i="19" s="1"/>
  <c r="K7" i="19" s="1"/>
  <c r="L7" i="19" s="1"/>
  <c r="M7" i="19" s="1"/>
  <c r="N7" i="19" s="1"/>
  <c r="O7" i="19" s="1"/>
  <c r="P7" i="19" s="1"/>
  <c r="Q7" i="19" s="1"/>
  <c r="R7" i="19" s="1"/>
  <c r="S7" i="19" s="1"/>
  <c r="T7" i="19" s="1"/>
  <c r="U7" i="19" s="1"/>
  <c r="V7" i="19" s="1"/>
  <c r="W7" i="19" s="1"/>
  <c r="D6" i="19"/>
  <c r="E6" i="19" s="1"/>
  <c r="F6" i="19" s="1"/>
  <c r="G6" i="19" s="1"/>
  <c r="H6" i="19" s="1"/>
  <c r="I6" i="19" s="1"/>
  <c r="J6" i="19" s="1"/>
  <c r="K6" i="19" s="1"/>
  <c r="L6" i="19" s="1"/>
  <c r="M6" i="19" s="1"/>
  <c r="N6" i="19" s="1"/>
  <c r="O6" i="19" s="1"/>
  <c r="P6" i="19" s="1"/>
  <c r="Q6" i="19" s="1"/>
  <c r="R6" i="19" s="1"/>
  <c r="S6" i="19" s="1"/>
  <c r="T6" i="19" s="1"/>
  <c r="U6" i="19" s="1"/>
  <c r="V6" i="19" s="1"/>
  <c r="W6" i="19" s="1"/>
  <c r="E1" i="19"/>
  <c r="F1" i="19" s="1"/>
  <c r="G1" i="19" s="1"/>
  <c r="H1" i="19" s="1"/>
  <c r="I1" i="19" s="1"/>
  <c r="J1" i="19" s="1"/>
  <c r="K1" i="19" s="1"/>
  <c r="L1" i="19" s="1"/>
  <c r="M1" i="19" s="1"/>
  <c r="N1" i="19" s="1"/>
  <c r="O1" i="19" s="1"/>
  <c r="P1" i="19" s="1"/>
  <c r="Q1" i="19" s="1"/>
  <c r="R1" i="19" s="1"/>
  <c r="S1" i="19" s="1"/>
  <c r="T1" i="19" s="1"/>
  <c r="U1" i="19" s="1"/>
  <c r="V1" i="19" s="1"/>
  <c r="W1" i="19" s="1"/>
  <c r="K18" i="23"/>
  <c r="K17" i="23"/>
  <c r="F4" i="23" l="1"/>
  <c r="E4" i="23"/>
  <c r="AZ9" i="1" l="1"/>
  <c r="AZ7" i="1"/>
  <c r="O9" i="23"/>
  <c r="L9" i="23"/>
  <c r="K10" i="23"/>
  <c r="K9" i="23"/>
  <c r="K8" i="23"/>
  <c r="AZ17" i="1"/>
  <c r="K110" i="22" l="1"/>
  <c r="K109" i="22"/>
  <c r="K111" i="22" s="1"/>
  <c r="L111" i="22" s="1"/>
  <c r="H108" i="22"/>
  <c r="H107" i="22"/>
  <c r="H104" i="22"/>
  <c r="H103" i="22"/>
  <c r="K86" i="22"/>
  <c r="K84" i="22"/>
  <c r="U45" i="21"/>
  <c r="W45" i="21" s="1"/>
  <c r="W44" i="21"/>
  <c r="Q44" i="21"/>
  <c r="W43" i="21"/>
  <c r="W35" i="21"/>
  <c r="W33" i="21"/>
  <c r="W32" i="21"/>
  <c r="W30" i="21"/>
  <c r="Q30" i="21"/>
  <c r="X28" i="21"/>
  <c r="W25" i="21"/>
  <c r="Q25" i="21"/>
  <c r="W24" i="21"/>
  <c r="W23" i="21"/>
  <c r="Q23" i="21"/>
  <c r="AB22" i="21"/>
  <c r="W22" i="21"/>
  <c r="Q22" i="21"/>
  <c r="K22" i="21"/>
  <c r="W21" i="21"/>
  <c r="W20" i="21"/>
  <c r="W16" i="21"/>
  <c r="Q15" i="21"/>
  <c r="W14" i="21"/>
  <c r="Q13" i="21"/>
  <c r="E13" i="21"/>
  <c r="E12" i="21"/>
  <c r="K11" i="21"/>
  <c r="W10" i="21"/>
  <c r="Q10" i="21"/>
  <c r="K10" i="21"/>
  <c r="E10" i="21"/>
  <c r="W9" i="21"/>
  <c r="Q9" i="21"/>
  <c r="K9" i="21"/>
  <c r="E9" i="21"/>
  <c r="W8" i="21"/>
  <c r="Q8" i="21"/>
  <c r="W7" i="21"/>
  <c r="Q7" i="21"/>
  <c r="K7" i="21"/>
  <c r="W6" i="21"/>
  <c r="W5" i="21"/>
  <c r="Q5" i="21"/>
  <c r="K5" i="21"/>
  <c r="E5" i="21"/>
  <c r="W4" i="21"/>
  <c r="Q4" i="21"/>
  <c r="K4" i="21"/>
  <c r="AA17" i="1" l="1"/>
  <c r="AA15" i="1" l="1"/>
  <c r="AC15" i="1" s="1"/>
  <c r="EW18" i="1"/>
  <c r="EY18" i="1" s="1"/>
  <c r="EV17" i="1"/>
  <c r="EW17" i="1" s="1"/>
  <c r="EW16" i="1"/>
  <c r="EY16" i="1" s="1"/>
  <c r="EV15" i="1"/>
  <c r="EX15" i="1" s="1"/>
  <c r="W18" i="15"/>
  <c r="EX17" i="1" l="1"/>
  <c r="EW15" i="1"/>
  <c r="W14" i="15"/>
  <c r="Q13" i="15"/>
  <c r="IS18" i="1"/>
  <c r="IU18" i="1" s="1"/>
  <c r="IR17" i="1"/>
  <c r="IT17" i="1" s="1"/>
  <c r="IS16" i="1"/>
  <c r="IU16" i="1" s="1"/>
  <c r="IR15" i="1"/>
  <c r="IT15" i="1" s="1"/>
  <c r="JR18" i="1"/>
  <c r="JT18" i="1" s="1"/>
  <c r="JQ17" i="1"/>
  <c r="JS17" i="1" s="1"/>
  <c r="JR16" i="1"/>
  <c r="JT16" i="1" s="1"/>
  <c r="JQ15" i="1"/>
  <c r="JS15" i="1" s="1"/>
  <c r="KQ18" i="1"/>
  <c r="KS18" i="1" s="1"/>
  <c r="KP17" i="1"/>
  <c r="KR17" i="1" s="1"/>
  <c r="KQ16" i="1"/>
  <c r="KS16" i="1" s="1"/>
  <c r="KP15" i="1"/>
  <c r="KR15" i="1" s="1"/>
  <c r="LP18" i="1"/>
  <c r="LR18" i="1" s="1"/>
  <c r="LO17" i="1"/>
  <c r="LP16" i="1"/>
  <c r="LR16" i="1" s="1"/>
  <c r="LO15" i="1"/>
  <c r="LQ15" i="1" s="1"/>
  <c r="HT18" i="1"/>
  <c r="HV18" i="1" s="1"/>
  <c r="HS17" i="1"/>
  <c r="HU17" i="1" s="1"/>
  <c r="HT16" i="1"/>
  <c r="HV16" i="1" s="1"/>
  <c r="HS15" i="1"/>
  <c r="HU15" i="1" s="1"/>
  <c r="LP17" i="1" l="1"/>
  <c r="JR15" i="1"/>
  <c r="IS17" i="1"/>
  <c r="IS15" i="1"/>
  <c r="JR17" i="1"/>
  <c r="KQ17" i="1"/>
  <c r="KQ15" i="1"/>
  <c r="LQ17" i="1"/>
  <c r="LP15" i="1"/>
  <c r="HT17" i="1"/>
  <c r="HT15" i="1"/>
  <c r="W17" i="15"/>
  <c r="Q16" i="15" l="1"/>
  <c r="E17" i="17" l="1"/>
  <c r="F12" i="17" l="1"/>
  <c r="E13" i="15"/>
  <c r="Q8" i="15"/>
  <c r="W11" i="15" l="1"/>
  <c r="E12" i="15"/>
  <c r="K11" i="15"/>
  <c r="W10" i="15"/>
  <c r="Q10" i="15"/>
  <c r="K10" i="15"/>
  <c r="E10" i="15"/>
  <c r="W9" i="15"/>
  <c r="Q9" i="15"/>
  <c r="K9" i="15"/>
  <c r="E9" i="15"/>
  <c r="W8" i="15"/>
  <c r="W7" i="15"/>
  <c r="Q7" i="15"/>
  <c r="K7" i="15"/>
  <c r="W6" i="15"/>
  <c r="W5" i="15"/>
  <c r="Q5" i="15"/>
  <c r="K5" i="15"/>
  <c r="E5" i="15"/>
  <c r="W4" i="15"/>
  <c r="Q4" i="15"/>
  <c r="K4" i="15"/>
  <c r="FU21" i="1" l="1"/>
  <c r="FV22" i="1"/>
  <c r="FU23" i="1"/>
  <c r="FV24" i="1"/>
  <c r="FU25" i="1"/>
  <c r="FV26" i="1"/>
  <c r="FU27" i="1"/>
  <c r="FV28" i="1"/>
  <c r="FU29" i="1"/>
  <c r="FV30" i="1"/>
  <c r="FV29" i="1" s="1"/>
  <c r="FU31" i="1"/>
  <c r="FV32" i="1"/>
  <c r="FU33" i="1"/>
  <c r="FV34" i="1"/>
  <c r="FU35" i="1"/>
  <c r="FV36" i="1"/>
  <c r="FU37" i="1"/>
  <c r="FV38" i="1"/>
  <c r="FV37" i="1" s="1"/>
  <c r="FU39" i="1"/>
  <c r="FV40" i="1"/>
  <c r="FU41" i="1"/>
  <c r="FV42" i="1"/>
  <c r="FU43" i="1"/>
  <c r="FV44" i="1"/>
  <c r="FU45" i="1"/>
  <c r="FV46" i="1"/>
  <c r="FU47" i="1"/>
  <c r="FV48" i="1"/>
  <c r="FU49" i="1"/>
  <c r="FV50" i="1"/>
  <c r="FU51" i="1"/>
  <c r="FV52" i="1"/>
  <c r="FU53" i="1"/>
  <c r="FV54" i="1"/>
  <c r="FU55" i="1"/>
  <c r="FV56" i="1"/>
  <c r="FU57" i="1"/>
  <c r="FV58" i="1"/>
  <c r="FU59" i="1"/>
  <c r="FV60" i="1"/>
  <c r="FU61" i="1"/>
  <c r="FV62" i="1"/>
  <c r="FU63" i="1"/>
  <c r="FV64" i="1"/>
  <c r="FU65" i="1"/>
  <c r="FV66" i="1"/>
  <c r="FU67" i="1"/>
  <c r="FV68" i="1"/>
  <c r="FU69" i="1"/>
  <c r="FV70" i="1"/>
  <c r="FU71" i="1"/>
  <c r="FV72" i="1"/>
  <c r="FU73" i="1"/>
  <c r="FV74" i="1"/>
  <c r="FU75" i="1"/>
  <c r="FV76" i="1"/>
  <c r="FU77" i="1"/>
  <c r="FV78" i="1"/>
  <c r="FU79" i="1"/>
  <c r="FV80" i="1"/>
  <c r="FU81" i="1"/>
  <c r="FV82" i="1"/>
  <c r="FU83" i="1"/>
  <c r="FV84" i="1"/>
  <c r="FU85" i="1"/>
  <c r="FV86" i="1"/>
  <c r="FU87" i="1"/>
  <c r="FV88" i="1"/>
  <c r="FU89" i="1"/>
  <c r="FV90" i="1"/>
  <c r="FU91" i="1"/>
  <c r="FV92" i="1"/>
  <c r="FU93" i="1"/>
  <c r="FV94" i="1"/>
  <c r="FU95" i="1"/>
  <c r="FV96" i="1"/>
  <c r="FU97" i="1"/>
  <c r="FV98" i="1"/>
  <c r="FU99" i="1"/>
  <c r="FV100" i="1"/>
  <c r="FU101" i="1"/>
  <c r="FV102" i="1"/>
  <c r="FV101" i="1" s="1"/>
  <c r="FU103" i="1"/>
  <c r="FV104" i="1"/>
  <c r="FU105" i="1"/>
  <c r="FV106" i="1"/>
  <c r="FU107" i="1"/>
  <c r="FV108" i="1"/>
  <c r="FU109" i="1"/>
  <c r="FV110" i="1"/>
  <c r="FV109" i="1" s="1"/>
  <c r="FU111" i="1"/>
  <c r="FV112" i="1"/>
  <c r="FU113" i="1"/>
  <c r="FV114" i="1"/>
  <c r="FU115" i="1"/>
  <c r="FV116" i="1"/>
  <c r="FU117" i="1"/>
  <c r="FV118" i="1"/>
  <c r="FV117" i="1" s="1"/>
  <c r="FU119" i="1"/>
  <c r="FV120" i="1"/>
  <c r="FU121" i="1"/>
  <c r="FV122" i="1"/>
  <c r="FU123" i="1"/>
  <c r="FV124" i="1"/>
  <c r="FU125" i="1"/>
  <c r="FV126" i="1"/>
  <c r="FU127" i="1"/>
  <c r="FV128" i="1"/>
  <c r="FU129" i="1"/>
  <c r="FV130" i="1"/>
  <c r="FU131" i="1"/>
  <c r="FV132" i="1"/>
  <c r="FU133" i="1"/>
  <c r="FV134" i="1"/>
  <c r="FV133" i="1" s="1"/>
  <c r="FU135" i="1"/>
  <c r="FV136" i="1"/>
  <c r="FU137" i="1"/>
  <c r="FV138" i="1"/>
  <c r="FU139" i="1"/>
  <c r="FV140" i="1"/>
  <c r="FU141" i="1"/>
  <c r="FV141" i="1"/>
  <c r="FV142" i="1"/>
  <c r="FU143" i="1"/>
  <c r="FV144" i="1"/>
  <c r="FU145" i="1"/>
  <c r="FV146" i="1"/>
  <c r="FU147" i="1"/>
  <c r="FV148" i="1"/>
  <c r="FU149" i="1"/>
  <c r="FV150" i="1"/>
  <c r="FU151" i="1"/>
  <c r="FV152" i="1"/>
  <c r="FU153" i="1"/>
  <c r="FV154" i="1"/>
  <c r="FU15" i="1"/>
  <c r="FW15" i="1" s="1"/>
  <c r="FV16" i="1"/>
  <c r="FX16" i="1" s="1"/>
  <c r="FU17" i="1"/>
  <c r="FW17" i="1" s="1"/>
  <c r="FV18" i="1"/>
  <c r="FX18" i="1" s="1"/>
  <c r="FU19" i="1"/>
  <c r="FV19" i="1" s="1"/>
  <c r="FV20" i="1"/>
  <c r="AA23" i="1"/>
  <c r="AA19" i="1"/>
  <c r="AB20" i="1"/>
  <c r="AA21" i="1"/>
  <c r="AB22" i="1"/>
  <c r="AB24" i="1"/>
  <c r="AC17" i="1"/>
  <c r="AB18" i="1"/>
  <c r="AD18" i="1" s="1"/>
  <c r="GT9" i="1"/>
  <c r="GU10" i="1"/>
  <c r="GT11" i="1"/>
  <c r="GU12" i="1"/>
  <c r="GT13" i="1"/>
  <c r="GU14" i="1"/>
  <c r="GT15" i="1"/>
  <c r="GU16" i="1"/>
  <c r="GT17" i="1"/>
  <c r="GV17" i="1" s="1"/>
  <c r="GU18" i="1"/>
  <c r="GW18" i="1" s="1"/>
  <c r="GT19" i="1"/>
  <c r="GU20" i="1"/>
  <c r="GT21" i="1"/>
  <c r="GU22" i="1"/>
  <c r="GT23" i="1"/>
  <c r="GU24" i="1"/>
  <c r="GT25" i="1"/>
  <c r="GU26" i="1"/>
  <c r="GT27" i="1"/>
  <c r="GU28" i="1"/>
  <c r="GT29" i="1"/>
  <c r="GU30" i="1"/>
  <c r="GT31" i="1"/>
  <c r="GU32" i="1"/>
  <c r="GT33" i="1"/>
  <c r="GU34" i="1"/>
  <c r="GT35" i="1"/>
  <c r="GU36" i="1"/>
  <c r="GT37" i="1"/>
  <c r="GU38" i="1"/>
  <c r="GT39" i="1"/>
  <c r="GU40" i="1"/>
  <c r="GT41" i="1"/>
  <c r="GU42" i="1"/>
  <c r="GT43" i="1"/>
  <c r="GU44" i="1"/>
  <c r="GT45" i="1"/>
  <c r="GU46" i="1"/>
  <c r="GT47" i="1"/>
  <c r="GU48" i="1"/>
  <c r="GT49" i="1"/>
  <c r="GU50" i="1"/>
  <c r="GT51" i="1"/>
  <c r="GU52" i="1"/>
  <c r="GT53" i="1"/>
  <c r="GU54" i="1"/>
  <c r="GT55" i="1"/>
  <c r="GU56" i="1"/>
  <c r="GT57" i="1"/>
  <c r="GU58" i="1"/>
  <c r="GT59" i="1"/>
  <c r="GU60" i="1"/>
  <c r="GT61" i="1"/>
  <c r="GU62" i="1"/>
  <c r="GT63" i="1"/>
  <c r="GU64" i="1"/>
  <c r="GT65" i="1"/>
  <c r="GU66" i="1"/>
  <c r="GT67" i="1"/>
  <c r="GU68" i="1"/>
  <c r="GT69" i="1"/>
  <c r="GU70" i="1"/>
  <c r="GT71" i="1"/>
  <c r="GU72" i="1"/>
  <c r="GT73" i="1"/>
  <c r="GU74" i="1"/>
  <c r="GT75" i="1"/>
  <c r="GU76" i="1"/>
  <c r="GT77" i="1"/>
  <c r="GU78" i="1"/>
  <c r="GT79" i="1"/>
  <c r="GU80" i="1"/>
  <c r="GT81" i="1"/>
  <c r="GU82" i="1"/>
  <c r="GT83" i="1"/>
  <c r="GU84" i="1"/>
  <c r="GT85" i="1"/>
  <c r="GU86" i="1"/>
  <c r="GT87" i="1"/>
  <c r="GU88" i="1"/>
  <c r="GT89" i="1"/>
  <c r="GU90" i="1"/>
  <c r="GT91" i="1"/>
  <c r="GU92" i="1"/>
  <c r="GT93" i="1"/>
  <c r="GU94" i="1"/>
  <c r="GT95" i="1"/>
  <c r="GU96" i="1"/>
  <c r="GT97" i="1"/>
  <c r="GU98" i="1"/>
  <c r="GT99" i="1"/>
  <c r="GU100" i="1"/>
  <c r="GT101" i="1"/>
  <c r="GU102" i="1"/>
  <c r="GT103" i="1"/>
  <c r="GU104" i="1"/>
  <c r="GT105" i="1"/>
  <c r="GU106" i="1"/>
  <c r="GT107" i="1"/>
  <c r="GU108" i="1"/>
  <c r="GT109" i="1"/>
  <c r="GU110" i="1"/>
  <c r="GT111" i="1"/>
  <c r="GU112" i="1"/>
  <c r="GT113" i="1"/>
  <c r="GU114" i="1"/>
  <c r="GT115" i="1"/>
  <c r="GU116" i="1"/>
  <c r="GT117" i="1"/>
  <c r="GU118" i="1"/>
  <c r="GT119" i="1"/>
  <c r="GU120" i="1"/>
  <c r="GT121" i="1"/>
  <c r="GU122" i="1"/>
  <c r="GT123" i="1"/>
  <c r="GU124" i="1"/>
  <c r="GT125" i="1"/>
  <c r="GU126" i="1"/>
  <c r="GT127" i="1"/>
  <c r="GU128" i="1"/>
  <c r="GT129" i="1"/>
  <c r="GU130" i="1"/>
  <c r="GT131" i="1"/>
  <c r="GU132" i="1"/>
  <c r="GT133" i="1"/>
  <c r="GU134" i="1"/>
  <c r="GT135" i="1"/>
  <c r="GU136" i="1"/>
  <c r="GT137" i="1"/>
  <c r="GU138" i="1"/>
  <c r="GT139" i="1"/>
  <c r="GU140" i="1"/>
  <c r="GT141" i="1"/>
  <c r="GU142" i="1"/>
  <c r="GT143" i="1"/>
  <c r="GU144" i="1"/>
  <c r="GT145" i="1"/>
  <c r="GU146" i="1"/>
  <c r="GT147" i="1"/>
  <c r="GU148" i="1"/>
  <c r="GT149" i="1"/>
  <c r="GU150" i="1"/>
  <c r="GT151" i="1"/>
  <c r="GU152" i="1"/>
  <c r="GT153" i="1"/>
  <c r="GU154" i="1"/>
  <c r="JR8" i="1"/>
  <c r="JQ9" i="1"/>
  <c r="JR10" i="1"/>
  <c r="JQ11" i="1"/>
  <c r="JR12" i="1"/>
  <c r="JQ13" i="1"/>
  <c r="JR14" i="1"/>
  <c r="JQ19" i="1"/>
  <c r="JR20" i="1"/>
  <c r="JQ21" i="1"/>
  <c r="JR22" i="1"/>
  <c r="JQ23" i="1"/>
  <c r="JR24" i="1"/>
  <c r="JQ25" i="1"/>
  <c r="JR26" i="1"/>
  <c r="JQ27" i="1"/>
  <c r="JR28" i="1"/>
  <c r="JQ29" i="1"/>
  <c r="JR30" i="1"/>
  <c r="JQ31" i="1"/>
  <c r="JR32" i="1"/>
  <c r="JQ33" i="1"/>
  <c r="JR34" i="1"/>
  <c r="JQ35" i="1"/>
  <c r="JR36" i="1"/>
  <c r="JQ37" i="1"/>
  <c r="JR38" i="1"/>
  <c r="JQ39" i="1"/>
  <c r="JR40" i="1"/>
  <c r="JQ41" i="1"/>
  <c r="JR42" i="1"/>
  <c r="JQ43" i="1"/>
  <c r="JR44" i="1"/>
  <c r="JQ45" i="1"/>
  <c r="JR46" i="1"/>
  <c r="JQ47" i="1"/>
  <c r="JR48" i="1"/>
  <c r="JQ49" i="1"/>
  <c r="JR50" i="1"/>
  <c r="JQ51" i="1"/>
  <c r="JR52" i="1"/>
  <c r="JQ53" i="1"/>
  <c r="JR54" i="1"/>
  <c r="JQ55" i="1"/>
  <c r="JR56" i="1"/>
  <c r="JQ57" i="1"/>
  <c r="JR58" i="1"/>
  <c r="JQ59" i="1"/>
  <c r="JR60" i="1"/>
  <c r="JQ61" i="1"/>
  <c r="JR62" i="1"/>
  <c r="JQ63" i="1"/>
  <c r="JR64" i="1"/>
  <c r="JQ65" i="1"/>
  <c r="JR66" i="1"/>
  <c r="JQ67" i="1"/>
  <c r="JR68" i="1"/>
  <c r="JQ69" i="1"/>
  <c r="JR70" i="1"/>
  <c r="JQ71" i="1"/>
  <c r="JR72" i="1"/>
  <c r="JQ73" i="1"/>
  <c r="JR74" i="1"/>
  <c r="JQ75" i="1"/>
  <c r="JR76" i="1"/>
  <c r="JQ77" i="1"/>
  <c r="JR78" i="1"/>
  <c r="JQ79" i="1"/>
  <c r="JR80" i="1"/>
  <c r="JQ81" i="1"/>
  <c r="JR82" i="1"/>
  <c r="JQ83" i="1"/>
  <c r="JR84" i="1"/>
  <c r="JQ85" i="1"/>
  <c r="JR86" i="1"/>
  <c r="JQ87" i="1"/>
  <c r="JR88" i="1"/>
  <c r="JQ89" i="1"/>
  <c r="JR90" i="1"/>
  <c r="JQ91" i="1"/>
  <c r="JR92" i="1"/>
  <c r="JQ93" i="1"/>
  <c r="JR94" i="1"/>
  <c r="JQ95" i="1"/>
  <c r="JR96" i="1"/>
  <c r="JQ97" i="1"/>
  <c r="JR98" i="1"/>
  <c r="JQ99" i="1"/>
  <c r="JR100" i="1"/>
  <c r="JQ101" i="1"/>
  <c r="JR102" i="1"/>
  <c r="JQ103" i="1"/>
  <c r="JR104" i="1"/>
  <c r="JQ105" i="1"/>
  <c r="JR106" i="1"/>
  <c r="JQ107" i="1"/>
  <c r="JR108" i="1"/>
  <c r="JQ109" i="1"/>
  <c r="JR110" i="1"/>
  <c r="JQ111" i="1"/>
  <c r="JR112" i="1"/>
  <c r="JQ113" i="1"/>
  <c r="JR114" i="1"/>
  <c r="JQ115" i="1"/>
  <c r="JR116" i="1"/>
  <c r="JQ117" i="1"/>
  <c r="JR118" i="1"/>
  <c r="JQ119" i="1"/>
  <c r="JR120" i="1"/>
  <c r="JQ121" i="1"/>
  <c r="JR122" i="1"/>
  <c r="JQ123" i="1"/>
  <c r="JR124" i="1"/>
  <c r="JQ125" i="1"/>
  <c r="JR126" i="1"/>
  <c r="JQ127" i="1"/>
  <c r="JR128" i="1"/>
  <c r="JQ129" i="1"/>
  <c r="JR130" i="1"/>
  <c r="JQ131" i="1"/>
  <c r="JR132" i="1"/>
  <c r="JQ133" i="1"/>
  <c r="JR134" i="1"/>
  <c r="JQ135" i="1"/>
  <c r="JR136" i="1"/>
  <c r="JQ137" i="1"/>
  <c r="JR138" i="1"/>
  <c r="JQ139" i="1"/>
  <c r="JR140" i="1"/>
  <c r="JQ141" i="1"/>
  <c r="JR142" i="1"/>
  <c r="JQ143" i="1"/>
  <c r="JR144" i="1"/>
  <c r="JQ145" i="1"/>
  <c r="JR146" i="1"/>
  <c r="JQ147" i="1"/>
  <c r="JR148" i="1"/>
  <c r="JQ149" i="1"/>
  <c r="JR150" i="1"/>
  <c r="JQ151" i="1"/>
  <c r="JR152" i="1"/>
  <c r="JQ153" i="1"/>
  <c r="JR154" i="1"/>
  <c r="JR143" i="1" l="1"/>
  <c r="JR135" i="1"/>
  <c r="JR127" i="1"/>
  <c r="JR119" i="1"/>
  <c r="JR111" i="1"/>
  <c r="JR103" i="1"/>
  <c r="JR95" i="1"/>
  <c r="JR87" i="1"/>
  <c r="JR79" i="1"/>
  <c r="JR71" i="1"/>
  <c r="JR121" i="1"/>
  <c r="JR73" i="1"/>
  <c r="JR57" i="1"/>
  <c r="JR41" i="1"/>
  <c r="JR25" i="1"/>
  <c r="FV137" i="1"/>
  <c r="FV121" i="1"/>
  <c r="JR23" i="1"/>
  <c r="GU149" i="1"/>
  <c r="GU147" i="1"/>
  <c r="JR141" i="1"/>
  <c r="JR109" i="1"/>
  <c r="GU135" i="1"/>
  <c r="GU127" i="1"/>
  <c r="GU103" i="1"/>
  <c r="GU95" i="1"/>
  <c r="GU71" i="1"/>
  <c r="GU63" i="1"/>
  <c r="GU39" i="1"/>
  <c r="GU31" i="1"/>
  <c r="FV41" i="1"/>
  <c r="JR27" i="1"/>
  <c r="GU29" i="1"/>
  <c r="GU93" i="1"/>
  <c r="JR53" i="1"/>
  <c r="JR37" i="1"/>
  <c r="JR29" i="1"/>
  <c r="GU97" i="1"/>
  <c r="GU25" i="1"/>
  <c r="FV139" i="1"/>
  <c r="FV115" i="1"/>
  <c r="FV91" i="1"/>
  <c r="FV75" i="1"/>
  <c r="FV51" i="1"/>
  <c r="JR139" i="1"/>
  <c r="JR123" i="1"/>
  <c r="JR107" i="1"/>
  <c r="JR59" i="1"/>
  <c r="JR43" i="1"/>
  <c r="FV105" i="1"/>
  <c r="FV25" i="1"/>
  <c r="GU141" i="1"/>
  <c r="GU125" i="1"/>
  <c r="GU117" i="1"/>
  <c r="GU21" i="1"/>
  <c r="FV93" i="1"/>
  <c r="FV69" i="1"/>
  <c r="FV53" i="1"/>
  <c r="GU123" i="1"/>
  <c r="GU115" i="1"/>
  <c r="GU59" i="1"/>
  <c r="GU51" i="1"/>
  <c r="FV21" i="1"/>
  <c r="JR9" i="1"/>
  <c r="FV153" i="1"/>
  <c r="FV145" i="1"/>
  <c r="JR91" i="1"/>
  <c r="JR105" i="1"/>
  <c r="JR89" i="1"/>
  <c r="GU109" i="1"/>
  <c r="GU61" i="1"/>
  <c r="GU75" i="1"/>
  <c r="FV45" i="1"/>
  <c r="FV77" i="1"/>
  <c r="FV61" i="1"/>
  <c r="JR149" i="1"/>
  <c r="JR133" i="1"/>
  <c r="JR125" i="1"/>
  <c r="JR85" i="1"/>
  <c r="JR69" i="1"/>
  <c r="JR61" i="1"/>
  <c r="GU153" i="1"/>
  <c r="GU89" i="1"/>
  <c r="GU57" i="1"/>
  <c r="FV123" i="1"/>
  <c r="FV107" i="1"/>
  <c r="JR153" i="1"/>
  <c r="JR137" i="1"/>
  <c r="JR75" i="1"/>
  <c r="JR45" i="1"/>
  <c r="JR21" i="1"/>
  <c r="GU129" i="1"/>
  <c r="GU121" i="1"/>
  <c r="GU91" i="1"/>
  <c r="GU83" i="1"/>
  <c r="GU43" i="1"/>
  <c r="FV111" i="1"/>
  <c r="FV89" i="1"/>
  <c r="FV81" i="1"/>
  <c r="FV73" i="1"/>
  <c r="FV57" i="1"/>
  <c r="FV27" i="1"/>
  <c r="JR151" i="1"/>
  <c r="GU65" i="1"/>
  <c r="GU27" i="1"/>
  <c r="GU19" i="1"/>
  <c r="GU11" i="1"/>
  <c r="FV125" i="1"/>
  <c r="GU33" i="1"/>
  <c r="FV55" i="1"/>
  <c r="FV47" i="1"/>
  <c r="JR77" i="1"/>
  <c r="JR63" i="1"/>
  <c r="JR117" i="1"/>
  <c r="JR101" i="1"/>
  <c r="JR93" i="1"/>
  <c r="JR55" i="1"/>
  <c r="JR47" i="1"/>
  <c r="JR39" i="1"/>
  <c r="JR31" i="1"/>
  <c r="GU139" i="1"/>
  <c r="GU85" i="1"/>
  <c r="GU77" i="1"/>
  <c r="GU107" i="1"/>
  <c r="GU53" i="1"/>
  <c r="GU45" i="1"/>
  <c r="FV59" i="1"/>
  <c r="FV43" i="1"/>
  <c r="GU145" i="1"/>
  <c r="GU131" i="1"/>
  <c r="GU81" i="1"/>
  <c r="GU67" i="1"/>
  <c r="GU17" i="1"/>
  <c r="FV147" i="1"/>
  <c r="FV113" i="1"/>
  <c r="FV87" i="1"/>
  <c r="FV79" i="1"/>
  <c r="JR113" i="1"/>
  <c r="JR99" i="1"/>
  <c r="JR49" i="1"/>
  <c r="JR35" i="1"/>
  <c r="JR13" i="1"/>
  <c r="GU151" i="1"/>
  <c r="GU143" i="1"/>
  <c r="GU137" i="1"/>
  <c r="GU101" i="1"/>
  <c r="GU87" i="1"/>
  <c r="GU79" i="1"/>
  <c r="GU73" i="1"/>
  <c r="GU37" i="1"/>
  <c r="GU23" i="1"/>
  <c r="GU15" i="1"/>
  <c r="FV119" i="1"/>
  <c r="FV99" i="1"/>
  <c r="FV85" i="1"/>
  <c r="FV65" i="1"/>
  <c r="FV39" i="1"/>
  <c r="FV31" i="1"/>
  <c r="JR65" i="1"/>
  <c r="FV127" i="1"/>
  <c r="FV67" i="1"/>
  <c r="JR83" i="1"/>
  <c r="JR129" i="1"/>
  <c r="JR51" i="1"/>
  <c r="FV135" i="1"/>
  <c r="FV33" i="1"/>
  <c r="JR33" i="1"/>
  <c r="JR11" i="1"/>
  <c r="FV131" i="1"/>
  <c r="FV71" i="1"/>
  <c r="FV23" i="1"/>
  <c r="GU113" i="1"/>
  <c r="GU99" i="1"/>
  <c r="GU49" i="1"/>
  <c r="GU35" i="1"/>
  <c r="GU13" i="1"/>
  <c r="FV151" i="1"/>
  <c r="FV143" i="1"/>
  <c r="FV83" i="1"/>
  <c r="FV49" i="1"/>
  <c r="JR115" i="1"/>
  <c r="FV15" i="1"/>
  <c r="JR147" i="1"/>
  <c r="JR97" i="1"/>
  <c r="JR19" i="1"/>
  <c r="FV97" i="1"/>
  <c r="FV63" i="1"/>
  <c r="JR145" i="1"/>
  <c r="JR131" i="1"/>
  <c r="JR81" i="1"/>
  <c r="JR67" i="1"/>
  <c r="GU133" i="1"/>
  <c r="GU119" i="1"/>
  <c r="GU111" i="1"/>
  <c r="GU105" i="1"/>
  <c r="GU69" i="1"/>
  <c r="GU55" i="1"/>
  <c r="GU47" i="1"/>
  <c r="GU41" i="1"/>
  <c r="FV17" i="1"/>
  <c r="FV149" i="1"/>
  <c r="FV129" i="1"/>
  <c r="FV103" i="1"/>
  <c r="FV95" i="1"/>
  <c r="FV35" i="1"/>
  <c r="GU9" i="1"/>
  <c r="GW16" i="1"/>
  <c r="GV49" i="1"/>
  <c r="GV27" i="1"/>
  <c r="GV25" i="1"/>
  <c r="GV15" i="1"/>
  <c r="CO157" i="1" l="1"/>
  <c r="AK157" i="1"/>
  <c r="BA68" i="1" l="1"/>
  <c r="DB157" i="1"/>
  <c r="BA28" i="1" l="1"/>
  <c r="BC28" i="1" s="1"/>
  <c r="AZ27" i="1"/>
  <c r="BB27" i="1" s="1"/>
  <c r="BA26" i="1"/>
  <c r="BC26" i="1" s="1"/>
  <c r="AZ25" i="1"/>
  <c r="BA18" i="1"/>
  <c r="BC18" i="1" s="1"/>
  <c r="BA16" i="1"/>
  <c r="BC16" i="1" s="1"/>
  <c r="AZ15" i="1"/>
  <c r="BA50" i="1"/>
  <c r="BC50" i="1" s="1"/>
  <c r="AZ49" i="1"/>
  <c r="BA49" i="1" l="1"/>
  <c r="BA15" i="1"/>
  <c r="BA17" i="1"/>
  <c r="BA25" i="1"/>
  <c r="BA27" i="1"/>
  <c r="BB25" i="1"/>
  <c r="BB17" i="1"/>
  <c r="BB15" i="1"/>
  <c r="BB49" i="1"/>
  <c r="CY50" i="1"/>
  <c r="DA50" i="1" s="1"/>
  <c r="CX49" i="1"/>
  <c r="CZ49" i="1" s="1"/>
  <c r="CY38" i="1"/>
  <c r="DA38" i="1" s="1"/>
  <c r="CX37" i="1"/>
  <c r="CY36" i="1"/>
  <c r="DA36" i="1" s="1"/>
  <c r="CX35" i="1"/>
  <c r="CY34" i="1"/>
  <c r="DA34" i="1" s="1"/>
  <c r="CX33" i="1"/>
  <c r="CY32" i="1"/>
  <c r="DA32" i="1" s="1"/>
  <c r="CX31" i="1"/>
  <c r="CZ31" i="1" s="1"/>
  <c r="CY30" i="1"/>
  <c r="DA30" i="1" s="1"/>
  <c r="CX29" i="1"/>
  <c r="CY28" i="1"/>
  <c r="DA28" i="1" s="1"/>
  <c r="CX27" i="1"/>
  <c r="CZ27" i="1" s="1"/>
  <c r="CY26" i="1"/>
  <c r="DA26" i="1" s="1"/>
  <c r="CX25" i="1"/>
  <c r="CZ25" i="1" s="1"/>
  <c r="CY24" i="1"/>
  <c r="DA24" i="1" s="1"/>
  <c r="CX23" i="1"/>
  <c r="CY22" i="1"/>
  <c r="DA22" i="1" s="1"/>
  <c r="CX21" i="1"/>
  <c r="CZ21" i="1" s="1"/>
  <c r="CY20" i="1"/>
  <c r="DA20" i="1" s="1"/>
  <c r="CX19" i="1"/>
  <c r="CZ19" i="1" s="1"/>
  <c r="CY18" i="1"/>
  <c r="CX17" i="1"/>
  <c r="CY16" i="1"/>
  <c r="DA16" i="1" s="1"/>
  <c r="CX15" i="1"/>
  <c r="CZ15" i="1" s="1"/>
  <c r="CY14" i="1"/>
  <c r="DA14" i="1" s="1"/>
  <c r="CX13" i="1"/>
  <c r="BZ50" i="1"/>
  <c r="CB50" i="1" s="1"/>
  <c r="BY49" i="1"/>
  <c r="BZ28" i="1"/>
  <c r="CB28" i="1" s="1"/>
  <c r="BY27" i="1"/>
  <c r="BZ26" i="1"/>
  <c r="CB26" i="1" s="1"/>
  <c r="BY25" i="1"/>
  <c r="BZ16" i="1"/>
  <c r="BY15" i="1"/>
  <c r="CA15" i="1" s="1"/>
  <c r="BZ18" i="1"/>
  <c r="CB18" i="1" s="1"/>
  <c r="BY17" i="1"/>
  <c r="DX50" i="1"/>
  <c r="DZ50" i="1" s="1"/>
  <c r="DW49" i="1"/>
  <c r="DX28" i="1"/>
  <c r="DZ28" i="1" s="1"/>
  <c r="DW27" i="1"/>
  <c r="DX26" i="1"/>
  <c r="DZ26" i="1" s="1"/>
  <c r="DW25" i="1"/>
  <c r="DX18" i="1"/>
  <c r="DZ18" i="1" s="1"/>
  <c r="DW17" i="1"/>
  <c r="DY17" i="1" s="1"/>
  <c r="DX16" i="1"/>
  <c r="DZ16" i="1" s="1"/>
  <c r="DW15" i="1"/>
  <c r="DY15" i="1" s="1"/>
  <c r="BZ22" i="1"/>
  <c r="BY21" i="1"/>
  <c r="CY29" i="1" l="1"/>
  <c r="DX27" i="1"/>
  <c r="CY37" i="1"/>
  <c r="BZ25" i="1"/>
  <c r="BZ17" i="1"/>
  <c r="CA17" i="1"/>
  <c r="CY35" i="1"/>
  <c r="DX49" i="1"/>
  <c r="CZ37" i="1"/>
  <c r="CY33" i="1"/>
  <c r="CY23" i="1"/>
  <c r="CY13" i="1"/>
  <c r="CZ33" i="1"/>
  <c r="CA25" i="1"/>
  <c r="BZ21" i="1"/>
  <c r="CZ35" i="1"/>
  <c r="CY17" i="1"/>
  <c r="CZ17" i="1"/>
  <c r="CZ13" i="1"/>
  <c r="DX25" i="1"/>
  <c r="CY15" i="1"/>
  <c r="CY21" i="1"/>
  <c r="BZ27" i="1"/>
  <c r="BZ15" i="1"/>
  <c r="BZ49" i="1"/>
  <c r="CY49" i="1"/>
  <c r="CY31" i="1"/>
  <c r="CZ29" i="1"/>
  <c r="CY27" i="1"/>
  <c r="CY25" i="1"/>
  <c r="CZ23" i="1"/>
  <c r="CY19" i="1"/>
  <c r="DA18" i="1"/>
  <c r="CA49" i="1"/>
  <c r="CA27" i="1"/>
  <c r="CB16" i="1"/>
  <c r="DY49" i="1"/>
  <c r="DY27" i="1"/>
  <c r="DY25" i="1"/>
  <c r="DX17" i="1"/>
  <c r="DX15" i="1"/>
  <c r="AQ158" i="1" l="1"/>
  <c r="AB50" i="1"/>
  <c r="AA49" i="1"/>
  <c r="AB49" i="1" l="1"/>
  <c r="KQ50" i="1"/>
  <c r="KS50" i="1" s="1"/>
  <c r="KP49" i="1"/>
  <c r="KR49" i="1" s="1"/>
  <c r="IS50" i="1"/>
  <c r="IU50" i="1" s="1"/>
  <c r="IR49" i="1"/>
  <c r="IS49" i="1" l="1"/>
  <c r="IT49" i="1"/>
  <c r="KQ49" i="1"/>
  <c r="GI155" i="1" l="1" a="1"/>
  <c r="GI155" i="1" s="1"/>
  <c r="EM158" i="1" l="1"/>
  <c r="EW28" i="1" l="1"/>
  <c r="EY28" i="1" s="1"/>
  <c r="EW26" i="1"/>
  <c r="EY26" i="1" l="1"/>
  <c r="ED156" i="1" l="1"/>
  <c r="DN158" i="1"/>
  <c r="CQ156" i="1" l="1"/>
  <c r="CP156" i="1" a="1"/>
  <c r="CP156" i="1" s="1"/>
  <c r="CO156" i="1" a="1"/>
  <c r="CO156" i="1" s="1"/>
  <c r="CN156" i="1"/>
  <c r="CM156" i="1" a="1"/>
  <c r="CM156" i="1" s="1"/>
  <c r="CL156" i="1" a="1"/>
  <c r="CL156" i="1" s="1"/>
  <c r="CK156" i="1"/>
  <c r="CJ156" i="1" a="1"/>
  <c r="CJ156" i="1" s="1"/>
  <c r="CI156" i="1" a="1"/>
  <c r="CI156" i="1" s="1"/>
  <c r="CH156" i="1"/>
  <c r="CG156" i="1" a="1"/>
  <c r="CG156" i="1" s="1"/>
  <c r="CF156" i="1" a="1"/>
  <c r="CF156" i="1" s="1"/>
  <c r="CE156" i="1"/>
  <c r="CD156" i="1" a="1"/>
  <c r="CD156" i="1" s="1"/>
  <c r="CC156" i="1" a="1"/>
  <c r="CC156" i="1" s="1"/>
  <c r="CP155" i="1" a="1"/>
  <c r="CP155" i="1" s="1"/>
  <c r="CO155" i="1" a="1"/>
  <c r="CO155" i="1" s="1"/>
  <c r="CM155" i="1" a="1"/>
  <c r="CM155" i="1" s="1"/>
  <c r="CL155" i="1" a="1"/>
  <c r="CL155" i="1" s="1"/>
  <c r="CJ155" i="1" a="1"/>
  <c r="CJ155" i="1" s="1"/>
  <c r="CI155" i="1" a="1"/>
  <c r="CI155" i="1" s="1"/>
  <c r="CG155" i="1" a="1"/>
  <c r="CG155" i="1" s="1"/>
  <c r="CF155" i="1" a="1"/>
  <c r="CF155" i="1" s="1"/>
  <c r="CD155" i="1" a="1"/>
  <c r="CD155" i="1" s="1"/>
  <c r="CC155" i="1" a="1"/>
  <c r="CC155" i="1" s="1"/>
  <c r="BV155" i="1"/>
  <c r="BE156" i="1" a="1"/>
  <c r="BE156" i="1" s="1"/>
  <c r="BD156" i="1" a="1"/>
  <c r="BD156" i="1" s="1"/>
  <c r="BE155" i="1" a="1"/>
  <c r="BE155" i="1" s="1"/>
  <c r="BD155" i="1" a="1"/>
  <c r="BD155" i="1" s="1"/>
  <c r="BH155" i="1" a="1"/>
  <c r="BH155" i="1" s="1"/>
  <c r="BG155" i="1" a="1"/>
  <c r="BG155" i="1" s="1"/>
  <c r="BH156" i="1" a="1"/>
  <c r="BH156" i="1" s="1"/>
  <c r="BG156" i="1" a="1"/>
  <c r="BG156" i="1" s="1"/>
  <c r="BN156" i="1" a="1"/>
  <c r="BN156" i="1" s="1"/>
  <c r="BM156" i="1" a="1"/>
  <c r="BM156" i="1" s="1"/>
  <c r="BK156" i="1" a="1"/>
  <c r="BK156" i="1" s="1"/>
  <c r="BJ156" i="1" a="1"/>
  <c r="BJ156" i="1" s="1"/>
  <c r="BK155" i="1" a="1"/>
  <c r="BK155" i="1" s="1"/>
  <c r="BJ155" i="1" a="1"/>
  <c r="BJ155" i="1" s="1"/>
  <c r="BM155" i="1" a="1"/>
  <c r="BM155" i="1" s="1"/>
  <c r="BN155" i="1" a="1"/>
  <c r="BN155" i="1" s="1"/>
  <c r="BQ155" i="1" a="1"/>
  <c r="BQ155" i="1" s="1"/>
  <c r="BP155" i="1" a="1"/>
  <c r="BP155" i="1" s="1"/>
  <c r="BP158" i="1" l="1"/>
  <c r="BM158" i="1"/>
  <c r="BJ158" i="1"/>
  <c r="BG158" i="1"/>
  <c r="BD158" i="1"/>
  <c r="AE158" i="1"/>
  <c r="AH158" i="1"/>
  <c r="AK158" i="1"/>
  <c r="AN158" i="1"/>
  <c r="BA64" i="1"/>
  <c r="BC64" i="1" s="1"/>
  <c r="AZ63" i="1"/>
  <c r="BB63" i="1" s="1"/>
  <c r="BP156" i="1" a="1"/>
  <c r="BP156" i="1" s="1"/>
  <c r="BQ156" i="1" a="1"/>
  <c r="BQ156" i="1" s="1"/>
  <c r="BA63" i="1" l="1"/>
  <c r="AB16" i="1"/>
  <c r="AD16" i="1" s="1"/>
  <c r="S156" i="1"/>
  <c r="L155" i="1" l="1"/>
  <c r="L156" i="1"/>
  <c r="LP8" i="1" l="1"/>
  <c r="KQ8" i="1"/>
  <c r="IS8" i="1"/>
  <c r="HT8" i="1"/>
  <c r="GU8" i="1"/>
  <c r="FV8" i="1"/>
  <c r="FX8" i="1" s="1"/>
  <c r="EW8" i="1"/>
  <c r="EY8" i="1" s="1"/>
  <c r="DX8" i="1"/>
  <c r="DZ8" i="1" s="1"/>
  <c r="CY8" i="1"/>
  <c r="BZ8" i="1"/>
  <c r="CB8" i="1" s="1"/>
  <c r="BA8" i="1"/>
  <c r="AB8" i="1"/>
  <c r="AD8" i="1" s="1"/>
  <c r="LO7" i="1"/>
  <c r="LQ7" i="1" s="1"/>
  <c r="KP7" i="1"/>
  <c r="JQ7" i="1"/>
  <c r="JS7" i="1" s="1"/>
  <c r="IR7" i="1"/>
  <c r="IT7" i="1" s="1"/>
  <c r="HS7" i="1"/>
  <c r="GT7" i="1"/>
  <c r="GV7" i="1" s="1"/>
  <c r="FU7" i="1"/>
  <c r="FW7" i="1" s="1"/>
  <c r="EV7" i="1"/>
  <c r="DY7" i="1"/>
  <c r="CX7" i="1"/>
  <c r="BY7" i="1"/>
  <c r="CA7" i="1" s="1"/>
  <c r="AA7" i="1"/>
  <c r="AC7" i="1" s="1"/>
  <c r="DA8" i="1" l="1"/>
  <c r="BC8" i="1"/>
  <c r="GW8" i="1"/>
  <c r="HV8" i="1"/>
  <c r="IU8" i="1"/>
  <c r="JT8" i="1"/>
  <c r="HT7" i="1"/>
  <c r="KS8" i="1"/>
  <c r="LR8" i="1"/>
  <c r="KQ7" i="1"/>
  <c r="CY7" i="1"/>
  <c r="HU7" i="1"/>
  <c r="LP7" i="1"/>
  <c r="EW7" i="1"/>
  <c r="EX7" i="1"/>
  <c r="JR7" i="1"/>
  <c r="BZ7" i="1"/>
  <c r="BA7" i="1"/>
  <c r="AB7" i="1"/>
  <c r="CZ7" i="1"/>
  <c r="FV7" i="1"/>
  <c r="KR7" i="1"/>
  <c r="IS7" i="1"/>
  <c r="BB7" i="1"/>
  <c r="DX7" i="1"/>
  <c r="GU7" i="1"/>
  <c r="AB28" i="1" l="1"/>
  <c r="AB26" i="1"/>
  <c r="AA27" i="1"/>
  <c r="AA25" i="1"/>
  <c r="JE156" i="1" l="1"/>
  <c r="LP60" i="1" l="1"/>
  <c r="LR60" i="1" s="1"/>
  <c r="KQ60" i="1"/>
  <c r="KS60" i="1" s="1"/>
  <c r="JT60" i="1"/>
  <c r="IS60" i="1"/>
  <c r="HT60" i="1"/>
  <c r="HV60" i="1" s="1"/>
  <c r="GW60" i="1"/>
  <c r="FX60" i="1"/>
  <c r="EW60" i="1"/>
  <c r="EY60" i="1" s="1"/>
  <c r="DX60" i="1"/>
  <c r="DZ60" i="1" s="1"/>
  <c r="CY60" i="1"/>
  <c r="DA60" i="1" s="1"/>
  <c r="BZ60" i="1"/>
  <c r="BA60" i="1"/>
  <c r="AB60" i="1"/>
  <c r="AD60" i="1" s="1"/>
  <c r="LO59" i="1"/>
  <c r="KP59" i="1"/>
  <c r="KR59" i="1" s="1"/>
  <c r="JS59" i="1"/>
  <c r="IR59" i="1"/>
  <c r="IT59" i="1" s="1"/>
  <c r="HS59" i="1"/>
  <c r="EV59" i="1"/>
  <c r="DW59" i="1"/>
  <c r="CX59" i="1"/>
  <c r="CZ59" i="1" s="1"/>
  <c r="BY59" i="1"/>
  <c r="AZ59" i="1"/>
  <c r="BB59" i="1" s="1"/>
  <c r="AA59" i="1"/>
  <c r="LP58" i="1"/>
  <c r="LR58" i="1" s="1"/>
  <c r="KQ58" i="1"/>
  <c r="KS58" i="1" s="1"/>
  <c r="JT58" i="1"/>
  <c r="IS58" i="1"/>
  <c r="IU58" i="1" s="1"/>
  <c r="HT58" i="1"/>
  <c r="HV58" i="1" s="1"/>
  <c r="GW58" i="1"/>
  <c r="FX58" i="1"/>
  <c r="EW58" i="1"/>
  <c r="EY58" i="1" s="1"/>
  <c r="DX58" i="1"/>
  <c r="DZ58" i="1" s="1"/>
  <c r="CY58" i="1"/>
  <c r="DA58" i="1" s="1"/>
  <c r="BZ58" i="1"/>
  <c r="CB58" i="1" s="1"/>
  <c r="BA58" i="1"/>
  <c r="BC58" i="1" s="1"/>
  <c r="AB58" i="1"/>
  <c r="AD58" i="1" s="1"/>
  <c r="LO57" i="1"/>
  <c r="LQ57" i="1" s="1"/>
  <c r="KP57" i="1"/>
  <c r="JS57" i="1"/>
  <c r="IR57" i="1"/>
  <c r="HS57" i="1"/>
  <c r="HU57" i="1" s="1"/>
  <c r="GV57" i="1"/>
  <c r="FW57" i="1"/>
  <c r="EV57" i="1"/>
  <c r="EX57" i="1" s="1"/>
  <c r="DW57" i="1"/>
  <c r="DY57" i="1" s="1"/>
  <c r="CX57" i="1"/>
  <c r="CZ57" i="1" s="1"/>
  <c r="BY57" i="1"/>
  <c r="CA57" i="1" s="1"/>
  <c r="AZ57" i="1"/>
  <c r="AA57" i="1"/>
  <c r="LP56" i="1"/>
  <c r="LR56" i="1" s="1"/>
  <c r="KQ56" i="1"/>
  <c r="KS56" i="1" s="1"/>
  <c r="JT56" i="1"/>
  <c r="IS56" i="1"/>
  <c r="IU56" i="1" s="1"/>
  <c r="HT56" i="1"/>
  <c r="HV56" i="1" s="1"/>
  <c r="GW56" i="1"/>
  <c r="FX56" i="1"/>
  <c r="EW56" i="1"/>
  <c r="EY56" i="1" s="1"/>
  <c r="DX56" i="1"/>
  <c r="DZ56" i="1" s="1"/>
  <c r="CY56" i="1"/>
  <c r="DA56" i="1" s="1"/>
  <c r="BZ56" i="1"/>
  <c r="CB56" i="1" s="1"/>
  <c r="BA56" i="1"/>
  <c r="BC56" i="1" s="1"/>
  <c r="AB56" i="1"/>
  <c r="AD56" i="1" s="1"/>
  <c r="LO55" i="1"/>
  <c r="LQ55" i="1" s="1"/>
  <c r="KP55" i="1"/>
  <c r="IR55" i="1"/>
  <c r="IT55" i="1" s="1"/>
  <c r="HS55" i="1"/>
  <c r="HU55" i="1" s="1"/>
  <c r="GV55" i="1"/>
  <c r="FW55" i="1"/>
  <c r="EV55" i="1"/>
  <c r="EX55" i="1" s="1"/>
  <c r="DW55" i="1"/>
  <c r="CX55" i="1"/>
  <c r="BY55" i="1"/>
  <c r="AZ55" i="1"/>
  <c r="BB55" i="1" s="1"/>
  <c r="AA55" i="1"/>
  <c r="AC55" i="1" s="1"/>
  <c r="CA59" i="1" l="1"/>
  <c r="CB60" i="1"/>
  <c r="DX55" i="1"/>
  <c r="DX59" i="1"/>
  <c r="LP59" i="1"/>
  <c r="HT59" i="1"/>
  <c r="BA57" i="1"/>
  <c r="AB57" i="1"/>
  <c r="BB57" i="1"/>
  <c r="LQ59" i="1"/>
  <c r="KQ57" i="1"/>
  <c r="AB59" i="1"/>
  <c r="BZ55" i="1"/>
  <c r="DX57" i="1"/>
  <c r="AC59" i="1"/>
  <c r="DY55" i="1"/>
  <c r="BZ57" i="1"/>
  <c r="EW55" i="1"/>
  <c r="GV59" i="1"/>
  <c r="BA59" i="1"/>
  <c r="CA55" i="1"/>
  <c r="JS55" i="1"/>
  <c r="CY57" i="1"/>
  <c r="LP57" i="1"/>
  <c r="DY59" i="1"/>
  <c r="CY55" i="1"/>
  <c r="KQ55" i="1"/>
  <c r="AC57" i="1"/>
  <c r="IS57" i="1"/>
  <c r="EW59" i="1"/>
  <c r="CZ55" i="1"/>
  <c r="LP55" i="1"/>
  <c r="IT57" i="1"/>
  <c r="EX59" i="1"/>
  <c r="IS59" i="1"/>
  <c r="FW59" i="1"/>
  <c r="HT57" i="1"/>
  <c r="KR57" i="1"/>
  <c r="KR55" i="1"/>
  <c r="HU59" i="1"/>
  <c r="IS55" i="1"/>
  <c r="CY59" i="1"/>
  <c r="KQ59" i="1"/>
  <c r="BC60" i="1"/>
  <c r="IU60" i="1"/>
  <c r="BA55" i="1"/>
  <c r="EW57" i="1"/>
  <c r="BZ59" i="1"/>
  <c r="AB55" i="1"/>
  <c r="HT55" i="1"/>
  <c r="GQ158" i="1" l="1"/>
  <c r="GN158" i="1"/>
  <c r="GK158" i="1"/>
  <c r="GH158" i="1"/>
  <c r="GE158" i="1"/>
  <c r="GB158" i="1"/>
  <c r="FY158" i="1"/>
  <c r="EH156" i="1" l="1"/>
  <c r="EJ155" i="1" l="1"/>
  <c r="EG155" i="1"/>
  <c r="ED155" i="1"/>
  <c r="EG157" i="1" l="1"/>
  <c r="DK158" i="1" l="1"/>
  <c r="DH158" i="1"/>
  <c r="DE158" i="1"/>
  <c r="DB158" i="1"/>
  <c r="BD157" i="1" l="1"/>
  <c r="AI156" i="1" l="1"/>
  <c r="G155" i="1" l="1"/>
  <c r="F155" i="1"/>
  <c r="AT158" i="1" l="1"/>
  <c r="AN157" i="1"/>
  <c r="R158" i="1" l="1"/>
  <c r="O158" i="1"/>
  <c r="L158" i="1"/>
  <c r="I158" i="1"/>
  <c r="R157" i="1"/>
  <c r="O157" i="1"/>
  <c r="AA41" i="1" l="1"/>
  <c r="AA39" i="1"/>
  <c r="AA37" i="1"/>
  <c r="AA35" i="1"/>
  <c r="AA33" i="1"/>
  <c r="AA31" i="1"/>
  <c r="AA29" i="1"/>
  <c r="AA13" i="1"/>
  <c r="AA11" i="1"/>
  <c r="AA9" i="1"/>
  <c r="KW158" i="1" l="1"/>
  <c r="KT158" i="1" l="1"/>
  <c r="KM158" i="1" l="1"/>
  <c r="KJ158" i="1"/>
  <c r="KG158" i="1"/>
  <c r="KD158" i="1"/>
  <c r="KA158" i="1"/>
  <c r="JX158" i="1"/>
  <c r="JU158" i="1"/>
  <c r="JE158" i="1" l="1"/>
  <c r="JN158" i="1" l="1"/>
  <c r="JK158" i="1"/>
  <c r="JH158" i="1"/>
  <c r="JB158" i="1"/>
  <c r="JU157" i="1"/>
  <c r="IY158" i="1" l="1"/>
  <c r="IV158" i="1" l="1"/>
  <c r="IO158" i="1" l="1"/>
  <c r="IL158" i="1"/>
  <c r="II158" i="1"/>
  <c r="IF158" i="1"/>
  <c r="IC158" i="1"/>
  <c r="HZ158" i="1"/>
  <c r="HW158" i="1" l="1"/>
  <c r="HJ158" i="1" l="1"/>
  <c r="LL158" i="1" l="1"/>
  <c r="LL157" i="1"/>
  <c r="LI158" i="1"/>
  <c r="LI157" i="1"/>
  <c r="LF158" i="1"/>
  <c r="LF157" i="1"/>
  <c r="LC158" i="1"/>
  <c r="LC157" i="1"/>
  <c r="KZ158" i="1"/>
  <c r="KZ157" i="1"/>
  <c r="KW157" i="1"/>
  <c r="KT157" i="1"/>
  <c r="KM157" i="1"/>
  <c r="KJ157" i="1"/>
  <c r="KG157" i="1"/>
  <c r="KD157" i="1"/>
  <c r="KA157" i="1"/>
  <c r="JX157" i="1"/>
  <c r="JN157" i="1"/>
  <c r="JK157" i="1"/>
  <c r="JH157" i="1"/>
  <c r="JE157" i="1"/>
  <c r="JB157" i="1"/>
  <c r="IY157" i="1"/>
  <c r="IV157" i="1"/>
  <c r="II157" i="1" l="1"/>
  <c r="IF157" i="1"/>
  <c r="IC157" i="1"/>
  <c r="HZ157" i="1"/>
  <c r="HW157" i="1"/>
  <c r="HG158" i="1" l="1"/>
  <c r="HD158" i="1"/>
  <c r="HA158" i="1"/>
  <c r="GX158" i="1"/>
  <c r="HJ157" i="1" l="1"/>
  <c r="HG157" i="1"/>
  <c r="HD157" i="1"/>
  <c r="HA157" i="1"/>
  <c r="GX157" i="1" l="1"/>
  <c r="FL158" i="1" l="1"/>
  <c r="GK157" i="1" l="1"/>
  <c r="GH157" i="1"/>
  <c r="GE157" i="1"/>
  <c r="GB157" i="1"/>
  <c r="FY157" i="1"/>
  <c r="FD156" i="1" l="1"/>
  <c r="FI158" i="1" l="1"/>
  <c r="FF158" i="1"/>
  <c r="FC158" i="1"/>
  <c r="EZ158" i="1"/>
  <c r="FL157" i="1"/>
  <c r="FI157" i="1"/>
  <c r="FF157" i="1"/>
  <c r="FC157" i="1"/>
  <c r="EZ157" i="1"/>
  <c r="EJ158" i="1" l="1"/>
  <c r="EG158" i="1" l="1"/>
  <c r="ED158" i="1"/>
  <c r="EA158" i="1"/>
  <c r="EM157" i="1" l="1"/>
  <c r="EJ157" i="1"/>
  <c r="ED157" i="1"/>
  <c r="EA157" i="1"/>
  <c r="CO158" i="1" l="1"/>
  <c r="CL158" i="1"/>
  <c r="CI158" i="1" l="1"/>
  <c r="CF158" i="1" l="1"/>
  <c r="CC158" i="1" l="1"/>
  <c r="DN157" i="1" l="1"/>
  <c r="DK157" i="1"/>
  <c r="DH157" i="1"/>
  <c r="DE157" i="1"/>
  <c r="CL157" i="1" l="1"/>
  <c r="CI157" i="1"/>
  <c r="CF157" i="1"/>
  <c r="CC157" i="1"/>
  <c r="BP157" i="1" l="1"/>
  <c r="BM157" i="1"/>
  <c r="BJ157" i="1"/>
  <c r="BG157" i="1"/>
  <c r="AL156" i="1" l="1"/>
  <c r="F158" i="1" l="1"/>
  <c r="AZ21" i="1" l="1"/>
  <c r="AZ13" i="1"/>
  <c r="AZ41" i="1"/>
  <c r="AZ39" i="1"/>
  <c r="AZ37" i="1"/>
  <c r="AZ35" i="1"/>
  <c r="AZ33" i="1"/>
  <c r="AZ31" i="1"/>
  <c r="AZ29" i="1"/>
  <c r="AZ23" i="1"/>
  <c r="AZ19" i="1"/>
  <c r="AZ11" i="1"/>
  <c r="AT157" i="1"/>
  <c r="AQ157" i="1"/>
  <c r="AH157" i="1"/>
  <c r="AE157" i="1"/>
  <c r="L157" i="1"/>
  <c r="I157" i="1"/>
  <c r="F157" i="1"/>
  <c r="AH156" i="1" l="1"/>
  <c r="AI155" i="1"/>
  <c r="AH155" i="1"/>
  <c r="AF156" i="1"/>
  <c r="AF155" i="1"/>
  <c r="AE156" i="1"/>
  <c r="AE155" i="1"/>
  <c r="G156" i="1"/>
  <c r="F156" i="1" l="1"/>
  <c r="AB54" i="1" l="1"/>
  <c r="AD54" i="1" s="1"/>
  <c r="AA53" i="1"/>
  <c r="AC53" i="1" s="1"/>
  <c r="AB52" i="1"/>
  <c r="AD52" i="1" s="1"/>
  <c r="AA51" i="1"/>
  <c r="AB48" i="1"/>
  <c r="AD48" i="1" s="1"/>
  <c r="AA47" i="1"/>
  <c r="AC47" i="1" s="1"/>
  <c r="AB46" i="1"/>
  <c r="AD46" i="1" s="1"/>
  <c r="AA45" i="1"/>
  <c r="AC45" i="1" s="1"/>
  <c r="AB44" i="1"/>
  <c r="AD44" i="1" s="1"/>
  <c r="AA43" i="1"/>
  <c r="AB42" i="1"/>
  <c r="AD42" i="1" s="1"/>
  <c r="AC41" i="1"/>
  <c r="AB40" i="1"/>
  <c r="AD40" i="1" s="1"/>
  <c r="AC39" i="1"/>
  <c r="AB38" i="1"/>
  <c r="AD38" i="1" s="1"/>
  <c r="AC37" i="1"/>
  <c r="AB36" i="1"/>
  <c r="AB34" i="1"/>
  <c r="AD34" i="1" s="1"/>
  <c r="AC33" i="1"/>
  <c r="AB32" i="1"/>
  <c r="AD32" i="1" s="1"/>
  <c r="AC31" i="1"/>
  <c r="AB30" i="1"/>
  <c r="AD30" i="1" s="1"/>
  <c r="AC29" i="1"/>
  <c r="AD24" i="1"/>
  <c r="AC23" i="1"/>
  <c r="AD22" i="1"/>
  <c r="AC21" i="1"/>
  <c r="AD20" i="1"/>
  <c r="AB14" i="1"/>
  <c r="AD14" i="1" s="1"/>
  <c r="AC13" i="1"/>
  <c r="AB12" i="1"/>
  <c r="AD12" i="1" s="1"/>
  <c r="AC11" i="1"/>
  <c r="AB10" i="1"/>
  <c r="AD10" i="1" s="1"/>
  <c r="AC9" i="1"/>
  <c r="BA54" i="1"/>
  <c r="BC54" i="1" s="1"/>
  <c r="AZ53" i="1"/>
  <c r="BB53" i="1" s="1"/>
  <c r="BA52" i="1"/>
  <c r="BC52" i="1" s="1"/>
  <c r="AZ51" i="1"/>
  <c r="BA48" i="1"/>
  <c r="BC48" i="1" s="1"/>
  <c r="AZ47" i="1"/>
  <c r="BB47" i="1" s="1"/>
  <c r="BA46" i="1"/>
  <c r="BC46" i="1" s="1"/>
  <c r="AZ45" i="1"/>
  <c r="BB45" i="1" s="1"/>
  <c r="BA44" i="1"/>
  <c r="BC44" i="1" s="1"/>
  <c r="AZ43" i="1"/>
  <c r="BA42" i="1"/>
  <c r="BC42" i="1" s="1"/>
  <c r="BB41" i="1"/>
  <c r="BA40" i="1"/>
  <c r="BC40" i="1" s="1"/>
  <c r="BB39" i="1"/>
  <c r="BA38" i="1"/>
  <c r="BC38" i="1" s="1"/>
  <c r="BB37" i="1"/>
  <c r="BA36" i="1"/>
  <c r="BC36" i="1" s="1"/>
  <c r="BB35" i="1"/>
  <c r="BA34" i="1"/>
  <c r="BB33" i="1"/>
  <c r="BA32" i="1"/>
  <c r="BC32" i="1" s="1"/>
  <c r="BB31" i="1"/>
  <c r="BA30" i="1"/>
  <c r="BC30" i="1" s="1"/>
  <c r="BB29" i="1"/>
  <c r="BA24" i="1"/>
  <c r="BC24" i="1" s="1"/>
  <c r="BB23" i="1"/>
  <c r="BA22" i="1"/>
  <c r="BB21" i="1"/>
  <c r="BA20" i="1"/>
  <c r="BC20" i="1" s="1"/>
  <c r="BA14" i="1"/>
  <c r="BC14" i="1" s="1"/>
  <c r="BB13" i="1"/>
  <c r="BA12" i="1"/>
  <c r="BC12" i="1" s="1"/>
  <c r="BB11" i="1"/>
  <c r="BA10" i="1"/>
  <c r="BB9" i="1"/>
  <c r="BZ54" i="1"/>
  <c r="CB54" i="1" s="1"/>
  <c r="BY53" i="1"/>
  <c r="CA53" i="1" s="1"/>
  <c r="BZ52" i="1"/>
  <c r="CB52" i="1" s="1"/>
  <c r="BY51" i="1"/>
  <c r="BZ48" i="1"/>
  <c r="BY47" i="1"/>
  <c r="CA47" i="1" s="1"/>
  <c r="BZ46" i="1"/>
  <c r="CB46" i="1" s="1"/>
  <c r="BY45" i="1"/>
  <c r="CA45" i="1" s="1"/>
  <c r="BZ44" i="1"/>
  <c r="CB44" i="1" s="1"/>
  <c r="BY43" i="1"/>
  <c r="CA43" i="1" s="1"/>
  <c r="BZ42" i="1"/>
  <c r="CB42" i="1" s="1"/>
  <c r="BY41" i="1"/>
  <c r="CA41" i="1" s="1"/>
  <c r="BZ40" i="1"/>
  <c r="CB40" i="1" s="1"/>
  <c r="BY39" i="1"/>
  <c r="BZ38" i="1"/>
  <c r="CB38" i="1" s="1"/>
  <c r="BY37" i="1"/>
  <c r="CA37" i="1" s="1"/>
  <c r="BZ36" i="1"/>
  <c r="CB36" i="1" s="1"/>
  <c r="BY35" i="1"/>
  <c r="BZ34" i="1"/>
  <c r="CB34" i="1" s="1"/>
  <c r="BY33" i="1"/>
  <c r="CA33" i="1" s="1"/>
  <c r="BZ32" i="1"/>
  <c r="CB32" i="1" s="1"/>
  <c r="BY31" i="1"/>
  <c r="BZ30" i="1"/>
  <c r="CB30" i="1" s="1"/>
  <c r="BY29" i="1"/>
  <c r="CA29" i="1" s="1"/>
  <c r="BZ24" i="1"/>
  <c r="BY23" i="1"/>
  <c r="CA23" i="1" s="1"/>
  <c r="BZ20" i="1"/>
  <c r="CB20" i="1" s="1"/>
  <c r="BY19" i="1"/>
  <c r="BZ14" i="1"/>
  <c r="CB14" i="1" s="1"/>
  <c r="BY13" i="1"/>
  <c r="BZ12" i="1"/>
  <c r="CB12" i="1" s="1"/>
  <c r="BY11" i="1"/>
  <c r="CA11" i="1" s="1"/>
  <c r="BZ10" i="1"/>
  <c r="CB10" i="1" s="1"/>
  <c r="BY9" i="1"/>
  <c r="CA9" i="1" s="1"/>
  <c r="CY54" i="1"/>
  <c r="DA54" i="1" s="1"/>
  <c r="CX53" i="1"/>
  <c r="CZ53" i="1" s="1"/>
  <c r="CY52" i="1"/>
  <c r="DA52" i="1" s="1"/>
  <c r="CX51" i="1"/>
  <c r="CY48" i="1"/>
  <c r="DA48" i="1" s="1"/>
  <c r="CX47" i="1"/>
  <c r="CZ47" i="1" s="1"/>
  <c r="CY46" i="1"/>
  <c r="DA46" i="1" s="1"/>
  <c r="CX45" i="1"/>
  <c r="CZ45" i="1" s="1"/>
  <c r="CY44" i="1"/>
  <c r="DA44" i="1" s="1"/>
  <c r="CX43" i="1"/>
  <c r="CZ43" i="1" s="1"/>
  <c r="CY42" i="1"/>
  <c r="DA42" i="1" s="1"/>
  <c r="CX41" i="1"/>
  <c r="CZ41" i="1" s="1"/>
  <c r="CY40" i="1"/>
  <c r="DA40" i="1" s="1"/>
  <c r="CX39" i="1"/>
  <c r="CZ39" i="1" s="1"/>
  <c r="CY12" i="1"/>
  <c r="DA12" i="1" s="1"/>
  <c r="CX11" i="1"/>
  <c r="CZ11" i="1" s="1"/>
  <c r="CY10" i="1"/>
  <c r="CX9" i="1"/>
  <c r="DX54" i="1"/>
  <c r="DZ54" i="1" s="1"/>
  <c r="DW53" i="1"/>
  <c r="DY53" i="1" s="1"/>
  <c r="DX52" i="1"/>
  <c r="DZ52" i="1" s="1"/>
  <c r="DW51" i="1"/>
  <c r="DX48" i="1"/>
  <c r="DZ48" i="1" s="1"/>
  <c r="DW47" i="1"/>
  <c r="DY47" i="1" s="1"/>
  <c r="DX46" i="1"/>
  <c r="DZ46" i="1" s="1"/>
  <c r="DW45" i="1"/>
  <c r="DY45" i="1" s="1"/>
  <c r="DX44" i="1"/>
  <c r="DZ44" i="1" s="1"/>
  <c r="DW43" i="1"/>
  <c r="DX42" i="1"/>
  <c r="DZ42" i="1" s="1"/>
  <c r="DW41" i="1"/>
  <c r="DY41" i="1" s="1"/>
  <c r="DX40" i="1"/>
  <c r="DZ40" i="1" s="1"/>
  <c r="DW39" i="1"/>
  <c r="DX38" i="1"/>
  <c r="DZ38" i="1" s="1"/>
  <c r="DW37" i="1"/>
  <c r="DY37" i="1" s="1"/>
  <c r="DX36" i="1"/>
  <c r="DZ36" i="1" s="1"/>
  <c r="DW35" i="1"/>
  <c r="DY35" i="1" s="1"/>
  <c r="DX34" i="1"/>
  <c r="DZ34" i="1" s="1"/>
  <c r="DW33" i="1"/>
  <c r="DY33" i="1" s="1"/>
  <c r="DX32" i="1"/>
  <c r="DZ32" i="1" s="1"/>
  <c r="DW31" i="1"/>
  <c r="DY31" i="1" s="1"/>
  <c r="DX30" i="1"/>
  <c r="DW29" i="1"/>
  <c r="DX24" i="1"/>
  <c r="DZ24" i="1" s="1"/>
  <c r="DW23" i="1"/>
  <c r="DY23" i="1" s="1"/>
  <c r="DX22" i="1"/>
  <c r="DZ22" i="1" s="1"/>
  <c r="DW21" i="1"/>
  <c r="DX20" i="1"/>
  <c r="DZ20" i="1" s="1"/>
  <c r="DW19" i="1"/>
  <c r="DY19" i="1" s="1"/>
  <c r="DX14" i="1"/>
  <c r="DZ14" i="1" s="1"/>
  <c r="DY13" i="1"/>
  <c r="DX12" i="1"/>
  <c r="DZ12" i="1" s="1"/>
  <c r="DX10" i="1"/>
  <c r="DZ10" i="1" s="1"/>
  <c r="EW54" i="1"/>
  <c r="EY54" i="1" s="1"/>
  <c r="EV53" i="1"/>
  <c r="EX53" i="1" s="1"/>
  <c r="EW52" i="1"/>
  <c r="EY52" i="1" s="1"/>
  <c r="EV51" i="1"/>
  <c r="EW48" i="1"/>
  <c r="EY48" i="1" s="1"/>
  <c r="EV47" i="1"/>
  <c r="EX47" i="1" s="1"/>
  <c r="EW46" i="1"/>
  <c r="EY46" i="1" s="1"/>
  <c r="EV45" i="1"/>
  <c r="EW44" i="1"/>
  <c r="EY44" i="1" s="1"/>
  <c r="EV43" i="1"/>
  <c r="EX43" i="1" s="1"/>
  <c r="EW42" i="1"/>
  <c r="EV41" i="1"/>
  <c r="EX41" i="1" s="1"/>
  <c r="EW40" i="1"/>
  <c r="EY40" i="1" s="1"/>
  <c r="EV39" i="1"/>
  <c r="EW38" i="1"/>
  <c r="EY38" i="1" s="1"/>
  <c r="EV37" i="1"/>
  <c r="EX37" i="1" s="1"/>
  <c r="EW36" i="1"/>
  <c r="EY36" i="1" s="1"/>
  <c r="EV35" i="1"/>
  <c r="EW34" i="1"/>
  <c r="EY34" i="1" s="1"/>
  <c r="EV33" i="1"/>
  <c r="EX33" i="1" s="1"/>
  <c r="EW32" i="1"/>
  <c r="EY32" i="1" s="1"/>
  <c r="EV31" i="1"/>
  <c r="EX31" i="1" s="1"/>
  <c r="EW30" i="1"/>
  <c r="EY30" i="1" s="1"/>
  <c r="EV29" i="1"/>
  <c r="EX29" i="1" s="1"/>
  <c r="EW24" i="1"/>
  <c r="EY24" i="1" s="1"/>
  <c r="EV23" i="1"/>
  <c r="EX23" i="1" s="1"/>
  <c r="EW22" i="1"/>
  <c r="EV21" i="1"/>
  <c r="EX21" i="1" s="1"/>
  <c r="EW20" i="1"/>
  <c r="EY20" i="1" s="1"/>
  <c r="EV19" i="1"/>
  <c r="EW14" i="1"/>
  <c r="EY14" i="1" s="1"/>
  <c r="EV13" i="1"/>
  <c r="EX13" i="1" s="1"/>
  <c r="EW12" i="1"/>
  <c r="EY12" i="1" s="1"/>
  <c r="EV11" i="1"/>
  <c r="EX11" i="1" s="1"/>
  <c r="EW10" i="1"/>
  <c r="EY10" i="1" s="1"/>
  <c r="EV9" i="1"/>
  <c r="EX9" i="1" s="1"/>
  <c r="FX54" i="1"/>
  <c r="FW53" i="1"/>
  <c r="FX52" i="1"/>
  <c r="FW47" i="1"/>
  <c r="FX46" i="1"/>
  <c r="FW45" i="1"/>
  <c r="FW41" i="1"/>
  <c r="FX40" i="1"/>
  <c r="FX38" i="1"/>
  <c r="FW37" i="1"/>
  <c r="FW35" i="1"/>
  <c r="FX34" i="1"/>
  <c r="FW33" i="1"/>
  <c r="FX32" i="1"/>
  <c r="FW31" i="1"/>
  <c r="FX30" i="1"/>
  <c r="FW29" i="1"/>
  <c r="FW23" i="1"/>
  <c r="FX22" i="1"/>
  <c r="FW19" i="1"/>
  <c r="FV14" i="1"/>
  <c r="FX14" i="1" s="1"/>
  <c r="FU13" i="1"/>
  <c r="FV12" i="1"/>
  <c r="FX12" i="1" s="1"/>
  <c r="FU11" i="1"/>
  <c r="FV10" i="1"/>
  <c r="FX10" i="1" s="1"/>
  <c r="FU9" i="1"/>
  <c r="FW9" i="1" s="1"/>
  <c r="GW54" i="1"/>
  <c r="GV53" i="1"/>
  <c r="GW52" i="1"/>
  <c r="GW48" i="1"/>
  <c r="GV47" i="1"/>
  <c r="GW46" i="1"/>
  <c r="GV45" i="1"/>
  <c r="GV41" i="1"/>
  <c r="GW40" i="1"/>
  <c r="GW38" i="1"/>
  <c r="GV37" i="1"/>
  <c r="GW36" i="1"/>
  <c r="GW34" i="1"/>
  <c r="GW32" i="1"/>
  <c r="GW30" i="1"/>
  <c r="GV29" i="1"/>
  <c r="GV23" i="1"/>
  <c r="GW22" i="1"/>
  <c r="GW20" i="1"/>
  <c r="GW14" i="1"/>
  <c r="GW12" i="1"/>
  <c r="HT54" i="1"/>
  <c r="HV54" i="1" s="1"/>
  <c r="HS53" i="1"/>
  <c r="HU53" i="1" s="1"/>
  <c r="HT52" i="1"/>
  <c r="HV52" i="1" s="1"/>
  <c r="HS51" i="1"/>
  <c r="HT48" i="1"/>
  <c r="HV48" i="1" s="1"/>
  <c r="HS47" i="1"/>
  <c r="HU47" i="1" s="1"/>
  <c r="HT46" i="1"/>
  <c r="HV46" i="1" s="1"/>
  <c r="HS45" i="1"/>
  <c r="HU45" i="1" s="1"/>
  <c r="HT44" i="1"/>
  <c r="HV44" i="1" s="1"/>
  <c r="HS43" i="1"/>
  <c r="HU43" i="1" s="1"/>
  <c r="HT42" i="1"/>
  <c r="HS41" i="1"/>
  <c r="HU41" i="1" s="1"/>
  <c r="HT40" i="1"/>
  <c r="HV40" i="1" s="1"/>
  <c r="HS39" i="1"/>
  <c r="HU39" i="1" s="1"/>
  <c r="HT38" i="1"/>
  <c r="HV38" i="1" s="1"/>
  <c r="HS37" i="1"/>
  <c r="HU37" i="1" s="1"/>
  <c r="HT36" i="1"/>
  <c r="HV36" i="1" s="1"/>
  <c r="HS35" i="1"/>
  <c r="HT34" i="1"/>
  <c r="HV34" i="1" s="1"/>
  <c r="HS33" i="1"/>
  <c r="HU33" i="1" s="1"/>
  <c r="HT32" i="1"/>
  <c r="HV32" i="1" s="1"/>
  <c r="HS31" i="1"/>
  <c r="HT30" i="1"/>
  <c r="HV30" i="1" s="1"/>
  <c r="HS29" i="1"/>
  <c r="HT24" i="1"/>
  <c r="HS23" i="1"/>
  <c r="HU23" i="1" s="1"/>
  <c r="HT22" i="1"/>
  <c r="HV22" i="1" s="1"/>
  <c r="HS21" i="1"/>
  <c r="HU21" i="1" s="1"/>
  <c r="HT20" i="1"/>
  <c r="HV20" i="1" s="1"/>
  <c r="HS19" i="1"/>
  <c r="HT14" i="1"/>
  <c r="HV14" i="1" s="1"/>
  <c r="HS13" i="1"/>
  <c r="HU13" i="1" s="1"/>
  <c r="HT12" i="1"/>
  <c r="HS11" i="1"/>
  <c r="HU11" i="1" s="1"/>
  <c r="HT10" i="1"/>
  <c r="HS9" i="1"/>
  <c r="HU9" i="1" s="1"/>
  <c r="JT54" i="1"/>
  <c r="JS53" i="1"/>
  <c r="JS51" i="1"/>
  <c r="JT48" i="1"/>
  <c r="JS47" i="1"/>
  <c r="JT46" i="1"/>
  <c r="JS45" i="1"/>
  <c r="JT44" i="1"/>
  <c r="JS43" i="1"/>
  <c r="JS41" i="1"/>
  <c r="JT40" i="1"/>
  <c r="JT38" i="1"/>
  <c r="JS37" i="1"/>
  <c r="JS35" i="1"/>
  <c r="JT34" i="1"/>
  <c r="JS33" i="1"/>
  <c r="JT32" i="1"/>
  <c r="JS31" i="1"/>
  <c r="JT24" i="1"/>
  <c r="JS23" i="1"/>
  <c r="JT22" i="1"/>
  <c r="JS19" i="1"/>
  <c r="JT14" i="1"/>
  <c r="JS13" i="1"/>
  <c r="JT12" i="1"/>
  <c r="JS9" i="1"/>
  <c r="LP54" i="1"/>
  <c r="LR54" i="1" s="1"/>
  <c r="LO53" i="1"/>
  <c r="LQ53" i="1" s="1"/>
  <c r="LP52" i="1"/>
  <c r="LR52" i="1" s="1"/>
  <c r="LO51" i="1"/>
  <c r="LP48" i="1"/>
  <c r="LR48" i="1" s="1"/>
  <c r="LO47" i="1"/>
  <c r="LQ47" i="1" s="1"/>
  <c r="LP46" i="1"/>
  <c r="LR46" i="1" s="1"/>
  <c r="LO45" i="1"/>
  <c r="LP44" i="1"/>
  <c r="LR44" i="1" s="1"/>
  <c r="LO43" i="1"/>
  <c r="LP42" i="1"/>
  <c r="LR42" i="1" s="1"/>
  <c r="LO41" i="1"/>
  <c r="LQ41" i="1" s="1"/>
  <c r="LP40" i="1"/>
  <c r="LR40" i="1" s="1"/>
  <c r="LO39" i="1"/>
  <c r="LP38" i="1"/>
  <c r="LR38" i="1" s="1"/>
  <c r="LO37" i="1"/>
  <c r="LQ37" i="1" s="1"/>
  <c r="LP36" i="1"/>
  <c r="LR36" i="1" s="1"/>
  <c r="LO35" i="1"/>
  <c r="LP34" i="1"/>
  <c r="LR34" i="1" s="1"/>
  <c r="LO33" i="1"/>
  <c r="LQ33" i="1" s="1"/>
  <c r="LP32" i="1"/>
  <c r="LR32" i="1" s="1"/>
  <c r="LO31" i="1"/>
  <c r="LQ31" i="1" s="1"/>
  <c r="LP30" i="1"/>
  <c r="LR30" i="1" s="1"/>
  <c r="LO29" i="1"/>
  <c r="LP24" i="1"/>
  <c r="LR24" i="1" s="1"/>
  <c r="LO23" i="1"/>
  <c r="LQ23" i="1" s="1"/>
  <c r="LP22" i="1"/>
  <c r="LR22" i="1" s="1"/>
  <c r="LO21" i="1"/>
  <c r="LQ21" i="1" s="1"/>
  <c r="LP20" i="1"/>
  <c r="LR20" i="1" s="1"/>
  <c r="LO19" i="1"/>
  <c r="LP14" i="1"/>
  <c r="LR14" i="1" s="1"/>
  <c r="LO13" i="1"/>
  <c r="LQ13" i="1" s="1"/>
  <c r="LP12" i="1"/>
  <c r="LR12" i="1" s="1"/>
  <c r="LO11" i="1"/>
  <c r="LQ11" i="1" s="1"/>
  <c r="LP10" i="1"/>
  <c r="LO9" i="1"/>
  <c r="KQ54" i="1"/>
  <c r="KS54" i="1" s="1"/>
  <c r="KP53" i="1"/>
  <c r="KR53" i="1" s="1"/>
  <c r="KQ52" i="1"/>
  <c r="KS52" i="1" s="1"/>
  <c r="KP51" i="1"/>
  <c r="KQ48" i="1"/>
  <c r="KP47" i="1"/>
  <c r="KR47" i="1" s="1"/>
  <c r="KQ46" i="1"/>
  <c r="KS46" i="1" s="1"/>
  <c r="KP45" i="1"/>
  <c r="KR45" i="1" s="1"/>
  <c r="KQ44" i="1"/>
  <c r="KS44" i="1" s="1"/>
  <c r="KP43" i="1"/>
  <c r="KR43" i="1" s="1"/>
  <c r="KQ42" i="1"/>
  <c r="KP41" i="1"/>
  <c r="KR41" i="1" s="1"/>
  <c r="KQ40" i="1"/>
  <c r="KS40" i="1" s="1"/>
  <c r="KP39" i="1"/>
  <c r="KR39" i="1" s="1"/>
  <c r="KQ38" i="1"/>
  <c r="KS38" i="1" s="1"/>
  <c r="KP37" i="1"/>
  <c r="KR37" i="1" s="1"/>
  <c r="KQ36" i="1"/>
  <c r="KS36" i="1" s="1"/>
  <c r="KP35" i="1"/>
  <c r="KQ34" i="1"/>
  <c r="KS34" i="1" s="1"/>
  <c r="KP33" i="1"/>
  <c r="KR33" i="1" s="1"/>
  <c r="KQ32" i="1"/>
  <c r="KS32" i="1" s="1"/>
  <c r="KP31" i="1"/>
  <c r="KQ30" i="1"/>
  <c r="KS30" i="1" s="1"/>
  <c r="KP29" i="1"/>
  <c r="KR29" i="1" s="1"/>
  <c r="KQ24" i="1"/>
  <c r="KP23" i="1"/>
  <c r="KR23" i="1" s="1"/>
  <c r="KQ22" i="1"/>
  <c r="KS22" i="1" s="1"/>
  <c r="KP21" i="1"/>
  <c r="KR21" i="1" s="1"/>
  <c r="KQ20" i="1"/>
  <c r="KS20" i="1" s="1"/>
  <c r="KP19" i="1"/>
  <c r="KQ14" i="1"/>
  <c r="KS14" i="1" s="1"/>
  <c r="KP13" i="1"/>
  <c r="KQ12" i="1"/>
  <c r="KS12" i="1" s="1"/>
  <c r="KP11" i="1"/>
  <c r="KR11" i="1" s="1"/>
  <c r="KQ10" i="1"/>
  <c r="KP9" i="1"/>
  <c r="KR9" i="1" s="1"/>
  <c r="IS46" i="1"/>
  <c r="IU46" i="1" s="1"/>
  <c r="IR45" i="1"/>
  <c r="IS44" i="1"/>
  <c r="IU44" i="1" s="1"/>
  <c r="IR43" i="1"/>
  <c r="IS42" i="1"/>
  <c r="IU42" i="1" s="1"/>
  <c r="IR41" i="1"/>
  <c r="IS40" i="1"/>
  <c r="IU40" i="1" s="1"/>
  <c r="IR39" i="1"/>
  <c r="IT39" i="1" s="1"/>
  <c r="IS38" i="1"/>
  <c r="IU38" i="1" s="1"/>
  <c r="IR37" i="1"/>
  <c r="IS36" i="1"/>
  <c r="IU36" i="1" s="1"/>
  <c r="IR35" i="1"/>
  <c r="IT35" i="1" s="1"/>
  <c r="IS34" i="1"/>
  <c r="IU34" i="1" s="1"/>
  <c r="IR33" i="1"/>
  <c r="IS32" i="1"/>
  <c r="IU32" i="1" s="1"/>
  <c r="IR31" i="1"/>
  <c r="IS30" i="1"/>
  <c r="IU30" i="1" s="1"/>
  <c r="IR29" i="1"/>
  <c r="IT29" i="1" s="1"/>
  <c r="IS24" i="1"/>
  <c r="IU24" i="1" s="1"/>
  <c r="IR23" i="1"/>
  <c r="IT23" i="1" s="1"/>
  <c r="IS22" i="1"/>
  <c r="IR21" i="1"/>
  <c r="IT21" i="1" s="1"/>
  <c r="IS20" i="1"/>
  <c r="IU20" i="1" s="1"/>
  <c r="IR19" i="1"/>
  <c r="IT19" i="1" s="1"/>
  <c r="IS14" i="1"/>
  <c r="IU14" i="1" s="1"/>
  <c r="IR13" i="1"/>
  <c r="IT13" i="1" s="1"/>
  <c r="IS12" i="1"/>
  <c r="IR11" i="1"/>
  <c r="IT11" i="1" s="1"/>
  <c r="IS10" i="1"/>
  <c r="IR9" i="1"/>
  <c r="IT9" i="1" s="1"/>
  <c r="DA10" i="1" l="1"/>
  <c r="CZ9" i="1"/>
  <c r="BC10" i="1"/>
  <c r="CB48" i="1"/>
  <c r="DY29" i="1"/>
  <c r="LR10" i="1"/>
  <c r="HV10" i="1"/>
  <c r="KS10" i="1"/>
  <c r="JT10" i="1"/>
  <c r="GW10" i="1"/>
  <c r="IU10" i="1"/>
  <c r="EY42" i="1"/>
  <c r="AC43" i="1"/>
  <c r="KS48" i="1"/>
  <c r="HV12" i="1"/>
  <c r="FX48" i="1"/>
  <c r="LP29" i="1"/>
  <c r="BZ31" i="1"/>
  <c r="FV11" i="1"/>
  <c r="KQ31" i="1"/>
  <c r="IS31" i="1"/>
  <c r="KQ13" i="1"/>
  <c r="IU22" i="1"/>
  <c r="JT30" i="1"/>
  <c r="IS33" i="1"/>
  <c r="KQ19" i="1"/>
  <c r="LP19" i="1"/>
  <c r="LQ29" i="1"/>
  <c r="JS29" i="1"/>
  <c r="IS13" i="1"/>
  <c r="IS11" i="1"/>
  <c r="HT19" i="1"/>
  <c r="HT29" i="1"/>
  <c r="HU29" i="1"/>
  <c r="GW44" i="1"/>
  <c r="FX44" i="1"/>
  <c r="HT35" i="1"/>
  <c r="KQ33" i="1"/>
  <c r="BZ35" i="1"/>
  <c r="KQ35" i="1"/>
  <c r="GV35" i="1"/>
  <c r="HU35" i="1"/>
  <c r="KR35" i="1"/>
  <c r="LP35" i="1"/>
  <c r="LQ35" i="1"/>
  <c r="EW35" i="1"/>
  <c r="EY22" i="1"/>
  <c r="EW45" i="1"/>
  <c r="DZ30" i="1"/>
  <c r="FV13" i="1"/>
  <c r="EW29" i="1"/>
  <c r="EX35" i="1"/>
  <c r="EW19" i="1"/>
  <c r="HT41" i="1"/>
  <c r="IS41" i="1"/>
  <c r="BC34" i="1"/>
  <c r="BZ51" i="1"/>
  <c r="CB22" i="1"/>
  <c r="CB24" i="1"/>
  <c r="BZ33" i="1"/>
  <c r="BZ13" i="1"/>
  <c r="BZ19" i="1"/>
  <c r="CA31" i="1"/>
  <c r="CA13" i="1"/>
  <c r="IS37" i="1"/>
  <c r="KQ51" i="1"/>
  <c r="EW39" i="1"/>
  <c r="CY51" i="1"/>
  <c r="BC22" i="1"/>
  <c r="LP45" i="1"/>
  <c r="EX45" i="1"/>
  <c r="DX43" i="1"/>
  <c r="DX51" i="1"/>
  <c r="LP39" i="1"/>
  <c r="BB43" i="1"/>
  <c r="AB51" i="1"/>
  <c r="HT51" i="1"/>
  <c r="BZ39" i="1"/>
  <c r="IT41" i="1"/>
  <c r="LP37" i="1"/>
  <c r="EX39" i="1"/>
  <c r="IT37" i="1"/>
  <c r="DX37" i="1"/>
  <c r="FW43" i="1"/>
  <c r="DX45" i="1"/>
  <c r="LP43" i="1"/>
  <c r="LP51" i="1"/>
  <c r="EW51" i="1"/>
  <c r="IS45" i="1"/>
  <c r="LQ45" i="1"/>
  <c r="LQ51" i="1"/>
  <c r="GV51" i="1"/>
  <c r="CY45" i="1"/>
  <c r="CY47" i="1"/>
  <c r="CA39" i="1"/>
  <c r="BZ47" i="1"/>
  <c r="KQ41" i="1"/>
  <c r="DY43" i="1"/>
  <c r="AB47" i="1"/>
  <c r="HT45" i="1"/>
  <c r="HT47" i="1"/>
  <c r="EX51" i="1"/>
  <c r="DX39" i="1"/>
  <c r="BZ41" i="1"/>
  <c r="AB45" i="1"/>
  <c r="IS43" i="1"/>
  <c r="KQ47" i="1"/>
  <c r="LQ43" i="1"/>
  <c r="CZ51" i="1"/>
  <c r="AC51" i="1"/>
  <c r="IT43" i="1"/>
  <c r="GV39" i="1"/>
  <c r="FW51" i="1"/>
  <c r="DY51" i="1"/>
  <c r="HU51" i="1"/>
  <c r="BA51" i="1"/>
  <c r="KR51" i="1"/>
  <c r="EW47" i="1"/>
  <c r="BB51" i="1"/>
  <c r="LP53" i="1"/>
  <c r="CY53" i="1"/>
  <c r="AD36" i="1"/>
  <c r="AB37" i="1"/>
  <c r="AB35" i="1"/>
  <c r="BA19" i="1"/>
  <c r="LP11" i="1"/>
  <c r="LP9" i="1"/>
  <c r="LQ19" i="1"/>
  <c r="KQ29" i="1"/>
  <c r="KR13" i="1"/>
  <c r="KR19" i="1"/>
  <c r="KQ23" i="1"/>
  <c r="KR31" i="1"/>
  <c r="IT31" i="1"/>
  <c r="IT33" i="1"/>
  <c r="HT13" i="1"/>
  <c r="HU19" i="1"/>
  <c r="HT23" i="1"/>
  <c r="HT31" i="1"/>
  <c r="HU31" i="1"/>
  <c r="HT33" i="1"/>
  <c r="GV13" i="1"/>
  <c r="GV19" i="1"/>
  <c r="GV21" i="1"/>
  <c r="GV33" i="1"/>
  <c r="GV31" i="1"/>
  <c r="GV9" i="1"/>
  <c r="FW11" i="1"/>
  <c r="FW13" i="1"/>
  <c r="EX19" i="1"/>
  <c r="EW33" i="1"/>
  <c r="DX11" i="1"/>
  <c r="DX9" i="1"/>
  <c r="DX21" i="1"/>
  <c r="DX19" i="1"/>
  <c r="DX29" i="1"/>
  <c r="DX35" i="1"/>
  <c r="DY11" i="1"/>
  <c r="BZ23" i="1"/>
  <c r="BZ9" i="1"/>
  <c r="CA21" i="1"/>
  <c r="BB19" i="1"/>
  <c r="BA47" i="1"/>
  <c r="BA33" i="1"/>
  <c r="BA29" i="1"/>
  <c r="BA35" i="1"/>
  <c r="AB33" i="1"/>
  <c r="AB29" i="1"/>
  <c r="AC19" i="1"/>
  <c r="AC35" i="1"/>
  <c r="AB9" i="1"/>
  <c r="AB39" i="1"/>
  <c r="AB11" i="1"/>
  <c r="AB43" i="1"/>
  <c r="AB53" i="1"/>
  <c r="AB13" i="1"/>
  <c r="AB31" i="1"/>
  <c r="AB41" i="1"/>
  <c r="BA45" i="1"/>
  <c r="BA9" i="1"/>
  <c r="BA21" i="1"/>
  <c r="BA39" i="1"/>
  <c r="BA11" i="1"/>
  <c r="BA43" i="1"/>
  <c r="BA37" i="1"/>
  <c r="BA53" i="1"/>
  <c r="BA13" i="1"/>
  <c r="BA31" i="1"/>
  <c r="BA23" i="1"/>
  <c r="BA41" i="1"/>
  <c r="CA19" i="1"/>
  <c r="BZ29" i="1"/>
  <c r="CA35" i="1"/>
  <c r="BZ45" i="1"/>
  <c r="CA51" i="1"/>
  <c r="BZ11" i="1"/>
  <c r="BZ43" i="1"/>
  <c r="BZ37" i="1"/>
  <c r="BZ53" i="1"/>
  <c r="CY9" i="1"/>
  <c r="CY39" i="1"/>
  <c r="CY11" i="1"/>
  <c r="CY43" i="1"/>
  <c r="CY41" i="1"/>
  <c r="DY9" i="1"/>
  <c r="DY21" i="1"/>
  <c r="DX33" i="1"/>
  <c r="DY39" i="1"/>
  <c r="DX47" i="1"/>
  <c r="DX13" i="1"/>
  <c r="DX31" i="1"/>
  <c r="DX23" i="1"/>
  <c r="DX41" i="1"/>
  <c r="EW9" i="1"/>
  <c r="EW21" i="1"/>
  <c r="EW11" i="1"/>
  <c r="EW43" i="1"/>
  <c r="EW37" i="1"/>
  <c r="EW53" i="1"/>
  <c r="EW13" i="1"/>
  <c r="EW31" i="1"/>
  <c r="EW23" i="1"/>
  <c r="EW41" i="1"/>
  <c r="FV9" i="1"/>
  <c r="FX24" i="1"/>
  <c r="FX20" i="1"/>
  <c r="FW21" i="1"/>
  <c r="FX36" i="1"/>
  <c r="FW39" i="1"/>
  <c r="FX42" i="1"/>
  <c r="GW24" i="1"/>
  <c r="GW42" i="1"/>
  <c r="GV11" i="1"/>
  <c r="GV43" i="1"/>
  <c r="HT9" i="1"/>
  <c r="HT21" i="1"/>
  <c r="HV24" i="1"/>
  <c r="HT39" i="1"/>
  <c r="HV42" i="1"/>
  <c r="HT11" i="1"/>
  <c r="HT43" i="1"/>
  <c r="HT37" i="1"/>
  <c r="HT53" i="1"/>
  <c r="JT20" i="1"/>
  <c r="JS39" i="1"/>
  <c r="JS11" i="1"/>
  <c r="JS21" i="1"/>
  <c r="JT36" i="1"/>
  <c r="JT52" i="1"/>
  <c r="JT42" i="1"/>
  <c r="LP21" i="1"/>
  <c r="LQ9" i="1"/>
  <c r="LP33" i="1"/>
  <c r="LQ39" i="1"/>
  <c r="LP47" i="1"/>
  <c r="LP13" i="1"/>
  <c r="LP31" i="1"/>
  <c r="LP23" i="1"/>
  <c r="LP41" i="1"/>
  <c r="KQ45" i="1"/>
  <c r="KQ9" i="1"/>
  <c r="KQ21" i="1"/>
  <c r="KS24" i="1"/>
  <c r="KQ39" i="1"/>
  <c r="KS42" i="1"/>
  <c r="KQ11" i="1"/>
  <c r="KQ43" i="1"/>
  <c r="KQ37" i="1"/>
  <c r="KQ53" i="1"/>
  <c r="IT45" i="1"/>
  <c r="IU12" i="1"/>
  <c r="IS19" i="1"/>
  <c r="IS35" i="1"/>
  <c r="IS29" i="1"/>
  <c r="IS9" i="1"/>
  <c r="IS21" i="1"/>
  <c r="IS39" i="1"/>
  <c r="IS23" i="1"/>
  <c r="AA8" i="9"/>
  <c r="LP152" i="1" l="1"/>
  <c r="LR152" i="1" s="1"/>
  <c r="KQ152" i="1"/>
  <c r="KS152" i="1" s="1"/>
  <c r="IS152" i="1"/>
  <c r="IU152" i="1" s="1"/>
  <c r="HT152" i="1"/>
  <c r="HV152" i="1" s="1"/>
  <c r="GW152" i="1"/>
  <c r="FX152" i="1"/>
  <c r="EW152" i="1"/>
  <c r="EY152" i="1" s="1"/>
  <c r="DX152" i="1"/>
  <c r="DZ152" i="1" s="1"/>
  <c r="CY152" i="1"/>
  <c r="DA152" i="1" s="1"/>
  <c r="BZ152" i="1"/>
  <c r="BA152" i="1"/>
  <c r="BC152" i="1" s="1"/>
  <c r="AB152" i="1"/>
  <c r="AD152" i="1" s="1"/>
  <c r="LO151" i="1"/>
  <c r="LQ151" i="1" s="1"/>
  <c r="KP151" i="1"/>
  <c r="JS151" i="1"/>
  <c r="IR151" i="1"/>
  <c r="IT151" i="1" s="1"/>
  <c r="HS151" i="1"/>
  <c r="HU151" i="1" s="1"/>
  <c r="GV151" i="1"/>
  <c r="FW151" i="1"/>
  <c r="EV151" i="1"/>
  <c r="EX151" i="1" s="1"/>
  <c r="DW151" i="1"/>
  <c r="DY151" i="1" s="1"/>
  <c r="CX151" i="1"/>
  <c r="BY151" i="1"/>
  <c r="CA151" i="1" s="1"/>
  <c r="AZ151" i="1"/>
  <c r="BB151" i="1" s="1"/>
  <c r="AA151" i="1"/>
  <c r="AC151" i="1" s="1"/>
  <c r="LP150" i="1"/>
  <c r="LR150" i="1" s="1"/>
  <c r="KQ150" i="1"/>
  <c r="KS150" i="1" s="1"/>
  <c r="JT150" i="1"/>
  <c r="IS150" i="1"/>
  <c r="IU150" i="1" s="1"/>
  <c r="HT150" i="1"/>
  <c r="HV150" i="1" s="1"/>
  <c r="GW150" i="1"/>
  <c r="EW150" i="1"/>
  <c r="EY150" i="1" s="1"/>
  <c r="DX150" i="1"/>
  <c r="DZ150" i="1" s="1"/>
  <c r="CY150" i="1"/>
  <c r="DA150" i="1" s="1"/>
  <c r="BZ150" i="1"/>
  <c r="CB150" i="1" s="1"/>
  <c r="BA150" i="1"/>
  <c r="BC150" i="1" s="1"/>
  <c r="AB150" i="1"/>
  <c r="AD150" i="1" s="1"/>
  <c r="LO149" i="1"/>
  <c r="LQ149" i="1" s="1"/>
  <c r="KP149" i="1"/>
  <c r="JS149" i="1"/>
  <c r="IR149" i="1"/>
  <c r="IT149" i="1" s="1"/>
  <c r="HS149" i="1"/>
  <c r="GV149" i="1"/>
  <c r="FW149" i="1"/>
  <c r="EV149" i="1"/>
  <c r="EX149" i="1" s="1"/>
  <c r="DW149" i="1"/>
  <c r="DY149" i="1" s="1"/>
  <c r="CX149" i="1"/>
  <c r="BY149" i="1"/>
  <c r="AZ149" i="1"/>
  <c r="BB149" i="1" s="1"/>
  <c r="AA149" i="1"/>
  <c r="AC149" i="1" s="1"/>
  <c r="LP148" i="1"/>
  <c r="LR148" i="1" s="1"/>
  <c r="KQ148" i="1"/>
  <c r="KS148" i="1" s="1"/>
  <c r="IS148" i="1"/>
  <c r="IU148" i="1" s="1"/>
  <c r="HT148" i="1"/>
  <c r="HV148" i="1" s="1"/>
  <c r="GW148" i="1"/>
  <c r="FX148" i="1"/>
  <c r="EW148" i="1"/>
  <c r="DX148" i="1"/>
  <c r="DZ148" i="1" s="1"/>
  <c r="CY148" i="1"/>
  <c r="DA148" i="1" s="1"/>
  <c r="BZ148" i="1"/>
  <c r="BA148" i="1"/>
  <c r="BC148" i="1" s="1"/>
  <c r="AB148" i="1"/>
  <c r="AD148" i="1" s="1"/>
  <c r="LO147" i="1"/>
  <c r="LQ147" i="1" s="1"/>
  <c r="KP147" i="1"/>
  <c r="KR147" i="1" s="1"/>
  <c r="JS147" i="1"/>
  <c r="IR147" i="1"/>
  <c r="IT147" i="1" s="1"/>
  <c r="HS147" i="1"/>
  <c r="HU147" i="1" s="1"/>
  <c r="GV147" i="1"/>
  <c r="EV147" i="1"/>
  <c r="EX147" i="1" s="1"/>
  <c r="DW147" i="1"/>
  <c r="DY147" i="1" s="1"/>
  <c r="CX147" i="1"/>
  <c r="CZ147" i="1" s="1"/>
  <c r="BY147" i="1"/>
  <c r="CA147" i="1" s="1"/>
  <c r="AZ147" i="1"/>
  <c r="BB147" i="1" s="1"/>
  <c r="AA147" i="1"/>
  <c r="AC147" i="1" s="1"/>
  <c r="LP146" i="1"/>
  <c r="LR146" i="1" s="1"/>
  <c r="KQ146" i="1"/>
  <c r="KS146" i="1" s="1"/>
  <c r="JT146" i="1"/>
  <c r="IS146" i="1"/>
  <c r="IU146" i="1" s="1"/>
  <c r="HT146" i="1"/>
  <c r="HV146" i="1" s="1"/>
  <c r="GW146" i="1"/>
  <c r="FX146" i="1"/>
  <c r="EW146" i="1"/>
  <c r="DX146" i="1"/>
  <c r="DZ146" i="1" s="1"/>
  <c r="CY146" i="1"/>
  <c r="DA146" i="1" s="1"/>
  <c r="BZ146" i="1"/>
  <c r="CB146" i="1" s="1"/>
  <c r="BA146" i="1"/>
  <c r="BC146" i="1" s="1"/>
  <c r="AB146" i="1"/>
  <c r="AD146" i="1" s="1"/>
  <c r="LO145" i="1"/>
  <c r="LQ145" i="1" s="1"/>
  <c r="KP145" i="1"/>
  <c r="JS145" i="1"/>
  <c r="IR145" i="1"/>
  <c r="IT145" i="1" s="1"/>
  <c r="HS145" i="1"/>
  <c r="HU145" i="1" s="1"/>
  <c r="FW145" i="1"/>
  <c r="EV145" i="1"/>
  <c r="EX145" i="1" s="1"/>
  <c r="DW145" i="1"/>
  <c r="DY145" i="1" s="1"/>
  <c r="CX145" i="1"/>
  <c r="BY145" i="1"/>
  <c r="CA145" i="1" s="1"/>
  <c r="AZ145" i="1"/>
  <c r="BB145" i="1" s="1"/>
  <c r="AA145" i="1"/>
  <c r="AC145" i="1" s="1"/>
  <c r="LP144" i="1"/>
  <c r="LR144" i="1" s="1"/>
  <c r="KQ144" i="1"/>
  <c r="KS144" i="1" s="1"/>
  <c r="JT144" i="1"/>
  <c r="IS144" i="1"/>
  <c r="IU144" i="1" s="1"/>
  <c r="HT144" i="1"/>
  <c r="HV144" i="1" s="1"/>
  <c r="GW144" i="1"/>
  <c r="FX144" i="1"/>
  <c r="EW144" i="1"/>
  <c r="DX144" i="1"/>
  <c r="DZ144" i="1" s="1"/>
  <c r="CY144" i="1"/>
  <c r="DA144" i="1" s="1"/>
  <c r="BZ144" i="1"/>
  <c r="CB144" i="1" s="1"/>
  <c r="BA144" i="1"/>
  <c r="BC144" i="1" s="1"/>
  <c r="AB144" i="1"/>
  <c r="AD144" i="1" s="1"/>
  <c r="LO143" i="1"/>
  <c r="LQ143" i="1" s="1"/>
  <c r="KP143" i="1"/>
  <c r="KR143" i="1" s="1"/>
  <c r="JS143" i="1"/>
  <c r="IR143" i="1"/>
  <c r="IT143" i="1" s="1"/>
  <c r="HS143" i="1"/>
  <c r="HU143" i="1" s="1"/>
  <c r="GV143" i="1"/>
  <c r="FW143" i="1"/>
  <c r="EV143" i="1"/>
  <c r="EX143" i="1" s="1"/>
  <c r="DW143" i="1"/>
  <c r="DY143" i="1" s="1"/>
  <c r="CX143" i="1"/>
  <c r="CZ143" i="1" s="1"/>
  <c r="BY143" i="1"/>
  <c r="CA143" i="1" s="1"/>
  <c r="AZ143" i="1"/>
  <c r="BB143" i="1" s="1"/>
  <c r="AA143" i="1"/>
  <c r="AC143" i="1" s="1"/>
  <c r="LP142" i="1"/>
  <c r="LR142" i="1" s="1"/>
  <c r="KQ142" i="1"/>
  <c r="KS142" i="1" s="1"/>
  <c r="JT142" i="1"/>
  <c r="IS142" i="1"/>
  <c r="HT142" i="1"/>
  <c r="HV142" i="1" s="1"/>
  <c r="GW142" i="1"/>
  <c r="FX142" i="1"/>
  <c r="EW142" i="1"/>
  <c r="EY142" i="1" s="1"/>
  <c r="DX142" i="1"/>
  <c r="DZ142" i="1" s="1"/>
  <c r="CY142" i="1"/>
  <c r="DA142" i="1" s="1"/>
  <c r="BZ142" i="1"/>
  <c r="CB142" i="1" s="1"/>
  <c r="BA142" i="1"/>
  <c r="AB142" i="1"/>
  <c r="AD142" i="1" s="1"/>
  <c r="LO141" i="1"/>
  <c r="LQ141" i="1" s="1"/>
  <c r="KP141" i="1"/>
  <c r="KR141" i="1" s="1"/>
  <c r="JS141" i="1"/>
  <c r="IR141" i="1"/>
  <c r="IT141" i="1" s="1"/>
  <c r="HS141" i="1"/>
  <c r="HU141" i="1" s="1"/>
  <c r="EV141" i="1"/>
  <c r="DW141" i="1"/>
  <c r="DY141" i="1" s="1"/>
  <c r="CX141" i="1"/>
  <c r="CZ141" i="1" s="1"/>
  <c r="BY141" i="1"/>
  <c r="CA141" i="1" s="1"/>
  <c r="AZ141" i="1"/>
  <c r="BB141" i="1" s="1"/>
  <c r="AA141" i="1"/>
  <c r="AC141" i="1" s="1"/>
  <c r="LP140" i="1"/>
  <c r="LR140" i="1" s="1"/>
  <c r="KQ140" i="1"/>
  <c r="KS140" i="1" s="1"/>
  <c r="JT140" i="1"/>
  <c r="IS140" i="1"/>
  <c r="HT140" i="1"/>
  <c r="HV140" i="1" s="1"/>
  <c r="GW140" i="1"/>
  <c r="FX140" i="1"/>
  <c r="EW140" i="1"/>
  <c r="EY140" i="1" s="1"/>
  <c r="DX140" i="1"/>
  <c r="DZ140" i="1" s="1"/>
  <c r="CY140" i="1"/>
  <c r="DA140" i="1" s="1"/>
  <c r="BZ140" i="1"/>
  <c r="CB140" i="1" s="1"/>
  <c r="BA140" i="1"/>
  <c r="AB140" i="1"/>
  <c r="AD140" i="1" s="1"/>
  <c r="LO139" i="1"/>
  <c r="LQ139" i="1" s="1"/>
  <c r="KP139" i="1"/>
  <c r="KR139" i="1" s="1"/>
  <c r="JS139" i="1"/>
  <c r="IR139" i="1"/>
  <c r="IT139" i="1" s="1"/>
  <c r="HS139" i="1"/>
  <c r="HU139" i="1" s="1"/>
  <c r="GV139" i="1"/>
  <c r="FW139" i="1"/>
  <c r="EV139" i="1"/>
  <c r="DW139" i="1"/>
  <c r="DY139" i="1" s="1"/>
  <c r="CX139" i="1"/>
  <c r="CZ139" i="1" s="1"/>
  <c r="BY139" i="1"/>
  <c r="CA139" i="1" s="1"/>
  <c r="AZ139" i="1"/>
  <c r="BB139" i="1" s="1"/>
  <c r="AA139" i="1"/>
  <c r="AC139" i="1" s="1"/>
  <c r="LP138" i="1"/>
  <c r="LR138" i="1" s="1"/>
  <c r="KQ138" i="1"/>
  <c r="KS138" i="1" s="1"/>
  <c r="JT138" i="1"/>
  <c r="IS138" i="1"/>
  <c r="IU138" i="1" s="1"/>
  <c r="HT138" i="1"/>
  <c r="HV138" i="1" s="1"/>
  <c r="GW138" i="1"/>
  <c r="EW138" i="1"/>
  <c r="DX138" i="1"/>
  <c r="DZ138" i="1" s="1"/>
  <c r="CY138" i="1"/>
  <c r="DA138" i="1" s="1"/>
  <c r="BZ138" i="1"/>
  <c r="CB138" i="1" s="1"/>
  <c r="BA138" i="1"/>
  <c r="BC138" i="1" s="1"/>
  <c r="AB138" i="1"/>
  <c r="AD138" i="1" s="1"/>
  <c r="LO137" i="1"/>
  <c r="LQ137" i="1" s="1"/>
  <c r="KP137" i="1"/>
  <c r="JS137" i="1"/>
  <c r="IR137" i="1"/>
  <c r="IT137" i="1" s="1"/>
  <c r="HS137" i="1"/>
  <c r="HU137" i="1" s="1"/>
  <c r="GV137" i="1"/>
  <c r="FW137" i="1"/>
  <c r="EV137" i="1"/>
  <c r="EX137" i="1" s="1"/>
  <c r="DW137" i="1"/>
  <c r="DY137" i="1" s="1"/>
  <c r="CX137" i="1"/>
  <c r="CZ137" i="1" s="1"/>
  <c r="BY137" i="1"/>
  <c r="CA137" i="1" s="1"/>
  <c r="AZ137" i="1"/>
  <c r="BB137" i="1" s="1"/>
  <c r="AA137" i="1"/>
  <c r="AC137" i="1" s="1"/>
  <c r="LP136" i="1"/>
  <c r="LR136" i="1" s="1"/>
  <c r="KQ136" i="1"/>
  <c r="KS136" i="1" s="1"/>
  <c r="JT136" i="1"/>
  <c r="IS136" i="1"/>
  <c r="IU136" i="1" s="1"/>
  <c r="HT136" i="1"/>
  <c r="HV136" i="1" s="1"/>
  <c r="GW136" i="1"/>
  <c r="FX136" i="1"/>
  <c r="EW136" i="1"/>
  <c r="EY136" i="1" s="1"/>
  <c r="DX136" i="1"/>
  <c r="DZ136" i="1" s="1"/>
  <c r="CY136" i="1"/>
  <c r="DA136" i="1" s="1"/>
  <c r="BZ136" i="1"/>
  <c r="CB136" i="1" s="1"/>
  <c r="BA136" i="1"/>
  <c r="BC136" i="1" s="1"/>
  <c r="AB136" i="1"/>
  <c r="AD136" i="1" s="1"/>
  <c r="LO135" i="1"/>
  <c r="LQ135" i="1" s="1"/>
  <c r="KP135" i="1"/>
  <c r="KR135" i="1" s="1"/>
  <c r="JS135" i="1"/>
  <c r="IR135" i="1"/>
  <c r="IT135" i="1" s="1"/>
  <c r="HS135" i="1"/>
  <c r="HU135" i="1" s="1"/>
  <c r="GV135" i="1"/>
  <c r="EV135" i="1"/>
  <c r="DW135" i="1"/>
  <c r="DY135" i="1" s="1"/>
  <c r="CX135" i="1"/>
  <c r="CZ135" i="1" s="1"/>
  <c r="BY135" i="1"/>
  <c r="CA135" i="1" s="1"/>
  <c r="AZ135" i="1"/>
  <c r="BB135" i="1" s="1"/>
  <c r="AA135" i="1"/>
  <c r="AC135" i="1" s="1"/>
  <c r="LP134" i="1"/>
  <c r="LR134" i="1" s="1"/>
  <c r="KQ134" i="1"/>
  <c r="KS134" i="1" s="1"/>
  <c r="JT134" i="1"/>
  <c r="IS134" i="1"/>
  <c r="HT134" i="1"/>
  <c r="HV134" i="1" s="1"/>
  <c r="GW134" i="1"/>
  <c r="FX134" i="1"/>
  <c r="EW134" i="1"/>
  <c r="DX134" i="1"/>
  <c r="DZ134" i="1" s="1"/>
  <c r="CY134" i="1"/>
  <c r="DA134" i="1" s="1"/>
  <c r="BZ134" i="1"/>
  <c r="CB134" i="1" s="1"/>
  <c r="BA134" i="1"/>
  <c r="AB134" i="1"/>
  <c r="AD134" i="1" s="1"/>
  <c r="LO133" i="1"/>
  <c r="LQ133" i="1" s="1"/>
  <c r="KP133" i="1"/>
  <c r="KR133" i="1" s="1"/>
  <c r="JS133" i="1"/>
  <c r="IR133" i="1"/>
  <c r="IT133" i="1" s="1"/>
  <c r="HS133" i="1"/>
  <c r="HU133" i="1" s="1"/>
  <c r="GV133" i="1"/>
  <c r="EV133" i="1"/>
  <c r="EX133" i="1" s="1"/>
  <c r="DW133" i="1"/>
  <c r="CX133" i="1"/>
  <c r="CZ133" i="1" s="1"/>
  <c r="BY133" i="1"/>
  <c r="CA133" i="1" s="1"/>
  <c r="AZ133" i="1"/>
  <c r="BB133" i="1" s="1"/>
  <c r="AA133" i="1"/>
  <c r="AC133" i="1" s="1"/>
  <c r="LP132" i="1"/>
  <c r="LR132" i="1" s="1"/>
  <c r="KQ132" i="1"/>
  <c r="KS132" i="1" s="1"/>
  <c r="JT132" i="1"/>
  <c r="IS132" i="1"/>
  <c r="IU132" i="1" s="1"/>
  <c r="HT132" i="1"/>
  <c r="HV132" i="1" s="1"/>
  <c r="GW132" i="1"/>
  <c r="FX132" i="1"/>
  <c r="EW132" i="1"/>
  <c r="EY132" i="1" s="1"/>
  <c r="DX132" i="1"/>
  <c r="DZ132" i="1" s="1"/>
  <c r="CY132" i="1"/>
  <c r="DA132" i="1" s="1"/>
  <c r="BZ132" i="1"/>
  <c r="CB132" i="1" s="1"/>
  <c r="BA132" i="1"/>
  <c r="BC132" i="1" s="1"/>
  <c r="AB132" i="1"/>
  <c r="AD132" i="1" s="1"/>
  <c r="LO131" i="1"/>
  <c r="KP131" i="1"/>
  <c r="KR131" i="1" s="1"/>
  <c r="JS131" i="1"/>
  <c r="IR131" i="1"/>
  <c r="IT131" i="1" s="1"/>
  <c r="HS131" i="1"/>
  <c r="HU131" i="1" s="1"/>
  <c r="GV131" i="1"/>
  <c r="FW131" i="1"/>
  <c r="EV131" i="1"/>
  <c r="DW131" i="1"/>
  <c r="CX131" i="1"/>
  <c r="CZ131" i="1" s="1"/>
  <c r="BY131" i="1"/>
  <c r="CA131" i="1" s="1"/>
  <c r="AZ131" i="1"/>
  <c r="BB131" i="1" s="1"/>
  <c r="AA131" i="1"/>
  <c r="AC131" i="1" s="1"/>
  <c r="LP130" i="1"/>
  <c r="LR130" i="1" s="1"/>
  <c r="KQ130" i="1"/>
  <c r="KS130" i="1" s="1"/>
  <c r="JT130" i="1"/>
  <c r="IS130" i="1"/>
  <c r="IU130" i="1" s="1"/>
  <c r="HT130" i="1"/>
  <c r="HV130" i="1" s="1"/>
  <c r="GW130" i="1"/>
  <c r="FX130" i="1"/>
  <c r="EW130" i="1"/>
  <c r="DX130" i="1"/>
  <c r="DZ130" i="1" s="1"/>
  <c r="CY130" i="1"/>
  <c r="DA130" i="1" s="1"/>
  <c r="BZ130" i="1"/>
  <c r="CB130" i="1" s="1"/>
  <c r="BA130" i="1"/>
  <c r="BC130" i="1" s="1"/>
  <c r="AB130" i="1"/>
  <c r="AD130" i="1" s="1"/>
  <c r="LO129" i="1"/>
  <c r="KP129" i="1"/>
  <c r="KR129" i="1" s="1"/>
  <c r="JS129" i="1"/>
  <c r="IR129" i="1"/>
  <c r="IT129" i="1" s="1"/>
  <c r="HS129" i="1"/>
  <c r="HU129" i="1" s="1"/>
  <c r="GV129" i="1"/>
  <c r="FW129" i="1"/>
  <c r="EV129" i="1"/>
  <c r="EX129" i="1" s="1"/>
  <c r="DW129" i="1"/>
  <c r="DY129" i="1" s="1"/>
  <c r="CX129" i="1"/>
  <c r="CZ129" i="1" s="1"/>
  <c r="BY129" i="1"/>
  <c r="CA129" i="1" s="1"/>
  <c r="AZ129" i="1"/>
  <c r="BB129" i="1" s="1"/>
  <c r="AA129" i="1"/>
  <c r="AC129" i="1" s="1"/>
  <c r="LP128" i="1"/>
  <c r="LR128" i="1" s="1"/>
  <c r="KQ128" i="1"/>
  <c r="KS128" i="1" s="1"/>
  <c r="JT128" i="1"/>
  <c r="IS128" i="1"/>
  <c r="IU128" i="1" s="1"/>
  <c r="HT128" i="1"/>
  <c r="HV128" i="1" s="1"/>
  <c r="GW128" i="1"/>
  <c r="FX128" i="1"/>
  <c r="EW128" i="1"/>
  <c r="EY128" i="1" s="1"/>
  <c r="DX128" i="1"/>
  <c r="DZ128" i="1" s="1"/>
  <c r="CY128" i="1"/>
  <c r="DA128" i="1" s="1"/>
  <c r="BZ128" i="1"/>
  <c r="CB128" i="1" s="1"/>
  <c r="BA128" i="1"/>
  <c r="BC128" i="1" s="1"/>
  <c r="AB128" i="1"/>
  <c r="AD128" i="1" s="1"/>
  <c r="LO127" i="1"/>
  <c r="KP127" i="1"/>
  <c r="JS127" i="1"/>
  <c r="IR127" i="1"/>
  <c r="IT127" i="1" s="1"/>
  <c r="HS127" i="1"/>
  <c r="HU127" i="1" s="1"/>
  <c r="GV127" i="1"/>
  <c r="FW127" i="1"/>
  <c r="EV127" i="1"/>
  <c r="DW127" i="1"/>
  <c r="CX127" i="1"/>
  <c r="BY127" i="1"/>
  <c r="CA127" i="1" s="1"/>
  <c r="AZ127" i="1"/>
  <c r="AA127" i="1"/>
  <c r="AC127" i="1" s="1"/>
  <c r="LP126" i="1"/>
  <c r="LR126" i="1" s="1"/>
  <c r="KQ126" i="1"/>
  <c r="KS126" i="1" s="1"/>
  <c r="JT126" i="1"/>
  <c r="IS126" i="1"/>
  <c r="IU126" i="1" s="1"/>
  <c r="HT126" i="1"/>
  <c r="HV126" i="1" s="1"/>
  <c r="GW126" i="1"/>
  <c r="FX126" i="1"/>
  <c r="EW126" i="1"/>
  <c r="EY126" i="1" s="1"/>
  <c r="DX126" i="1"/>
  <c r="DZ126" i="1" s="1"/>
  <c r="CY126" i="1"/>
  <c r="DA126" i="1" s="1"/>
  <c r="BZ126" i="1"/>
  <c r="CB126" i="1" s="1"/>
  <c r="BA126" i="1"/>
  <c r="BC126" i="1" s="1"/>
  <c r="AB126" i="1"/>
  <c r="AD126" i="1" s="1"/>
  <c r="LO125" i="1"/>
  <c r="LQ125" i="1" s="1"/>
  <c r="KP125" i="1"/>
  <c r="KR125" i="1" s="1"/>
  <c r="JS125" i="1"/>
  <c r="IR125" i="1"/>
  <c r="HS125" i="1"/>
  <c r="HU125" i="1" s="1"/>
  <c r="GV125" i="1"/>
  <c r="FW125" i="1"/>
  <c r="EV125" i="1"/>
  <c r="DW125" i="1"/>
  <c r="DY125" i="1" s="1"/>
  <c r="CX125" i="1"/>
  <c r="CZ125" i="1" s="1"/>
  <c r="BY125" i="1"/>
  <c r="CA125" i="1" s="1"/>
  <c r="AZ125" i="1"/>
  <c r="BB125" i="1" s="1"/>
  <c r="AA125" i="1"/>
  <c r="AC125" i="1" s="1"/>
  <c r="LP124" i="1"/>
  <c r="LR124" i="1" s="1"/>
  <c r="KQ124" i="1"/>
  <c r="KS124" i="1" s="1"/>
  <c r="JT124" i="1"/>
  <c r="IS124" i="1"/>
  <c r="IU124" i="1" s="1"/>
  <c r="HT124" i="1"/>
  <c r="HV124" i="1" s="1"/>
  <c r="GW124" i="1"/>
  <c r="FX124" i="1"/>
  <c r="EW124" i="1"/>
  <c r="DX124" i="1"/>
  <c r="DZ124" i="1" s="1"/>
  <c r="CY124" i="1"/>
  <c r="DA124" i="1" s="1"/>
  <c r="BZ124" i="1"/>
  <c r="CB124" i="1" s="1"/>
  <c r="BA124" i="1"/>
  <c r="BC124" i="1" s="1"/>
  <c r="AB124" i="1"/>
  <c r="AD124" i="1" s="1"/>
  <c r="LO123" i="1"/>
  <c r="LQ123" i="1" s="1"/>
  <c r="KP123" i="1"/>
  <c r="JS123" i="1"/>
  <c r="IR123" i="1"/>
  <c r="IT123" i="1" s="1"/>
  <c r="HS123" i="1"/>
  <c r="HU123" i="1" s="1"/>
  <c r="GV123" i="1"/>
  <c r="FW123" i="1"/>
  <c r="EV123" i="1"/>
  <c r="EX123" i="1" s="1"/>
  <c r="DW123" i="1"/>
  <c r="DY123" i="1" s="1"/>
  <c r="CX123" i="1"/>
  <c r="BY123" i="1"/>
  <c r="CA123" i="1" s="1"/>
  <c r="AZ123" i="1"/>
  <c r="BB123" i="1" s="1"/>
  <c r="AA123" i="1"/>
  <c r="AC123" i="1" s="1"/>
  <c r="LP122" i="1"/>
  <c r="LR122" i="1" s="1"/>
  <c r="KQ122" i="1"/>
  <c r="KS122" i="1" s="1"/>
  <c r="JT122" i="1"/>
  <c r="IS122" i="1"/>
  <c r="IU122" i="1" s="1"/>
  <c r="HT122" i="1"/>
  <c r="HV122" i="1" s="1"/>
  <c r="GW122" i="1"/>
  <c r="FX122" i="1"/>
  <c r="EW122" i="1"/>
  <c r="EY122" i="1" s="1"/>
  <c r="DX122" i="1"/>
  <c r="DZ122" i="1" s="1"/>
  <c r="CY122" i="1"/>
  <c r="DA122" i="1" s="1"/>
  <c r="BZ122" i="1"/>
  <c r="CB122" i="1" s="1"/>
  <c r="BA122" i="1"/>
  <c r="BC122" i="1" s="1"/>
  <c r="AB122" i="1"/>
  <c r="AD122" i="1" s="1"/>
  <c r="LO121" i="1"/>
  <c r="LQ121" i="1" s="1"/>
  <c r="KP121" i="1"/>
  <c r="JS121" i="1"/>
  <c r="IR121" i="1"/>
  <c r="HS121" i="1"/>
  <c r="HU121" i="1" s="1"/>
  <c r="GV121" i="1"/>
  <c r="FW121" i="1"/>
  <c r="EV121" i="1"/>
  <c r="DW121" i="1"/>
  <c r="CX121" i="1"/>
  <c r="BY121" i="1"/>
  <c r="CA121" i="1" s="1"/>
  <c r="AZ121" i="1"/>
  <c r="AA121" i="1"/>
  <c r="AC121" i="1" s="1"/>
  <c r="LP120" i="1"/>
  <c r="LR120" i="1" s="1"/>
  <c r="KQ120" i="1"/>
  <c r="KS120" i="1" s="1"/>
  <c r="JT120" i="1"/>
  <c r="IS120" i="1"/>
  <c r="IU120" i="1" s="1"/>
  <c r="HT120" i="1"/>
  <c r="HV120" i="1" s="1"/>
  <c r="GW120" i="1"/>
  <c r="FX120" i="1"/>
  <c r="EW120" i="1"/>
  <c r="DX120" i="1"/>
  <c r="DZ120" i="1" s="1"/>
  <c r="CY120" i="1"/>
  <c r="DA120" i="1" s="1"/>
  <c r="BZ120" i="1"/>
  <c r="CB120" i="1" s="1"/>
  <c r="BA120" i="1"/>
  <c r="BC120" i="1" s="1"/>
  <c r="AB120" i="1"/>
  <c r="AD120" i="1" s="1"/>
  <c r="LO119" i="1"/>
  <c r="LQ119" i="1" s="1"/>
  <c r="KP119" i="1"/>
  <c r="JS119" i="1"/>
  <c r="IR119" i="1"/>
  <c r="IT119" i="1" s="1"/>
  <c r="HS119" i="1"/>
  <c r="HU119" i="1" s="1"/>
  <c r="GV119" i="1"/>
  <c r="EV119" i="1"/>
  <c r="EX119" i="1" s="1"/>
  <c r="DW119" i="1"/>
  <c r="DY119" i="1" s="1"/>
  <c r="CX119" i="1"/>
  <c r="BY119" i="1"/>
  <c r="CA119" i="1" s="1"/>
  <c r="AZ119" i="1"/>
  <c r="BB119" i="1" s="1"/>
  <c r="AA119" i="1"/>
  <c r="AC119" i="1" s="1"/>
  <c r="LP118" i="1"/>
  <c r="LR118" i="1" s="1"/>
  <c r="KQ118" i="1"/>
  <c r="KS118" i="1" s="1"/>
  <c r="JT118" i="1"/>
  <c r="IS118" i="1"/>
  <c r="HT118" i="1"/>
  <c r="HV118" i="1" s="1"/>
  <c r="GW118" i="1"/>
  <c r="FX118" i="1"/>
  <c r="EW118" i="1"/>
  <c r="DX118" i="1"/>
  <c r="DZ118" i="1" s="1"/>
  <c r="CY118" i="1"/>
  <c r="DA118" i="1" s="1"/>
  <c r="BZ118" i="1"/>
  <c r="CB118" i="1" s="1"/>
  <c r="BA118" i="1"/>
  <c r="AB118" i="1"/>
  <c r="AD118" i="1" s="1"/>
  <c r="LO117" i="1"/>
  <c r="LQ117" i="1" s="1"/>
  <c r="KP117" i="1"/>
  <c r="KR117" i="1" s="1"/>
  <c r="JS117" i="1"/>
  <c r="IR117" i="1"/>
  <c r="IT117" i="1" s="1"/>
  <c r="HS117" i="1"/>
  <c r="HU117" i="1" s="1"/>
  <c r="GV117" i="1"/>
  <c r="FW117" i="1"/>
  <c r="EV117" i="1"/>
  <c r="EX117" i="1" s="1"/>
  <c r="DW117" i="1"/>
  <c r="DY117" i="1" s="1"/>
  <c r="CX117" i="1"/>
  <c r="CZ117" i="1" s="1"/>
  <c r="BY117" i="1"/>
  <c r="CA117" i="1" s="1"/>
  <c r="AZ117" i="1"/>
  <c r="BB117" i="1" s="1"/>
  <c r="AA117" i="1"/>
  <c r="AC117" i="1" s="1"/>
  <c r="LP116" i="1"/>
  <c r="LR116" i="1" s="1"/>
  <c r="KQ116" i="1"/>
  <c r="KS116" i="1" s="1"/>
  <c r="JT116" i="1"/>
  <c r="IS116" i="1"/>
  <c r="IU116" i="1" s="1"/>
  <c r="HT116" i="1"/>
  <c r="HV116" i="1" s="1"/>
  <c r="GW116" i="1"/>
  <c r="FX116" i="1"/>
  <c r="EW116" i="1"/>
  <c r="DX116" i="1"/>
  <c r="DZ116" i="1" s="1"/>
  <c r="CY116" i="1"/>
  <c r="DA116" i="1" s="1"/>
  <c r="BZ116" i="1"/>
  <c r="CB116" i="1" s="1"/>
  <c r="BA116" i="1"/>
  <c r="BC116" i="1" s="1"/>
  <c r="AB116" i="1"/>
  <c r="AD116" i="1" s="1"/>
  <c r="LO115" i="1"/>
  <c r="LQ115" i="1" s="1"/>
  <c r="KP115" i="1"/>
  <c r="KR115" i="1" s="1"/>
  <c r="JS115" i="1"/>
  <c r="IR115" i="1"/>
  <c r="HS115" i="1"/>
  <c r="HU115" i="1" s="1"/>
  <c r="GV115" i="1"/>
  <c r="FW115" i="1"/>
  <c r="EV115" i="1"/>
  <c r="EX115" i="1" s="1"/>
  <c r="DW115" i="1"/>
  <c r="DY115" i="1" s="1"/>
  <c r="CX115" i="1"/>
  <c r="CZ115" i="1" s="1"/>
  <c r="BY115" i="1"/>
  <c r="CA115" i="1" s="1"/>
  <c r="AZ115" i="1"/>
  <c r="BB115" i="1" s="1"/>
  <c r="AA115" i="1"/>
  <c r="AC115" i="1" s="1"/>
  <c r="LP114" i="1"/>
  <c r="LR114" i="1" s="1"/>
  <c r="KQ114" i="1"/>
  <c r="KS114" i="1" s="1"/>
  <c r="JT114" i="1"/>
  <c r="IS114" i="1"/>
  <c r="IU114" i="1" s="1"/>
  <c r="HT114" i="1"/>
  <c r="HV114" i="1" s="1"/>
  <c r="GW114" i="1"/>
  <c r="FX114" i="1"/>
  <c r="EW114" i="1"/>
  <c r="DX114" i="1"/>
  <c r="DZ114" i="1" s="1"/>
  <c r="CY114" i="1"/>
  <c r="DA114" i="1" s="1"/>
  <c r="BZ114" i="1"/>
  <c r="CB114" i="1" s="1"/>
  <c r="BA114" i="1"/>
  <c r="AB114" i="1"/>
  <c r="LO113" i="1"/>
  <c r="LQ113" i="1" s="1"/>
  <c r="KP113" i="1"/>
  <c r="KR113" i="1" s="1"/>
  <c r="JS113" i="1"/>
  <c r="IR113" i="1"/>
  <c r="IT113" i="1" s="1"/>
  <c r="HS113" i="1"/>
  <c r="HU113" i="1" s="1"/>
  <c r="GV113" i="1"/>
  <c r="FW113" i="1"/>
  <c r="EV113" i="1"/>
  <c r="EX113" i="1" s="1"/>
  <c r="DW113" i="1"/>
  <c r="DY113" i="1" s="1"/>
  <c r="CX113" i="1"/>
  <c r="CZ113" i="1" s="1"/>
  <c r="BY113" i="1"/>
  <c r="CA113" i="1" s="1"/>
  <c r="AZ113" i="1"/>
  <c r="BB113" i="1" s="1"/>
  <c r="AA113" i="1"/>
  <c r="AC113" i="1" s="1"/>
  <c r="LP112" i="1"/>
  <c r="LR112" i="1" s="1"/>
  <c r="KQ112" i="1"/>
  <c r="KS112" i="1" s="1"/>
  <c r="JT112" i="1"/>
  <c r="IS112" i="1"/>
  <c r="HT112" i="1"/>
  <c r="HV112" i="1" s="1"/>
  <c r="GW112" i="1"/>
  <c r="FX112" i="1"/>
  <c r="EW112" i="1"/>
  <c r="EY112" i="1" s="1"/>
  <c r="DX112" i="1"/>
  <c r="DZ112" i="1" s="1"/>
  <c r="CY112" i="1"/>
  <c r="DA112" i="1" s="1"/>
  <c r="BZ112" i="1"/>
  <c r="CB112" i="1" s="1"/>
  <c r="BA112" i="1"/>
  <c r="AB112" i="1"/>
  <c r="AD112" i="1" s="1"/>
  <c r="LO111" i="1"/>
  <c r="LQ111" i="1" s="1"/>
  <c r="KP111" i="1"/>
  <c r="KR111" i="1" s="1"/>
  <c r="JS111" i="1"/>
  <c r="IR111" i="1"/>
  <c r="IT111" i="1" s="1"/>
  <c r="HS111" i="1"/>
  <c r="HU111" i="1" s="1"/>
  <c r="GV111" i="1"/>
  <c r="EV111" i="1"/>
  <c r="EX111" i="1" s="1"/>
  <c r="DW111" i="1"/>
  <c r="DY111" i="1" s="1"/>
  <c r="CX111" i="1"/>
  <c r="CZ111" i="1" s="1"/>
  <c r="BY111" i="1"/>
  <c r="CA111" i="1" s="1"/>
  <c r="AZ111" i="1"/>
  <c r="BB111" i="1" s="1"/>
  <c r="AA111" i="1"/>
  <c r="AC111" i="1" s="1"/>
  <c r="LP110" i="1"/>
  <c r="LR110" i="1" s="1"/>
  <c r="KQ110" i="1"/>
  <c r="KS110" i="1" s="1"/>
  <c r="JT110" i="1"/>
  <c r="IS110" i="1"/>
  <c r="HT110" i="1"/>
  <c r="HV110" i="1" s="1"/>
  <c r="GW110" i="1"/>
  <c r="FX110" i="1"/>
  <c r="EW110" i="1"/>
  <c r="DX110" i="1"/>
  <c r="DZ110" i="1" s="1"/>
  <c r="CY110" i="1"/>
  <c r="DA110" i="1" s="1"/>
  <c r="BZ110" i="1"/>
  <c r="CB110" i="1" s="1"/>
  <c r="BA110" i="1"/>
  <c r="AB110" i="1"/>
  <c r="AD110" i="1" s="1"/>
  <c r="LO109" i="1"/>
  <c r="LQ109" i="1" s="1"/>
  <c r="KP109" i="1"/>
  <c r="KR109" i="1" s="1"/>
  <c r="JS109" i="1"/>
  <c r="IR109" i="1"/>
  <c r="IT109" i="1" s="1"/>
  <c r="HS109" i="1"/>
  <c r="HU109" i="1" s="1"/>
  <c r="GV109" i="1"/>
  <c r="FW109" i="1"/>
  <c r="EV109" i="1"/>
  <c r="EX109" i="1" s="1"/>
  <c r="DW109" i="1"/>
  <c r="DY109" i="1" s="1"/>
  <c r="CX109" i="1"/>
  <c r="CZ109" i="1" s="1"/>
  <c r="BY109" i="1"/>
  <c r="CA109" i="1" s="1"/>
  <c r="AZ109" i="1"/>
  <c r="BB109" i="1" s="1"/>
  <c r="AA109" i="1"/>
  <c r="AC109" i="1" s="1"/>
  <c r="LP108" i="1"/>
  <c r="LR108" i="1" s="1"/>
  <c r="KQ108" i="1"/>
  <c r="KS108" i="1" s="1"/>
  <c r="IS108" i="1"/>
  <c r="IU108" i="1" s="1"/>
  <c r="HT108" i="1"/>
  <c r="HV108" i="1" s="1"/>
  <c r="GW108" i="1"/>
  <c r="FX108" i="1"/>
  <c r="EW108" i="1"/>
  <c r="EY108" i="1" s="1"/>
  <c r="DX108" i="1"/>
  <c r="DZ108" i="1" s="1"/>
  <c r="CY108" i="1"/>
  <c r="DA108" i="1" s="1"/>
  <c r="BZ108" i="1"/>
  <c r="BA108" i="1"/>
  <c r="BC108" i="1" s="1"/>
  <c r="AB108" i="1"/>
  <c r="AD108" i="1" s="1"/>
  <c r="LO107" i="1"/>
  <c r="LQ107" i="1" s="1"/>
  <c r="KP107" i="1"/>
  <c r="KR107" i="1" s="1"/>
  <c r="JS107" i="1"/>
  <c r="IR107" i="1"/>
  <c r="IT107" i="1" s="1"/>
  <c r="HS107" i="1"/>
  <c r="HU107" i="1" s="1"/>
  <c r="GV107" i="1"/>
  <c r="FW107" i="1"/>
  <c r="EV107" i="1"/>
  <c r="DW107" i="1"/>
  <c r="DY107" i="1" s="1"/>
  <c r="CX107" i="1"/>
  <c r="CZ107" i="1" s="1"/>
  <c r="BY107" i="1"/>
  <c r="CA107" i="1" s="1"/>
  <c r="AZ107" i="1"/>
  <c r="BB107" i="1" s="1"/>
  <c r="AA107" i="1"/>
  <c r="AC107" i="1" s="1"/>
  <c r="LP106" i="1"/>
  <c r="LR106" i="1" s="1"/>
  <c r="KQ106" i="1"/>
  <c r="KS106" i="1" s="1"/>
  <c r="JT106" i="1"/>
  <c r="IS106" i="1"/>
  <c r="IU106" i="1" s="1"/>
  <c r="HT106" i="1"/>
  <c r="HV106" i="1" s="1"/>
  <c r="GW106" i="1"/>
  <c r="FX106" i="1"/>
  <c r="EW106" i="1"/>
  <c r="DX106" i="1"/>
  <c r="DZ106" i="1" s="1"/>
  <c r="CY106" i="1"/>
  <c r="DA106" i="1" s="1"/>
  <c r="BZ106" i="1"/>
  <c r="CB106" i="1" s="1"/>
  <c r="BA106" i="1"/>
  <c r="BC106" i="1" s="1"/>
  <c r="AB106" i="1"/>
  <c r="AD106" i="1" s="1"/>
  <c r="LO105" i="1"/>
  <c r="KP105" i="1"/>
  <c r="KR105" i="1" s="1"/>
  <c r="IR105" i="1"/>
  <c r="IT105" i="1" s="1"/>
  <c r="HS105" i="1"/>
  <c r="HU105" i="1" s="1"/>
  <c r="GV105" i="1"/>
  <c r="EV105" i="1"/>
  <c r="EX105" i="1" s="1"/>
  <c r="DW105" i="1"/>
  <c r="CX105" i="1"/>
  <c r="CZ105" i="1" s="1"/>
  <c r="BY105" i="1"/>
  <c r="CA105" i="1" s="1"/>
  <c r="AZ105" i="1"/>
  <c r="BB105" i="1" s="1"/>
  <c r="AA105" i="1"/>
  <c r="AC105" i="1" s="1"/>
  <c r="LP104" i="1"/>
  <c r="LR104" i="1" s="1"/>
  <c r="KQ104" i="1"/>
  <c r="KS104" i="1" s="1"/>
  <c r="JT104" i="1"/>
  <c r="IS104" i="1"/>
  <c r="IU104" i="1" s="1"/>
  <c r="HT104" i="1"/>
  <c r="HV104" i="1" s="1"/>
  <c r="GW104" i="1"/>
  <c r="FX104" i="1"/>
  <c r="EW104" i="1"/>
  <c r="EY104" i="1" s="1"/>
  <c r="DX104" i="1"/>
  <c r="DZ104" i="1" s="1"/>
  <c r="CY104" i="1"/>
  <c r="DA104" i="1" s="1"/>
  <c r="BZ104" i="1"/>
  <c r="CB104" i="1" s="1"/>
  <c r="BA104" i="1"/>
  <c r="BC104" i="1" s="1"/>
  <c r="AB104" i="1"/>
  <c r="AD104" i="1" s="1"/>
  <c r="LO103" i="1"/>
  <c r="LQ103" i="1" s="1"/>
  <c r="KP103" i="1"/>
  <c r="KR103" i="1" s="1"/>
  <c r="JS103" i="1"/>
  <c r="IR103" i="1"/>
  <c r="IT103" i="1" s="1"/>
  <c r="HS103" i="1"/>
  <c r="HU103" i="1" s="1"/>
  <c r="GV103" i="1"/>
  <c r="FW103" i="1"/>
  <c r="EV103" i="1"/>
  <c r="DW103" i="1"/>
  <c r="CX103" i="1"/>
  <c r="CZ103" i="1" s="1"/>
  <c r="BY103" i="1"/>
  <c r="CA103" i="1" s="1"/>
  <c r="AZ103" i="1"/>
  <c r="BB103" i="1" s="1"/>
  <c r="AA103" i="1"/>
  <c r="AC103" i="1" s="1"/>
  <c r="LP102" i="1"/>
  <c r="LR102" i="1" s="1"/>
  <c r="KQ102" i="1"/>
  <c r="KS102" i="1" s="1"/>
  <c r="IS102" i="1"/>
  <c r="IU102" i="1" s="1"/>
  <c r="HT102" i="1"/>
  <c r="HV102" i="1" s="1"/>
  <c r="GW102" i="1"/>
  <c r="FX102" i="1"/>
  <c r="EW102" i="1"/>
  <c r="EY102" i="1" s="1"/>
  <c r="DX102" i="1"/>
  <c r="DZ102" i="1" s="1"/>
  <c r="CY102" i="1"/>
  <c r="DA102" i="1" s="1"/>
  <c r="BZ102" i="1"/>
  <c r="CB102" i="1" s="1"/>
  <c r="BA102" i="1"/>
  <c r="BC102" i="1" s="1"/>
  <c r="AB102" i="1"/>
  <c r="AD102" i="1" s="1"/>
  <c r="LO101" i="1"/>
  <c r="LQ101" i="1" s="1"/>
  <c r="KP101" i="1"/>
  <c r="KR101" i="1" s="1"/>
  <c r="JS101" i="1"/>
  <c r="IR101" i="1"/>
  <c r="IT101" i="1" s="1"/>
  <c r="HS101" i="1"/>
  <c r="HU101" i="1" s="1"/>
  <c r="FW101" i="1"/>
  <c r="EV101" i="1"/>
  <c r="DW101" i="1"/>
  <c r="DY101" i="1" s="1"/>
  <c r="CX101" i="1"/>
  <c r="CZ101" i="1" s="1"/>
  <c r="BY101" i="1"/>
  <c r="CA101" i="1" s="1"/>
  <c r="AZ101" i="1"/>
  <c r="BB101" i="1" s="1"/>
  <c r="AA101" i="1"/>
  <c r="AC101" i="1" s="1"/>
  <c r="LP100" i="1"/>
  <c r="LR100" i="1" s="1"/>
  <c r="KQ100" i="1"/>
  <c r="KS100" i="1" s="1"/>
  <c r="JT100" i="1"/>
  <c r="IS100" i="1"/>
  <c r="HT100" i="1"/>
  <c r="HV100" i="1" s="1"/>
  <c r="GW100" i="1"/>
  <c r="FX100" i="1"/>
  <c r="EW100" i="1"/>
  <c r="DX100" i="1"/>
  <c r="DZ100" i="1" s="1"/>
  <c r="CY100" i="1"/>
  <c r="DA100" i="1" s="1"/>
  <c r="BZ100" i="1"/>
  <c r="CB100" i="1" s="1"/>
  <c r="BA100" i="1"/>
  <c r="AB100" i="1"/>
  <c r="AD100" i="1" s="1"/>
  <c r="LO99" i="1"/>
  <c r="LQ99" i="1" s="1"/>
  <c r="KP99" i="1"/>
  <c r="KR99" i="1" s="1"/>
  <c r="JS99" i="1"/>
  <c r="IR99" i="1"/>
  <c r="IT99" i="1" s="1"/>
  <c r="HS99" i="1"/>
  <c r="HU99" i="1" s="1"/>
  <c r="GV99" i="1"/>
  <c r="EV99" i="1"/>
  <c r="EX99" i="1" s="1"/>
  <c r="DW99" i="1"/>
  <c r="DY99" i="1" s="1"/>
  <c r="CX99" i="1"/>
  <c r="CZ99" i="1" s="1"/>
  <c r="BY99" i="1"/>
  <c r="CA99" i="1" s="1"/>
  <c r="AZ99" i="1"/>
  <c r="BB99" i="1" s="1"/>
  <c r="AA99" i="1"/>
  <c r="AC99" i="1" s="1"/>
  <c r="LP98" i="1"/>
  <c r="LR98" i="1" s="1"/>
  <c r="KQ98" i="1"/>
  <c r="KS98" i="1" s="1"/>
  <c r="JT98" i="1"/>
  <c r="IS98" i="1"/>
  <c r="IU98" i="1" s="1"/>
  <c r="HT98" i="1"/>
  <c r="HV98" i="1" s="1"/>
  <c r="GW98" i="1"/>
  <c r="FX98" i="1"/>
  <c r="EW98" i="1"/>
  <c r="DX98" i="1"/>
  <c r="DZ98" i="1" s="1"/>
  <c r="CY98" i="1"/>
  <c r="DA98" i="1" s="1"/>
  <c r="BZ98" i="1"/>
  <c r="CB98" i="1" s="1"/>
  <c r="BA98" i="1"/>
  <c r="BC98" i="1" s="1"/>
  <c r="AB98" i="1"/>
  <c r="AD98" i="1" s="1"/>
  <c r="LO97" i="1"/>
  <c r="LQ97" i="1" s="1"/>
  <c r="KP97" i="1"/>
  <c r="JS97" i="1"/>
  <c r="IR97" i="1"/>
  <c r="IT97" i="1" s="1"/>
  <c r="HS97" i="1"/>
  <c r="HU97" i="1" s="1"/>
  <c r="GV97" i="1"/>
  <c r="FW97" i="1"/>
  <c r="EV97" i="1"/>
  <c r="EX97" i="1" s="1"/>
  <c r="DW97" i="1"/>
  <c r="DY97" i="1" s="1"/>
  <c r="CX97" i="1"/>
  <c r="BY97" i="1"/>
  <c r="CA97" i="1" s="1"/>
  <c r="AZ97" i="1"/>
  <c r="BB97" i="1" s="1"/>
  <c r="AA97" i="1"/>
  <c r="AC97" i="1" s="1"/>
  <c r="LP96" i="1"/>
  <c r="LR96" i="1" s="1"/>
  <c r="KQ96" i="1"/>
  <c r="KS96" i="1" s="1"/>
  <c r="JT96" i="1"/>
  <c r="IS96" i="1"/>
  <c r="IU96" i="1" s="1"/>
  <c r="HT96" i="1"/>
  <c r="HV96" i="1" s="1"/>
  <c r="GW96" i="1"/>
  <c r="FX96" i="1"/>
  <c r="EW96" i="1"/>
  <c r="EY96" i="1" s="1"/>
  <c r="DX96" i="1"/>
  <c r="DZ96" i="1" s="1"/>
  <c r="CY96" i="1"/>
  <c r="DA96" i="1" s="1"/>
  <c r="BZ96" i="1"/>
  <c r="CB96" i="1" s="1"/>
  <c r="BA96" i="1"/>
  <c r="BC96" i="1" s="1"/>
  <c r="AB96" i="1"/>
  <c r="AD96" i="1" s="1"/>
  <c r="LO95" i="1"/>
  <c r="LQ95" i="1" s="1"/>
  <c r="KP95" i="1"/>
  <c r="KR95" i="1" s="1"/>
  <c r="JS95" i="1"/>
  <c r="IR95" i="1"/>
  <c r="HS95" i="1"/>
  <c r="GV95" i="1"/>
  <c r="EV95" i="1"/>
  <c r="EX95" i="1" s="1"/>
  <c r="DW95" i="1"/>
  <c r="DY95" i="1" s="1"/>
  <c r="CX95" i="1"/>
  <c r="CZ95" i="1" s="1"/>
  <c r="BY95" i="1"/>
  <c r="CA95" i="1" s="1"/>
  <c r="AZ95" i="1"/>
  <c r="BB95" i="1" s="1"/>
  <c r="AA95" i="1"/>
  <c r="LP94" i="1"/>
  <c r="LR94" i="1" s="1"/>
  <c r="KQ94" i="1"/>
  <c r="KS94" i="1" s="1"/>
  <c r="JT94" i="1"/>
  <c r="IS94" i="1"/>
  <c r="HT94" i="1"/>
  <c r="HV94" i="1" s="1"/>
  <c r="GW94" i="1"/>
  <c r="FX94" i="1"/>
  <c r="EW94" i="1"/>
  <c r="EY94" i="1" s="1"/>
  <c r="DX94" i="1"/>
  <c r="DZ94" i="1" s="1"/>
  <c r="CY94" i="1"/>
  <c r="DA94" i="1" s="1"/>
  <c r="BZ94" i="1"/>
  <c r="CB94" i="1" s="1"/>
  <c r="BA94" i="1"/>
  <c r="AB94" i="1"/>
  <c r="AD94" i="1" s="1"/>
  <c r="LO93" i="1"/>
  <c r="LQ93" i="1" s="1"/>
  <c r="KP93" i="1"/>
  <c r="KR93" i="1" s="1"/>
  <c r="JS93" i="1"/>
  <c r="IR93" i="1"/>
  <c r="IT93" i="1" s="1"/>
  <c r="HS93" i="1"/>
  <c r="HU93" i="1" s="1"/>
  <c r="GV93" i="1"/>
  <c r="EV93" i="1"/>
  <c r="DW93" i="1"/>
  <c r="DY93" i="1" s="1"/>
  <c r="CX93" i="1"/>
  <c r="CZ93" i="1" s="1"/>
  <c r="BY93" i="1"/>
  <c r="CA93" i="1" s="1"/>
  <c r="AZ93" i="1"/>
  <c r="BB93" i="1" s="1"/>
  <c r="AA93" i="1"/>
  <c r="AC93" i="1" s="1"/>
  <c r="LP92" i="1"/>
  <c r="LR92" i="1" s="1"/>
  <c r="KQ92" i="1"/>
  <c r="KS92" i="1" s="1"/>
  <c r="JT92" i="1"/>
  <c r="IS92" i="1"/>
  <c r="IU92" i="1" s="1"/>
  <c r="HT92" i="1"/>
  <c r="HV92" i="1" s="1"/>
  <c r="GW92" i="1"/>
  <c r="FX92" i="1"/>
  <c r="EW92" i="1"/>
  <c r="EY92" i="1" s="1"/>
  <c r="DX92" i="1"/>
  <c r="DZ92" i="1" s="1"/>
  <c r="CY92" i="1"/>
  <c r="DA92" i="1" s="1"/>
  <c r="BZ92" i="1"/>
  <c r="CB92" i="1" s="1"/>
  <c r="BA92" i="1"/>
  <c r="BC92" i="1" s="1"/>
  <c r="AB92" i="1"/>
  <c r="AD92" i="1" s="1"/>
  <c r="LO91" i="1"/>
  <c r="LQ91" i="1" s="1"/>
  <c r="KP91" i="1"/>
  <c r="KR91" i="1" s="1"/>
  <c r="JS91" i="1"/>
  <c r="IR91" i="1"/>
  <c r="IT91" i="1" s="1"/>
  <c r="HS91" i="1"/>
  <c r="HU91" i="1" s="1"/>
  <c r="GV91" i="1"/>
  <c r="FW91" i="1"/>
  <c r="EV91" i="1"/>
  <c r="DW91" i="1"/>
  <c r="DY91" i="1" s="1"/>
  <c r="CX91" i="1"/>
  <c r="CZ91" i="1" s="1"/>
  <c r="BY91" i="1"/>
  <c r="CA91" i="1" s="1"/>
  <c r="AZ91" i="1"/>
  <c r="BB91" i="1" s="1"/>
  <c r="AA91" i="1"/>
  <c r="AC91" i="1" s="1"/>
  <c r="LP90" i="1"/>
  <c r="LR90" i="1" s="1"/>
  <c r="KQ90" i="1"/>
  <c r="KS90" i="1" s="1"/>
  <c r="IS90" i="1"/>
  <c r="IU90" i="1" s="1"/>
  <c r="HT90" i="1"/>
  <c r="HV90" i="1" s="1"/>
  <c r="GW90" i="1"/>
  <c r="FX90" i="1"/>
  <c r="EW90" i="1"/>
  <c r="DX90" i="1"/>
  <c r="DZ90" i="1" s="1"/>
  <c r="CY90" i="1"/>
  <c r="DA90" i="1" s="1"/>
  <c r="BZ90" i="1"/>
  <c r="BA90" i="1"/>
  <c r="BC90" i="1" s="1"/>
  <c r="AB90" i="1"/>
  <c r="AD90" i="1" s="1"/>
  <c r="LO89" i="1"/>
  <c r="LQ89" i="1" s="1"/>
  <c r="KP89" i="1"/>
  <c r="KR89" i="1" s="1"/>
  <c r="JS89" i="1"/>
  <c r="IR89" i="1"/>
  <c r="IT89" i="1" s="1"/>
  <c r="HS89" i="1"/>
  <c r="HU89" i="1" s="1"/>
  <c r="GV89" i="1"/>
  <c r="FW89" i="1"/>
  <c r="EV89" i="1"/>
  <c r="EX89" i="1" s="1"/>
  <c r="DW89" i="1"/>
  <c r="DY89" i="1" s="1"/>
  <c r="CX89" i="1"/>
  <c r="CZ89" i="1" s="1"/>
  <c r="BY89" i="1"/>
  <c r="CA89" i="1" s="1"/>
  <c r="AZ89" i="1"/>
  <c r="BB89" i="1" s="1"/>
  <c r="AA89" i="1"/>
  <c r="AC89" i="1" s="1"/>
  <c r="LP88" i="1"/>
  <c r="LR88" i="1" s="1"/>
  <c r="KQ88" i="1"/>
  <c r="KS88" i="1" s="1"/>
  <c r="JT88" i="1"/>
  <c r="IS88" i="1"/>
  <c r="IU88" i="1" s="1"/>
  <c r="HT88" i="1"/>
  <c r="HV88" i="1" s="1"/>
  <c r="GW88" i="1"/>
  <c r="FX88" i="1"/>
  <c r="EW88" i="1"/>
  <c r="DX88" i="1"/>
  <c r="DZ88" i="1" s="1"/>
  <c r="CY88" i="1"/>
  <c r="DA88" i="1" s="1"/>
  <c r="BZ88" i="1"/>
  <c r="CB88" i="1" s="1"/>
  <c r="BA88" i="1"/>
  <c r="BC88" i="1" s="1"/>
  <c r="AB88" i="1"/>
  <c r="AD88" i="1" s="1"/>
  <c r="LO87" i="1"/>
  <c r="KP87" i="1"/>
  <c r="KR87" i="1" s="1"/>
  <c r="IR87" i="1"/>
  <c r="IT87" i="1" s="1"/>
  <c r="HS87" i="1"/>
  <c r="HU87" i="1" s="1"/>
  <c r="GV87" i="1"/>
  <c r="EV87" i="1"/>
  <c r="EX87" i="1" s="1"/>
  <c r="DW87" i="1"/>
  <c r="CX87" i="1"/>
  <c r="CZ87" i="1" s="1"/>
  <c r="BY87" i="1"/>
  <c r="AZ87" i="1"/>
  <c r="BB87" i="1" s="1"/>
  <c r="AA87" i="1"/>
  <c r="AC87" i="1" s="1"/>
  <c r="LP86" i="1"/>
  <c r="LR86" i="1" s="1"/>
  <c r="KQ86" i="1"/>
  <c r="KS86" i="1" s="1"/>
  <c r="JT86" i="1"/>
  <c r="IS86" i="1"/>
  <c r="HT86" i="1"/>
  <c r="HV86" i="1" s="1"/>
  <c r="GW86" i="1"/>
  <c r="FX86" i="1"/>
  <c r="EW86" i="1"/>
  <c r="EY86" i="1" s="1"/>
  <c r="DX86" i="1"/>
  <c r="DZ86" i="1" s="1"/>
  <c r="CY86" i="1"/>
  <c r="DA86" i="1" s="1"/>
  <c r="BZ86" i="1"/>
  <c r="CB86" i="1" s="1"/>
  <c r="BA86" i="1"/>
  <c r="AB86" i="1"/>
  <c r="AD86" i="1" s="1"/>
  <c r="LO85" i="1"/>
  <c r="LQ85" i="1" s="1"/>
  <c r="KP85" i="1"/>
  <c r="JS85" i="1"/>
  <c r="IR85" i="1"/>
  <c r="IT85" i="1" s="1"/>
  <c r="HS85" i="1"/>
  <c r="HU85" i="1" s="1"/>
  <c r="GV85" i="1"/>
  <c r="FW85" i="1"/>
  <c r="EV85" i="1"/>
  <c r="DW85" i="1"/>
  <c r="DY85" i="1" s="1"/>
  <c r="CX85" i="1"/>
  <c r="BY85" i="1"/>
  <c r="CA85" i="1" s="1"/>
  <c r="AZ85" i="1"/>
  <c r="BB85" i="1" s="1"/>
  <c r="AA85" i="1"/>
  <c r="AC85" i="1" s="1"/>
  <c r="LP84" i="1"/>
  <c r="LR84" i="1" s="1"/>
  <c r="KQ84" i="1"/>
  <c r="KS84" i="1" s="1"/>
  <c r="JT84" i="1"/>
  <c r="IS84" i="1"/>
  <c r="IU84" i="1" s="1"/>
  <c r="HT84" i="1"/>
  <c r="HV84" i="1" s="1"/>
  <c r="GW84" i="1"/>
  <c r="FX84" i="1"/>
  <c r="EW84" i="1"/>
  <c r="EY84" i="1" s="1"/>
  <c r="DX84" i="1"/>
  <c r="DZ84" i="1" s="1"/>
  <c r="CY84" i="1"/>
  <c r="DA84" i="1" s="1"/>
  <c r="BZ84" i="1"/>
  <c r="CB84" i="1" s="1"/>
  <c r="BA84" i="1"/>
  <c r="BC84" i="1" s="1"/>
  <c r="AB84" i="1"/>
  <c r="AD84" i="1" s="1"/>
  <c r="LO83" i="1"/>
  <c r="LQ83" i="1" s="1"/>
  <c r="KP83" i="1"/>
  <c r="KR83" i="1" s="1"/>
  <c r="JS83" i="1"/>
  <c r="IR83" i="1"/>
  <c r="HS83" i="1"/>
  <c r="GV83" i="1"/>
  <c r="EV83" i="1"/>
  <c r="EX83" i="1" s="1"/>
  <c r="DW83" i="1"/>
  <c r="DY83" i="1" s="1"/>
  <c r="CX83" i="1"/>
  <c r="CZ83" i="1" s="1"/>
  <c r="BY83" i="1"/>
  <c r="CA83" i="1" s="1"/>
  <c r="AZ83" i="1"/>
  <c r="BB83" i="1" s="1"/>
  <c r="AA83" i="1"/>
  <c r="LP82" i="1"/>
  <c r="LR82" i="1" s="1"/>
  <c r="KQ82" i="1"/>
  <c r="KS82" i="1" s="1"/>
  <c r="JT82" i="1"/>
  <c r="IS82" i="1"/>
  <c r="IU82" i="1" s="1"/>
  <c r="HT82" i="1"/>
  <c r="HV82" i="1" s="1"/>
  <c r="GW82" i="1"/>
  <c r="EW82" i="1"/>
  <c r="DX82" i="1"/>
  <c r="DZ82" i="1" s="1"/>
  <c r="CY82" i="1"/>
  <c r="DA82" i="1" s="1"/>
  <c r="BZ82" i="1"/>
  <c r="CB82" i="1" s="1"/>
  <c r="BA82" i="1"/>
  <c r="BC82" i="1" s="1"/>
  <c r="AB82" i="1"/>
  <c r="AD82" i="1" s="1"/>
  <c r="LO81" i="1"/>
  <c r="LQ81" i="1" s="1"/>
  <c r="KP81" i="1"/>
  <c r="KR81" i="1" s="1"/>
  <c r="JS81" i="1"/>
  <c r="IR81" i="1"/>
  <c r="IT81" i="1" s="1"/>
  <c r="HS81" i="1"/>
  <c r="GV81" i="1"/>
  <c r="FW81" i="1"/>
  <c r="EV81" i="1"/>
  <c r="EX81" i="1" s="1"/>
  <c r="DW81" i="1"/>
  <c r="DY81" i="1" s="1"/>
  <c r="CX81" i="1"/>
  <c r="CZ81" i="1" s="1"/>
  <c r="BY81" i="1"/>
  <c r="CA81" i="1" s="1"/>
  <c r="AZ81" i="1"/>
  <c r="BB81" i="1" s="1"/>
  <c r="AA81" i="1"/>
  <c r="AC81" i="1" s="1"/>
  <c r="LP80" i="1"/>
  <c r="LR80" i="1" s="1"/>
  <c r="KQ80" i="1"/>
  <c r="KS80" i="1" s="1"/>
  <c r="JT80" i="1"/>
  <c r="IS80" i="1"/>
  <c r="HT80" i="1"/>
  <c r="HV80" i="1" s="1"/>
  <c r="GW80" i="1"/>
  <c r="FX80" i="1"/>
  <c r="EW80" i="1"/>
  <c r="DX80" i="1"/>
  <c r="DZ80" i="1" s="1"/>
  <c r="CY80" i="1"/>
  <c r="DA80" i="1" s="1"/>
  <c r="BZ80" i="1"/>
  <c r="CB80" i="1" s="1"/>
  <c r="BA80" i="1"/>
  <c r="BC80" i="1" s="1"/>
  <c r="AB80" i="1"/>
  <c r="AD80" i="1" s="1"/>
  <c r="LO79" i="1"/>
  <c r="LQ79" i="1" s="1"/>
  <c r="KP79" i="1"/>
  <c r="KR79" i="1" s="1"/>
  <c r="IR79" i="1"/>
  <c r="IT79" i="1" s="1"/>
  <c r="HS79" i="1"/>
  <c r="HU79" i="1" s="1"/>
  <c r="GV79" i="1"/>
  <c r="EV79" i="1"/>
  <c r="EX79" i="1" s="1"/>
  <c r="DW79" i="1"/>
  <c r="CX79" i="1"/>
  <c r="CZ79" i="1" s="1"/>
  <c r="BY79" i="1"/>
  <c r="CA79" i="1" s="1"/>
  <c r="AZ79" i="1"/>
  <c r="BB79" i="1" s="1"/>
  <c r="AA79" i="1"/>
  <c r="AC79" i="1" s="1"/>
  <c r="LP78" i="1"/>
  <c r="LR78" i="1" s="1"/>
  <c r="KQ78" i="1"/>
  <c r="KS78" i="1" s="1"/>
  <c r="JT78" i="1"/>
  <c r="IS78" i="1"/>
  <c r="IU78" i="1" s="1"/>
  <c r="HT78" i="1"/>
  <c r="HV78" i="1" s="1"/>
  <c r="GW78" i="1"/>
  <c r="FX78" i="1"/>
  <c r="EW78" i="1"/>
  <c r="EY78" i="1" s="1"/>
  <c r="DX78" i="1"/>
  <c r="DZ78" i="1" s="1"/>
  <c r="CY78" i="1"/>
  <c r="DA78" i="1" s="1"/>
  <c r="BZ78" i="1"/>
  <c r="CB78" i="1" s="1"/>
  <c r="BA78" i="1"/>
  <c r="BC78" i="1" s="1"/>
  <c r="AB78" i="1"/>
  <c r="AD78" i="1" s="1"/>
  <c r="LO77" i="1"/>
  <c r="LQ77" i="1" s="1"/>
  <c r="KP77" i="1"/>
  <c r="KR77" i="1" s="1"/>
  <c r="IR77" i="1"/>
  <c r="IT77" i="1" s="1"/>
  <c r="HS77" i="1"/>
  <c r="HU77" i="1" s="1"/>
  <c r="GV77" i="1"/>
  <c r="FW77" i="1"/>
  <c r="EV77" i="1"/>
  <c r="DW77" i="1"/>
  <c r="DY77" i="1" s="1"/>
  <c r="CX77" i="1"/>
  <c r="CZ77" i="1" s="1"/>
  <c r="BY77" i="1"/>
  <c r="AZ77" i="1"/>
  <c r="BB77" i="1" s="1"/>
  <c r="AA77" i="1"/>
  <c r="LP76" i="1"/>
  <c r="LR76" i="1" s="1"/>
  <c r="KQ76" i="1"/>
  <c r="KS76" i="1" s="1"/>
  <c r="JT76" i="1"/>
  <c r="IS76" i="1"/>
  <c r="HT76" i="1"/>
  <c r="GW76" i="1"/>
  <c r="FX76" i="1"/>
  <c r="EW76" i="1"/>
  <c r="DX76" i="1"/>
  <c r="DZ76" i="1" s="1"/>
  <c r="CY76" i="1"/>
  <c r="DA76" i="1" s="1"/>
  <c r="BZ76" i="1"/>
  <c r="CB76" i="1" s="1"/>
  <c r="BA76" i="1"/>
  <c r="AB76" i="1"/>
  <c r="AD76" i="1" s="1"/>
  <c r="LO75" i="1"/>
  <c r="LQ75" i="1" s="1"/>
  <c r="KP75" i="1"/>
  <c r="KR75" i="1" s="1"/>
  <c r="IR75" i="1"/>
  <c r="IT75" i="1" s="1"/>
  <c r="HS75" i="1"/>
  <c r="HU75" i="1" s="1"/>
  <c r="GV75" i="1"/>
  <c r="EV75" i="1"/>
  <c r="EX75" i="1" s="1"/>
  <c r="DW75" i="1"/>
  <c r="DY75" i="1" s="1"/>
  <c r="CX75" i="1"/>
  <c r="CZ75" i="1" s="1"/>
  <c r="BY75" i="1"/>
  <c r="AZ75" i="1"/>
  <c r="BB75" i="1" s="1"/>
  <c r="AA75" i="1"/>
  <c r="AC75" i="1" s="1"/>
  <c r="LP74" i="1"/>
  <c r="LR74" i="1" s="1"/>
  <c r="KQ74" i="1"/>
  <c r="KS74" i="1" s="1"/>
  <c r="JT74" i="1"/>
  <c r="IS74" i="1"/>
  <c r="IU74" i="1" s="1"/>
  <c r="HT74" i="1"/>
  <c r="HV74" i="1" s="1"/>
  <c r="GW74" i="1"/>
  <c r="FX74" i="1"/>
  <c r="EW74" i="1"/>
  <c r="EY74" i="1" s="1"/>
  <c r="DX74" i="1"/>
  <c r="DZ74" i="1" s="1"/>
  <c r="CY74" i="1"/>
  <c r="DA74" i="1" s="1"/>
  <c r="BZ74" i="1"/>
  <c r="CB74" i="1" s="1"/>
  <c r="BA74" i="1"/>
  <c r="BC74" i="1" s="1"/>
  <c r="AB74" i="1"/>
  <c r="AD74" i="1" s="1"/>
  <c r="LO73" i="1"/>
  <c r="LQ73" i="1" s="1"/>
  <c r="KP73" i="1"/>
  <c r="KR73" i="1" s="1"/>
  <c r="IR73" i="1"/>
  <c r="IT73" i="1" s="1"/>
  <c r="HS73" i="1"/>
  <c r="HU73" i="1" s="1"/>
  <c r="GV73" i="1"/>
  <c r="EV73" i="1"/>
  <c r="EX73" i="1" s="1"/>
  <c r="DW73" i="1"/>
  <c r="DY73" i="1" s="1"/>
  <c r="CX73" i="1"/>
  <c r="CZ73" i="1" s="1"/>
  <c r="BY73" i="1"/>
  <c r="AZ73" i="1"/>
  <c r="AA73" i="1"/>
  <c r="AC73" i="1" s="1"/>
  <c r="LP72" i="1"/>
  <c r="LR72" i="1" s="1"/>
  <c r="KQ72" i="1"/>
  <c r="KS72" i="1" s="1"/>
  <c r="JT72" i="1"/>
  <c r="IS72" i="1"/>
  <c r="IU72" i="1" s="1"/>
  <c r="HT72" i="1"/>
  <c r="HV72" i="1" s="1"/>
  <c r="GW72" i="1"/>
  <c r="FX72" i="1"/>
  <c r="EW72" i="1"/>
  <c r="EY72" i="1" s="1"/>
  <c r="DX72" i="1"/>
  <c r="DZ72" i="1" s="1"/>
  <c r="CY72" i="1"/>
  <c r="DA72" i="1" s="1"/>
  <c r="BZ72" i="1"/>
  <c r="CB72" i="1" s="1"/>
  <c r="BA72" i="1"/>
  <c r="BC72" i="1" s="1"/>
  <c r="AB72" i="1"/>
  <c r="AD72" i="1" s="1"/>
  <c r="LO71" i="1"/>
  <c r="KP71" i="1"/>
  <c r="JS71" i="1"/>
  <c r="IR71" i="1"/>
  <c r="IT71" i="1" s="1"/>
  <c r="HS71" i="1"/>
  <c r="HU71" i="1" s="1"/>
  <c r="GV71" i="1"/>
  <c r="FW71" i="1"/>
  <c r="EV71" i="1"/>
  <c r="DW71" i="1"/>
  <c r="CX71" i="1"/>
  <c r="BY71" i="1"/>
  <c r="CA71" i="1" s="1"/>
  <c r="AZ71" i="1"/>
  <c r="BB71" i="1" s="1"/>
  <c r="AA71" i="1"/>
  <c r="AC71" i="1" s="1"/>
  <c r="LP70" i="1"/>
  <c r="LR70" i="1" s="1"/>
  <c r="KQ70" i="1"/>
  <c r="KS70" i="1" s="1"/>
  <c r="JT70" i="1"/>
  <c r="IS70" i="1"/>
  <c r="IU70" i="1" s="1"/>
  <c r="HT70" i="1"/>
  <c r="HV70" i="1" s="1"/>
  <c r="GW70" i="1"/>
  <c r="FX70" i="1"/>
  <c r="EW70" i="1"/>
  <c r="DX70" i="1"/>
  <c r="DZ70" i="1" s="1"/>
  <c r="CY70" i="1"/>
  <c r="DA70" i="1" s="1"/>
  <c r="BZ70" i="1"/>
  <c r="CB70" i="1" s="1"/>
  <c r="BA70" i="1"/>
  <c r="BC70" i="1" s="1"/>
  <c r="AB70" i="1"/>
  <c r="AD70" i="1" s="1"/>
  <c r="LO69" i="1"/>
  <c r="LQ69" i="1" s="1"/>
  <c r="KP69" i="1"/>
  <c r="KR69" i="1" s="1"/>
  <c r="JS69" i="1"/>
  <c r="IR69" i="1"/>
  <c r="IT69" i="1" s="1"/>
  <c r="HS69" i="1"/>
  <c r="HU69" i="1" s="1"/>
  <c r="GV69" i="1"/>
  <c r="FW69" i="1"/>
  <c r="EV69" i="1"/>
  <c r="EX69" i="1" s="1"/>
  <c r="DW69" i="1"/>
  <c r="DY69" i="1" s="1"/>
  <c r="CX69" i="1"/>
  <c r="BY69" i="1"/>
  <c r="CA69" i="1" s="1"/>
  <c r="AZ69" i="1"/>
  <c r="AA69" i="1"/>
  <c r="AC69" i="1" s="1"/>
  <c r="LP68" i="1"/>
  <c r="LR68" i="1" s="1"/>
  <c r="KQ68" i="1"/>
  <c r="KS68" i="1" s="1"/>
  <c r="JT68" i="1"/>
  <c r="IS68" i="1"/>
  <c r="HT68" i="1"/>
  <c r="HV68" i="1" s="1"/>
  <c r="GW68" i="1"/>
  <c r="FX68" i="1"/>
  <c r="EW68" i="1"/>
  <c r="EY68" i="1" s="1"/>
  <c r="DX68" i="1"/>
  <c r="CY68" i="1"/>
  <c r="DA68" i="1" s="1"/>
  <c r="BZ68" i="1"/>
  <c r="CB68" i="1" s="1"/>
  <c r="BC68" i="1"/>
  <c r="AB68" i="1"/>
  <c r="AD68" i="1" s="1"/>
  <c r="LO67" i="1"/>
  <c r="LQ67" i="1" s="1"/>
  <c r="KP67" i="1"/>
  <c r="KR67" i="1" s="1"/>
  <c r="IR67" i="1"/>
  <c r="IT67" i="1" s="1"/>
  <c r="HS67" i="1"/>
  <c r="GV67" i="1"/>
  <c r="EV67" i="1"/>
  <c r="EX67" i="1" s="1"/>
  <c r="DW67" i="1"/>
  <c r="CX67" i="1"/>
  <c r="CZ67" i="1" s="1"/>
  <c r="BY67" i="1"/>
  <c r="AZ67" i="1"/>
  <c r="AA67" i="1"/>
  <c r="LP66" i="1"/>
  <c r="LR66" i="1" s="1"/>
  <c r="KQ66" i="1"/>
  <c r="KS66" i="1" s="1"/>
  <c r="JT66" i="1"/>
  <c r="IS66" i="1"/>
  <c r="IU66" i="1" s="1"/>
  <c r="HT66" i="1"/>
  <c r="HV66" i="1" s="1"/>
  <c r="GW66" i="1"/>
  <c r="FX66" i="1"/>
  <c r="EW66" i="1"/>
  <c r="EY66" i="1" s="1"/>
  <c r="DX66" i="1"/>
  <c r="DZ66" i="1" s="1"/>
  <c r="CY66" i="1"/>
  <c r="BZ66" i="1"/>
  <c r="BA66" i="1"/>
  <c r="AB66" i="1"/>
  <c r="LO65" i="1"/>
  <c r="LQ65" i="1" s="1"/>
  <c r="KP65" i="1"/>
  <c r="IR65" i="1"/>
  <c r="IT65" i="1" s="1"/>
  <c r="HS65" i="1"/>
  <c r="HU65" i="1" s="1"/>
  <c r="GV65" i="1"/>
  <c r="FW65" i="1"/>
  <c r="EV65" i="1"/>
  <c r="DW65" i="1"/>
  <c r="DY65" i="1" s="1"/>
  <c r="CX65" i="1"/>
  <c r="BY65" i="1"/>
  <c r="AZ65" i="1"/>
  <c r="BB65" i="1" s="1"/>
  <c r="AA65" i="1"/>
  <c r="LP64" i="1"/>
  <c r="LR64" i="1" s="1"/>
  <c r="KQ64" i="1"/>
  <c r="KS64" i="1" s="1"/>
  <c r="JT64" i="1"/>
  <c r="IS64" i="1"/>
  <c r="IU64" i="1" s="1"/>
  <c r="HT64" i="1"/>
  <c r="HV64" i="1" s="1"/>
  <c r="GW64" i="1"/>
  <c r="FX64" i="1"/>
  <c r="EW64" i="1"/>
  <c r="DX64" i="1"/>
  <c r="DZ64" i="1" s="1"/>
  <c r="CY64" i="1"/>
  <c r="DA64" i="1" s="1"/>
  <c r="BZ64" i="1"/>
  <c r="AB64" i="1"/>
  <c r="AD64" i="1" s="1"/>
  <c r="LO63" i="1"/>
  <c r="LQ63" i="1" s="1"/>
  <c r="KP63" i="1"/>
  <c r="JS63" i="1"/>
  <c r="IR63" i="1"/>
  <c r="IT63" i="1" s="1"/>
  <c r="HS63" i="1"/>
  <c r="HU63" i="1" s="1"/>
  <c r="GV63" i="1"/>
  <c r="FW63" i="1"/>
  <c r="EV63" i="1"/>
  <c r="EX63" i="1" s="1"/>
  <c r="DW63" i="1"/>
  <c r="DY63" i="1" s="1"/>
  <c r="CX63" i="1"/>
  <c r="BY63" i="1"/>
  <c r="CA63" i="1" s="1"/>
  <c r="AA63" i="1"/>
  <c r="AC63" i="1" s="1"/>
  <c r="LP62" i="1"/>
  <c r="KQ62" i="1"/>
  <c r="IS62" i="1"/>
  <c r="IU62" i="1" s="1"/>
  <c r="HT62" i="1"/>
  <c r="EW62" i="1"/>
  <c r="DX62" i="1"/>
  <c r="CY62" i="1"/>
  <c r="BZ62" i="1"/>
  <c r="CB62" i="1" s="1"/>
  <c r="BA62" i="1"/>
  <c r="AB62" i="1"/>
  <c r="AD62" i="1" s="1"/>
  <c r="LO61" i="1"/>
  <c r="LQ61" i="1" s="1"/>
  <c r="KP61" i="1"/>
  <c r="KR61" i="1" s="1"/>
  <c r="IR61" i="1"/>
  <c r="IT61" i="1" s="1"/>
  <c r="HS61" i="1"/>
  <c r="EV61" i="1"/>
  <c r="EX61" i="1" s="1"/>
  <c r="DW61" i="1"/>
  <c r="CX61" i="1"/>
  <c r="BY61" i="1"/>
  <c r="AZ61" i="1"/>
  <c r="BB61" i="1" s="1"/>
  <c r="AA61" i="1"/>
  <c r="IS54" i="1"/>
  <c r="IU54" i="1" s="1"/>
  <c r="IR53" i="1"/>
  <c r="IT53" i="1" s="1"/>
  <c r="Y8" i="9"/>
  <c r="W8" i="9"/>
  <c r="IS52" i="1"/>
  <c r="IU52" i="1" s="1"/>
  <c r="U8" i="9" s="1"/>
  <c r="S8" i="9"/>
  <c r="Q8" i="9"/>
  <c r="O8" i="9"/>
  <c r="M8" i="9"/>
  <c r="K8" i="9"/>
  <c r="I8" i="9"/>
  <c r="G8" i="9"/>
  <c r="E8" i="9"/>
  <c r="C8" i="9"/>
  <c r="Z8" i="9"/>
  <c r="X8" i="9"/>
  <c r="V8" i="9"/>
  <c r="IR51" i="1"/>
  <c r="IT51" i="1" s="1"/>
  <c r="T8" i="9" s="1"/>
  <c r="P8" i="9"/>
  <c r="N8" i="9"/>
  <c r="L8" i="9"/>
  <c r="J8" i="9"/>
  <c r="H8" i="9"/>
  <c r="F8" i="9"/>
  <c r="D8" i="9"/>
  <c r="AA7" i="9"/>
  <c r="Y7" i="9"/>
  <c r="W7" i="9"/>
  <c r="IS48" i="1"/>
  <c r="S7" i="9"/>
  <c r="Q7" i="9"/>
  <c r="O7" i="9"/>
  <c r="M7" i="9"/>
  <c r="K7" i="9"/>
  <c r="I7" i="9"/>
  <c r="G7" i="9"/>
  <c r="C7" i="9"/>
  <c r="Z7" i="9"/>
  <c r="X7" i="9"/>
  <c r="V7" i="9"/>
  <c r="IR47" i="1"/>
  <c r="IT47" i="1" s="1"/>
  <c r="T7" i="9" s="1"/>
  <c r="P7" i="9"/>
  <c r="N7" i="9"/>
  <c r="L7" i="9"/>
  <c r="J7" i="9"/>
  <c r="H7" i="9"/>
  <c r="D7" i="9"/>
  <c r="B7" i="9"/>
  <c r="F2" i="1"/>
  <c r="BA73" i="1" l="1"/>
  <c r="BA4" i="1"/>
  <c r="DA62" i="1"/>
  <c r="CY4" i="1"/>
  <c r="DZ62" i="1"/>
  <c r="DX4" i="1"/>
  <c r="CZ61" i="1"/>
  <c r="DY61" i="1"/>
  <c r="BC62" i="1"/>
  <c r="CB64" i="1"/>
  <c r="BZ4" i="1"/>
  <c r="FV4" i="1"/>
  <c r="GU4" i="1"/>
  <c r="HT4" i="1"/>
  <c r="IS4" i="1"/>
  <c r="GV61" i="1"/>
  <c r="JT62" i="1"/>
  <c r="JR4" i="1"/>
  <c r="KS62" i="1"/>
  <c r="KQ4" i="1"/>
  <c r="LR62" i="1"/>
  <c r="LP4" i="1"/>
  <c r="DZ68" i="1"/>
  <c r="EY62" i="1"/>
  <c r="EW4" i="1"/>
  <c r="DA66" i="1"/>
  <c r="AC65" i="1"/>
  <c r="AD66" i="1"/>
  <c r="AB4" i="1"/>
  <c r="BC66" i="1"/>
  <c r="CB66" i="1"/>
  <c r="AC61" i="1"/>
  <c r="GW62" i="1"/>
  <c r="HV62" i="1"/>
  <c r="FX62" i="1"/>
  <c r="HU149" i="1"/>
  <c r="BZ87" i="1"/>
  <c r="FX150" i="1"/>
  <c r="EW85" i="1"/>
  <c r="EW77" i="1"/>
  <c r="BA127" i="1"/>
  <c r="HT61" i="1"/>
  <c r="BZ67" i="1"/>
  <c r="BZ75" i="1"/>
  <c r="EW65" i="1"/>
  <c r="BA69" i="1"/>
  <c r="EW141" i="1"/>
  <c r="BZ61" i="1"/>
  <c r="CY123" i="1"/>
  <c r="DX103" i="1"/>
  <c r="CY119" i="1"/>
  <c r="AB133" i="1"/>
  <c r="BZ83" i="1"/>
  <c r="IS115" i="1"/>
  <c r="DX127" i="1"/>
  <c r="CY65" i="1"/>
  <c r="KQ65" i="1"/>
  <c r="BA67" i="1"/>
  <c r="EW71" i="1"/>
  <c r="HT95" i="1"/>
  <c r="BZ149" i="1"/>
  <c r="EW129" i="1"/>
  <c r="IS139" i="1"/>
  <c r="BZ77" i="1"/>
  <c r="AB71" i="1"/>
  <c r="EX77" i="1"/>
  <c r="AB81" i="1"/>
  <c r="AB117" i="1"/>
  <c r="HT81" i="1"/>
  <c r="DX131" i="1"/>
  <c r="AB143" i="1"/>
  <c r="BZ65" i="1"/>
  <c r="AB67" i="1"/>
  <c r="HT101" i="1"/>
  <c r="EW127" i="1"/>
  <c r="DY131" i="1"/>
  <c r="LP131" i="1"/>
  <c r="CY85" i="1"/>
  <c r="AB103" i="1"/>
  <c r="AB109" i="1"/>
  <c r="AB121" i="1"/>
  <c r="AB145" i="1"/>
  <c r="HT63" i="1"/>
  <c r="LP81" i="1"/>
  <c r="IS83" i="1"/>
  <c r="IS95" i="1"/>
  <c r="AB141" i="1"/>
  <c r="HT145" i="1"/>
  <c r="JS67" i="1"/>
  <c r="AB77" i="1"/>
  <c r="AB85" i="1"/>
  <c r="AB95" i="1"/>
  <c r="EW103" i="1"/>
  <c r="LP103" i="1"/>
  <c r="AB105" i="1"/>
  <c r="EW107" i="1"/>
  <c r="EW111" i="1"/>
  <c r="CY121" i="1"/>
  <c r="LQ131" i="1"/>
  <c r="CY63" i="1"/>
  <c r="DX67" i="1"/>
  <c r="AB69" i="1"/>
  <c r="LP87" i="1"/>
  <c r="DX121" i="1"/>
  <c r="HT123" i="1"/>
  <c r="EW135" i="1"/>
  <c r="CY145" i="1"/>
  <c r="DX71" i="1"/>
  <c r="LP71" i="1"/>
  <c r="BZ73" i="1"/>
  <c r="AB89" i="1"/>
  <c r="CY97" i="1"/>
  <c r="CY95" i="1"/>
  <c r="EW99" i="1"/>
  <c r="CY127" i="1"/>
  <c r="DX133" i="1"/>
  <c r="AB139" i="1"/>
  <c r="F7" i="9"/>
  <c r="CA65" i="1"/>
  <c r="CY69" i="1"/>
  <c r="HT83" i="1"/>
  <c r="DX85" i="1"/>
  <c r="KQ85" i="1"/>
  <c r="AB113" i="1"/>
  <c r="KQ123" i="1"/>
  <c r="AB135" i="1"/>
  <c r="GV101" i="1"/>
  <c r="DX105" i="1"/>
  <c r="LP105" i="1"/>
  <c r="HT111" i="1"/>
  <c r="DY127" i="1"/>
  <c r="IS109" i="1"/>
  <c r="LP127" i="1"/>
  <c r="AB129" i="1"/>
  <c r="KQ137" i="1"/>
  <c r="DX139" i="1"/>
  <c r="KQ149" i="1"/>
  <c r="JS75" i="1"/>
  <c r="BA117" i="1"/>
  <c r="IS121" i="1"/>
  <c r="BZ127" i="1"/>
  <c r="LQ127" i="1"/>
  <c r="FW133" i="1"/>
  <c r="AB137" i="1"/>
  <c r="EW137" i="1"/>
  <c r="EW143" i="1"/>
  <c r="KQ151" i="1"/>
  <c r="AB79" i="1"/>
  <c r="HU81" i="1"/>
  <c r="HU83" i="1"/>
  <c r="AB87" i="1"/>
  <c r="BZ89" i="1"/>
  <c r="EW93" i="1"/>
  <c r="CZ97" i="1"/>
  <c r="FW99" i="1"/>
  <c r="DY103" i="1"/>
  <c r="DX111" i="1"/>
  <c r="AD114" i="1"/>
  <c r="AB115" i="1"/>
  <c r="KQ119" i="1"/>
  <c r="AB123" i="1"/>
  <c r="IS125" i="1"/>
  <c r="HT127" i="1"/>
  <c r="AB131" i="1"/>
  <c r="FW135" i="1"/>
  <c r="AB151" i="1"/>
  <c r="EW61" i="1"/>
  <c r="DX63" i="1"/>
  <c r="EX65" i="1"/>
  <c r="CY71" i="1"/>
  <c r="AB75" i="1"/>
  <c r="LP93" i="1"/>
  <c r="KQ97" i="1"/>
  <c r="AB99" i="1"/>
  <c r="CY129" i="1"/>
  <c r="EW63" i="1"/>
  <c r="IS67" i="1"/>
  <c r="KQ71" i="1"/>
  <c r="IT83" i="1"/>
  <c r="HT85" i="1"/>
  <c r="AC95" i="1"/>
  <c r="HT107" i="1"/>
  <c r="AB127" i="1"/>
  <c r="AB63" i="1"/>
  <c r="CA67" i="1"/>
  <c r="CZ69" i="1"/>
  <c r="HT75" i="1"/>
  <c r="AB83" i="1"/>
  <c r="EW89" i="1"/>
  <c r="AB93" i="1"/>
  <c r="HT99" i="1"/>
  <c r="AB111" i="1"/>
  <c r="EW117" i="1"/>
  <c r="FW119" i="1"/>
  <c r="HT129" i="1"/>
  <c r="HT135" i="1"/>
  <c r="IS137" i="1"/>
  <c r="HT139" i="1"/>
  <c r="HT141" i="1"/>
  <c r="CA149" i="1"/>
  <c r="HT151" i="1"/>
  <c r="AB107" i="1"/>
  <c r="LP63" i="1"/>
  <c r="EW69" i="1"/>
  <c r="IS77" i="1"/>
  <c r="JS79" i="1"/>
  <c r="AC83" i="1"/>
  <c r="FW83" i="1"/>
  <c r="EW87" i="1"/>
  <c r="HT93" i="1"/>
  <c r="AB97" i="1"/>
  <c r="AB101" i="1"/>
  <c r="FW111" i="1"/>
  <c r="AB119" i="1"/>
  <c r="BA121" i="1"/>
  <c r="EX127" i="1"/>
  <c r="LP133" i="1"/>
  <c r="BZ141" i="1"/>
  <c r="HT143" i="1"/>
  <c r="AB147" i="1"/>
  <c r="FW147" i="1"/>
  <c r="CY149" i="1"/>
  <c r="CY151" i="1"/>
  <c r="LP89" i="1"/>
  <c r="LP115" i="1"/>
  <c r="LP139" i="1"/>
  <c r="LP143" i="1"/>
  <c r="LP151" i="1"/>
  <c r="LP125" i="1"/>
  <c r="LP129" i="1"/>
  <c r="LQ71" i="1"/>
  <c r="LP111" i="1"/>
  <c r="LP135" i="1"/>
  <c r="LP67" i="1"/>
  <c r="LP121" i="1"/>
  <c r="LP91" i="1"/>
  <c r="KR65" i="1"/>
  <c r="KQ69" i="1"/>
  <c r="KR97" i="1"/>
  <c r="KR137" i="1"/>
  <c r="KQ127" i="1"/>
  <c r="KR71" i="1"/>
  <c r="KQ145" i="1"/>
  <c r="KQ121" i="1"/>
  <c r="KR119" i="1"/>
  <c r="KR123" i="1"/>
  <c r="KQ63" i="1"/>
  <c r="KQ95" i="1"/>
  <c r="KQ129" i="1"/>
  <c r="KR149" i="1"/>
  <c r="JS61" i="1"/>
  <c r="JS87" i="1"/>
  <c r="JS65" i="1"/>
  <c r="JS73" i="1"/>
  <c r="JS105" i="1"/>
  <c r="JS77" i="1"/>
  <c r="IS85" i="1"/>
  <c r="IS105" i="1"/>
  <c r="IS63" i="1"/>
  <c r="IS61" i="1"/>
  <c r="IS75" i="1"/>
  <c r="IT115" i="1"/>
  <c r="IS117" i="1"/>
  <c r="IS99" i="1"/>
  <c r="IS87" i="1"/>
  <c r="IS111" i="1"/>
  <c r="IT125" i="1"/>
  <c r="IS79" i="1"/>
  <c r="IS93" i="1"/>
  <c r="IT121" i="1"/>
  <c r="IS133" i="1"/>
  <c r="IS143" i="1"/>
  <c r="IS47" i="1"/>
  <c r="IS73" i="1"/>
  <c r="IS127" i="1"/>
  <c r="IS141" i="1"/>
  <c r="HT67" i="1"/>
  <c r="HV76" i="1"/>
  <c r="HT97" i="1"/>
  <c r="HT113" i="1"/>
  <c r="HT131" i="1"/>
  <c r="HT133" i="1"/>
  <c r="HT137" i="1"/>
  <c r="HT89" i="1"/>
  <c r="HT115" i="1"/>
  <c r="HU95" i="1"/>
  <c r="HT103" i="1"/>
  <c r="HT105" i="1"/>
  <c r="HT117" i="1"/>
  <c r="HT79" i="1"/>
  <c r="HT109" i="1"/>
  <c r="HT119" i="1"/>
  <c r="HT147" i="1"/>
  <c r="HT69" i="1"/>
  <c r="HT87" i="1"/>
  <c r="HT121" i="1"/>
  <c r="GV145" i="1"/>
  <c r="GV141" i="1"/>
  <c r="FW87" i="1"/>
  <c r="FW93" i="1"/>
  <c r="FX138" i="1"/>
  <c r="FW141" i="1"/>
  <c r="FW79" i="1"/>
  <c r="FW105" i="1"/>
  <c r="EX93" i="1"/>
  <c r="EX103" i="1"/>
  <c r="EX135" i="1"/>
  <c r="EW67" i="1"/>
  <c r="EW75" i="1"/>
  <c r="EW79" i="1"/>
  <c r="EX85" i="1"/>
  <c r="EX107" i="1"/>
  <c r="EX141" i="1"/>
  <c r="EW73" i="1"/>
  <c r="EW81" i="1"/>
  <c r="EW113" i="1"/>
  <c r="EW123" i="1"/>
  <c r="EW125" i="1"/>
  <c r="EW145" i="1"/>
  <c r="EW149" i="1"/>
  <c r="EW109" i="1"/>
  <c r="EW119" i="1"/>
  <c r="EW147" i="1"/>
  <c r="EW101" i="1"/>
  <c r="EW121" i="1"/>
  <c r="EW131" i="1"/>
  <c r="EW139" i="1"/>
  <c r="EW95" i="1"/>
  <c r="EX101" i="1"/>
  <c r="EW105" i="1"/>
  <c r="EW115" i="1"/>
  <c r="EX121" i="1"/>
  <c r="EX131" i="1"/>
  <c r="EW133" i="1"/>
  <c r="EX139" i="1"/>
  <c r="EW91" i="1"/>
  <c r="EW97" i="1"/>
  <c r="EW151" i="1"/>
  <c r="DX125" i="1"/>
  <c r="DY67" i="1"/>
  <c r="DY71" i="1"/>
  <c r="DX93" i="1"/>
  <c r="DY121" i="1"/>
  <c r="DY133" i="1"/>
  <c r="DX81" i="1"/>
  <c r="DX135" i="1"/>
  <c r="DX143" i="1"/>
  <c r="DX79" i="1"/>
  <c r="DX87" i="1"/>
  <c r="DX89" i="1"/>
  <c r="DX115" i="1"/>
  <c r="DX151" i="1"/>
  <c r="DX91" i="1"/>
  <c r="CZ65" i="1"/>
  <c r="CY137" i="1"/>
  <c r="CZ123" i="1"/>
  <c r="CZ149" i="1"/>
  <c r="CZ71" i="1"/>
  <c r="CZ119" i="1"/>
  <c r="CA73" i="1"/>
  <c r="CA75" i="1"/>
  <c r="BZ101" i="1"/>
  <c r="BZ145" i="1"/>
  <c r="BZ117" i="1"/>
  <c r="BZ107" i="1"/>
  <c r="CA61" i="1"/>
  <c r="CA87" i="1"/>
  <c r="BZ151" i="1"/>
  <c r="BZ79" i="1"/>
  <c r="BZ147" i="1"/>
  <c r="CA77" i="1"/>
  <c r="BZ105" i="1"/>
  <c r="BB73" i="1"/>
  <c r="BA85" i="1"/>
  <c r="BB67" i="1"/>
  <c r="BA105" i="1"/>
  <c r="BA93" i="1"/>
  <c r="BA111" i="1"/>
  <c r="BB127" i="1"/>
  <c r="BA61" i="1"/>
  <c r="BA87" i="1"/>
  <c r="BA99" i="1"/>
  <c r="BA133" i="1"/>
  <c r="BA141" i="1"/>
  <c r="BA113" i="1"/>
  <c r="BA137" i="1"/>
  <c r="BA77" i="1"/>
  <c r="BA115" i="1"/>
  <c r="BA139" i="1"/>
  <c r="BA143" i="1"/>
  <c r="BA79" i="1"/>
  <c r="BA83" i="1"/>
  <c r="BB121" i="1"/>
  <c r="BA75" i="1"/>
  <c r="BA109" i="1"/>
  <c r="BA125" i="1"/>
  <c r="FW67" i="1"/>
  <c r="FW73" i="1"/>
  <c r="FW61" i="1"/>
  <c r="FW75" i="1"/>
  <c r="CZ151" i="1"/>
  <c r="KR151" i="1"/>
  <c r="BA151" i="1"/>
  <c r="IS151" i="1"/>
  <c r="CB152" i="1"/>
  <c r="JT152" i="1"/>
  <c r="IS149" i="1"/>
  <c r="AB149" i="1"/>
  <c r="HT149" i="1"/>
  <c r="BA149" i="1"/>
  <c r="DX149" i="1"/>
  <c r="LP149" i="1"/>
  <c r="CY147" i="1"/>
  <c r="KQ147" i="1"/>
  <c r="EY148" i="1"/>
  <c r="BA147" i="1"/>
  <c r="IS147" i="1"/>
  <c r="CB148" i="1"/>
  <c r="JT148" i="1"/>
  <c r="DX147" i="1"/>
  <c r="LP147" i="1"/>
  <c r="EY146" i="1"/>
  <c r="CZ145" i="1"/>
  <c r="KR145" i="1"/>
  <c r="BA145" i="1"/>
  <c r="IS145" i="1"/>
  <c r="DX145" i="1"/>
  <c r="LP145" i="1"/>
  <c r="CY143" i="1"/>
  <c r="KQ143" i="1"/>
  <c r="EY144" i="1"/>
  <c r="BZ143" i="1"/>
  <c r="CY141" i="1"/>
  <c r="KQ141" i="1"/>
  <c r="BC142" i="1"/>
  <c r="IU142" i="1"/>
  <c r="DX141" i="1"/>
  <c r="LP141" i="1"/>
  <c r="CY139" i="1"/>
  <c r="KQ139" i="1"/>
  <c r="BC140" i="1"/>
  <c r="IU140" i="1"/>
  <c r="BZ139" i="1"/>
  <c r="EY138" i="1"/>
  <c r="DX137" i="1"/>
  <c r="LP137" i="1"/>
  <c r="BZ137" i="1"/>
  <c r="CY135" i="1"/>
  <c r="KQ135" i="1"/>
  <c r="BA135" i="1"/>
  <c r="IS135" i="1"/>
  <c r="BZ135" i="1"/>
  <c r="CY133" i="1"/>
  <c r="KQ133" i="1"/>
  <c r="BC134" i="1"/>
  <c r="EY134" i="1"/>
  <c r="IU134" i="1"/>
  <c r="BZ133" i="1"/>
  <c r="CY131" i="1"/>
  <c r="KQ131" i="1"/>
  <c r="BA131" i="1"/>
  <c r="IS131" i="1"/>
  <c r="BZ131" i="1"/>
  <c r="IS129" i="1"/>
  <c r="DX129" i="1"/>
  <c r="EY130" i="1"/>
  <c r="BA129" i="1"/>
  <c r="LQ129" i="1"/>
  <c r="BZ129" i="1"/>
  <c r="CZ127" i="1"/>
  <c r="KR127" i="1"/>
  <c r="AB125" i="1"/>
  <c r="EX125" i="1"/>
  <c r="HT125" i="1"/>
  <c r="CY125" i="1"/>
  <c r="KQ125" i="1"/>
  <c r="BZ125" i="1"/>
  <c r="BA123" i="1"/>
  <c r="LP123" i="1"/>
  <c r="EY124" i="1"/>
  <c r="IS123" i="1"/>
  <c r="DX123" i="1"/>
  <c r="BZ123" i="1"/>
  <c r="CZ121" i="1"/>
  <c r="KR121" i="1"/>
  <c r="BZ121" i="1"/>
  <c r="BA119" i="1"/>
  <c r="IS119" i="1"/>
  <c r="LP119" i="1"/>
  <c r="EY120" i="1"/>
  <c r="DX119" i="1"/>
  <c r="BZ119" i="1"/>
  <c r="CY117" i="1"/>
  <c r="KQ117" i="1"/>
  <c r="BC118" i="1"/>
  <c r="EY118" i="1"/>
  <c r="IU118" i="1"/>
  <c r="DX117" i="1"/>
  <c r="LP117" i="1"/>
  <c r="CY115" i="1"/>
  <c r="KQ115" i="1"/>
  <c r="EY116" i="1"/>
  <c r="BZ115" i="1"/>
  <c r="CY113" i="1"/>
  <c r="KQ113" i="1"/>
  <c r="BC114" i="1"/>
  <c r="EY114" i="1"/>
  <c r="IS113" i="1"/>
  <c r="DX113" i="1"/>
  <c r="LP113" i="1"/>
  <c r="BZ113" i="1"/>
  <c r="CY111" i="1"/>
  <c r="KQ111" i="1"/>
  <c r="BC112" i="1"/>
  <c r="IU112" i="1"/>
  <c r="BZ111" i="1"/>
  <c r="CY109" i="1"/>
  <c r="KQ109" i="1"/>
  <c r="BC110" i="1"/>
  <c r="EY110" i="1"/>
  <c r="IU110" i="1"/>
  <c r="DX109" i="1"/>
  <c r="LP109" i="1"/>
  <c r="BZ109" i="1"/>
  <c r="CY107" i="1"/>
  <c r="KQ107" i="1"/>
  <c r="BA107" i="1"/>
  <c r="IS107" i="1"/>
  <c r="CB108" i="1"/>
  <c r="JT108" i="1"/>
  <c r="DX107" i="1"/>
  <c r="LP107" i="1"/>
  <c r="CY105" i="1"/>
  <c r="KQ105" i="1"/>
  <c r="EY106" i="1"/>
  <c r="DY105" i="1"/>
  <c r="LQ105" i="1"/>
  <c r="CY103" i="1"/>
  <c r="KQ103" i="1"/>
  <c r="BA103" i="1"/>
  <c r="IS103" i="1"/>
  <c r="BZ103" i="1"/>
  <c r="CY101" i="1"/>
  <c r="KQ101" i="1"/>
  <c r="BA101" i="1"/>
  <c r="IS101" i="1"/>
  <c r="JT102" i="1"/>
  <c r="DX101" i="1"/>
  <c r="LP101" i="1"/>
  <c r="CY99" i="1"/>
  <c r="KQ99" i="1"/>
  <c r="BC100" i="1"/>
  <c r="EY100" i="1"/>
  <c r="IU100" i="1"/>
  <c r="DX99" i="1"/>
  <c r="LP99" i="1"/>
  <c r="BZ99" i="1"/>
  <c r="EY98" i="1"/>
  <c r="BA97" i="1"/>
  <c r="IS97" i="1"/>
  <c r="DX97" i="1"/>
  <c r="LP97" i="1"/>
  <c r="BZ97" i="1"/>
  <c r="BA95" i="1"/>
  <c r="FW95" i="1"/>
  <c r="DX95" i="1"/>
  <c r="IT95" i="1"/>
  <c r="LP95" i="1"/>
  <c r="BZ95" i="1"/>
  <c r="CY93" i="1"/>
  <c r="KQ93" i="1"/>
  <c r="BC94" i="1"/>
  <c r="IU94" i="1"/>
  <c r="BZ93" i="1"/>
  <c r="AB91" i="1"/>
  <c r="EX91" i="1"/>
  <c r="HT91" i="1"/>
  <c r="CY91" i="1"/>
  <c r="KQ91" i="1"/>
  <c r="BA91" i="1"/>
  <c r="IS91" i="1"/>
  <c r="BZ91" i="1"/>
  <c r="CY89" i="1"/>
  <c r="KQ89" i="1"/>
  <c r="EY90" i="1"/>
  <c r="BA89" i="1"/>
  <c r="IS89" i="1"/>
  <c r="CB90" i="1"/>
  <c r="JT90" i="1"/>
  <c r="CY87" i="1"/>
  <c r="KQ87" i="1"/>
  <c r="EY88" i="1"/>
  <c r="DY87" i="1"/>
  <c r="LQ87" i="1"/>
  <c r="IU86" i="1"/>
  <c r="CZ85" i="1"/>
  <c r="KR85" i="1"/>
  <c r="BC86" i="1"/>
  <c r="LP85" i="1"/>
  <c r="BZ85" i="1"/>
  <c r="EW83" i="1"/>
  <c r="CY83" i="1"/>
  <c r="KQ83" i="1"/>
  <c r="DX83" i="1"/>
  <c r="LP83" i="1"/>
  <c r="CY81" i="1"/>
  <c r="KQ81" i="1"/>
  <c r="EY82" i="1"/>
  <c r="BA81" i="1"/>
  <c r="IS81" i="1"/>
  <c r="FX82" i="1"/>
  <c r="BZ81" i="1"/>
  <c r="CY79" i="1"/>
  <c r="KQ79" i="1"/>
  <c r="EY80" i="1"/>
  <c r="IU80" i="1"/>
  <c r="LP79" i="1"/>
  <c r="DY79" i="1"/>
  <c r="AC77" i="1"/>
  <c r="HT77" i="1"/>
  <c r="CY77" i="1"/>
  <c r="KQ77" i="1"/>
  <c r="DX77" i="1"/>
  <c r="LP77" i="1"/>
  <c r="CY75" i="1"/>
  <c r="KQ75" i="1"/>
  <c r="BC76" i="1"/>
  <c r="EY76" i="1"/>
  <c r="IU76" i="1"/>
  <c r="DX75" i="1"/>
  <c r="LP75" i="1"/>
  <c r="CY73" i="1"/>
  <c r="AB73" i="1"/>
  <c r="HT73" i="1"/>
  <c r="KQ73" i="1"/>
  <c r="LP73" i="1"/>
  <c r="DX73" i="1"/>
  <c r="EX71" i="1"/>
  <c r="HT71" i="1"/>
  <c r="BA71" i="1"/>
  <c r="IS71" i="1"/>
  <c r="BZ71" i="1"/>
  <c r="IS69" i="1"/>
  <c r="LP69" i="1"/>
  <c r="EY70" i="1"/>
  <c r="BB69" i="1"/>
  <c r="DX69" i="1"/>
  <c r="BZ69" i="1"/>
  <c r="AC67" i="1"/>
  <c r="CY67" i="1"/>
  <c r="HU67" i="1"/>
  <c r="KQ67" i="1"/>
  <c r="IU68" i="1"/>
  <c r="BA65" i="1"/>
  <c r="AB65" i="1"/>
  <c r="HT65" i="1"/>
  <c r="IS65" i="1"/>
  <c r="DX65" i="1"/>
  <c r="LP65" i="1"/>
  <c r="EY64" i="1"/>
  <c r="CZ63" i="1"/>
  <c r="KR63" i="1"/>
  <c r="BZ63" i="1"/>
  <c r="AB61" i="1"/>
  <c r="CY61" i="1"/>
  <c r="HU61" i="1"/>
  <c r="KQ61" i="1"/>
  <c r="DX61" i="1"/>
  <c r="LP61" i="1"/>
  <c r="IS53" i="1"/>
  <c r="B8" i="9"/>
  <c r="R8" i="9"/>
  <c r="IS51" i="1"/>
  <c r="R7" i="9"/>
  <c r="E7" i="9"/>
  <c r="IU48" i="1"/>
  <c r="U7" i="9" s="1"/>
  <c r="X4" i="9"/>
  <c r="N156" i="1" l="1"/>
  <c r="U155" i="1"/>
  <c r="Q155" i="1"/>
  <c r="I156" i="1"/>
  <c r="LB156" i="1"/>
  <c r="KT155" i="1"/>
  <c r="KC155" i="1"/>
  <c r="KB155" i="1"/>
  <c r="JX156" i="1"/>
  <c r="JW155" i="1"/>
  <c r="JV155" i="1"/>
  <c r="JU155" i="1"/>
  <c r="JD156" i="1"/>
  <c r="JC155" i="1"/>
  <c r="JA155" i="1"/>
  <c r="IZ155" i="1"/>
  <c r="IX155" i="1"/>
  <c r="HY155" i="1"/>
  <c r="HD155" i="1"/>
  <c r="HB155" i="1"/>
  <c r="GZ155" i="1"/>
  <c r="GG156" i="1"/>
  <c r="GF155" i="1"/>
  <c r="GD155" i="1"/>
  <c r="GA155" i="1"/>
  <c r="FY156" i="1"/>
  <c r="FF156" i="1"/>
  <c r="FA155" i="1"/>
  <c r="EC156" i="1"/>
  <c r="DJ156" i="1"/>
  <c r="DD156" i="1"/>
  <c r="DC156" i="1"/>
  <c r="CE155" i="1"/>
  <c r="AG156" i="1"/>
  <c r="EQ155" i="1"/>
  <c r="EM155" i="1"/>
  <c r="EL156" i="1"/>
  <c r="EI155" i="1"/>
  <c r="DO155" i="1"/>
  <c r="DG155" i="1"/>
  <c r="BV157" i="1"/>
  <c r="BT156" i="1"/>
  <c r="AX155" i="1"/>
  <c r="AW157" i="1"/>
  <c r="AT155" i="1"/>
  <c r="AS156" i="1"/>
  <c r="AP155" i="1"/>
  <c r="AO156" i="1"/>
  <c r="R156" i="1"/>
  <c r="IB155" i="1"/>
  <c r="HX156" i="1"/>
  <c r="EF156" i="1"/>
  <c r="EA156" i="1"/>
  <c r="LN156" i="1"/>
  <c r="LM156" i="1"/>
  <c r="LL156" i="1"/>
  <c r="LK156" i="1"/>
  <c r="LJ156" i="1"/>
  <c r="LI156" i="1"/>
  <c r="LH156" i="1"/>
  <c r="LG156" i="1"/>
  <c r="LF156" i="1"/>
  <c r="LE156" i="1"/>
  <c r="LD156" i="1"/>
  <c r="LC156" i="1"/>
  <c r="LA156" i="1"/>
  <c r="KZ156" i="1"/>
  <c r="KY156" i="1"/>
  <c r="KX156" i="1"/>
  <c r="KW156" i="1"/>
  <c r="KU156" i="1"/>
  <c r="LN155" i="1"/>
  <c r="LM155" i="1"/>
  <c r="LL155" i="1"/>
  <c r="LK155" i="1"/>
  <c r="LJ155" i="1"/>
  <c r="LI155" i="1"/>
  <c r="LH155" i="1"/>
  <c r="LG155" i="1"/>
  <c r="LF155" i="1"/>
  <c r="LE155" i="1"/>
  <c r="LD155" i="1"/>
  <c r="LC155" i="1"/>
  <c r="LA155" i="1"/>
  <c r="KZ155" i="1"/>
  <c r="KY155" i="1"/>
  <c r="KX155" i="1"/>
  <c r="KW155" i="1"/>
  <c r="KU155" i="1"/>
  <c r="KO156" i="1"/>
  <c r="KN156" i="1"/>
  <c r="KM156" i="1"/>
  <c r="KL156" i="1"/>
  <c r="KK156" i="1"/>
  <c r="KJ156" i="1"/>
  <c r="KI156" i="1"/>
  <c r="KH156" i="1"/>
  <c r="KG156" i="1"/>
  <c r="KF156" i="1"/>
  <c r="KE156" i="1"/>
  <c r="KD156" i="1"/>
  <c r="KC156" i="1"/>
  <c r="KA156" i="1"/>
  <c r="JZ156" i="1"/>
  <c r="JY156" i="1"/>
  <c r="JU156" i="1"/>
  <c r="KO155" i="1"/>
  <c r="KN155" i="1"/>
  <c r="KM155" i="1"/>
  <c r="KL155" i="1"/>
  <c r="KK155" i="1"/>
  <c r="KJ155" i="1"/>
  <c r="KI155" i="1"/>
  <c r="KH155" i="1"/>
  <c r="KG155" i="1"/>
  <c r="KF155" i="1"/>
  <c r="KE155" i="1"/>
  <c r="KD155" i="1"/>
  <c r="KA155" i="1"/>
  <c r="JZ155" i="1"/>
  <c r="JY155" i="1"/>
  <c r="JP156" i="1"/>
  <c r="JO156" i="1"/>
  <c r="JN156" i="1"/>
  <c r="JM156" i="1"/>
  <c r="JL156" i="1"/>
  <c r="JK156" i="1"/>
  <c r="JJ156" i="1"/>
  <c r="JI156" i="1"/>
  <c r="JH156" i="1"/>
  <c r="JG156" i="1"/>
  <c r="JF156" i="1"/>
  <c r="JC156" i="1"/>
  <c r="JB156" i="1"/>
  <c r="JA156" i="1"/>
  <c r="IZ156" i="1"/>
  <c r="IY156" i="1"/>
  <c r="IW156" i="1"/>
  <c r="JP155" i="1"/>
  <c r="JO155" i="1"/>
  <c r="JN155" i="1"/>
  <c r="JM155" i="1"/>
  <c r="JL155" i="1"/>
  <c r="JK155" i="1"/>
  <c r="JJ155" i="1"/>
  <c r="JI155" i="1"/>
  <c r="JH155" i="1"/>
  <c r="JG155" i="1"/>
  <c r="JF155" i="1"/>
  <c r="JE155" i="1"/>
  <c r="JD155" i="1"/>
  <c r="JB155" i="1"/>
  <c r="IY155" i="1"/>
  <c r="IW155" i="1"/>
  <c r="IV155" i="1"/>
  <c r="IO157" i="1"/>
  <c r="IL157" i="1"/>
  <c r="IQ156" i="1"/>
  <c r="IP156" i="1"/>
  <c r="IO156" i="1"/>
  <c r="IN156" i="1"/>
  <c r="IM156" i="1"/>
  <c r="IL156" i="1"/>
  <c r="IK156" i="1"/>
  <c r="IJ156" i="1"/>
  <c r="II156" i="1"/>
  <c r="IH156" i="1"/>
  <c r="IG156" i="1"/>
  <c r="IF156" i="1"/>
  <c r="IE156" i="1"/>
  <c r="ID156" i="1"/>
  <c r="IC156" i="1"/>
  <c r="IA156" i="1"/>
  <c r="HY156" i="1"/>
  <c r="HW156" i="1"/>
  <c r="IQ155" i="1"/>
  <c r="IP155" i="1"/>
  <c r="IO155" i="1"/>
  <c r="IN155" i="1"/>
  <c r="IM155" i="1"/>
  <c r="IL155" i="1"/>
  <c r="IK155" i="1"/>
  <c r="IJ155" i="1"/>
  <c r="II155" i="1"/>
  <c r="IH155" i="1"/>
  <c r="IG155" i="1"/>
  <c r="IF155" i="1"/>
  <c r="IE155" i="1"/>
  <c r="ID155" i="1"/>
  <c r="IC155" i="1"/>
  <c r="IA155" i="1"/>
  <c r="HZ155" i="1"/>
  <c r="HX155" i="1"/>
  <c r="HW155" i="1"/>
  <c r="HP158" i="1"/>
  <c r="HM158" i="1"/>
  <c r="HP157" i="1"/>
  <c r="HM157" i="1"/>
  <c r="HR156" i="1"/>
  <c r="HQ156" i="1"/>
  <c r="HP156" i="1"/>
  <c r="HO156" i="1"/>
  <c r="HN156" i="1"/>
  <c r="HM156" i="1"/>
  <c r="HL156" i="1"/>
  <c r="HK156" i="1"/>
  <c r="HJ156" i="1"/>
  <c r="HI156" i="1"/>
  <c r="HH156" i="1"/>
  <c r="HG156" i="1"/>
  <c r="HF156" i="1"/>
  <c r="HE156" i="1"/>
  <c r="HD156" i="1"/>
  <c r="HC156" i="1"/>
  <c r="HB156" i="1"/>
  <c r="HA156" i="1"/>
  <c r="GZ156" i="1"/>
  <c r="GY156" i="1"/>
  <c r="GX156" i="1"/>
  <c r="HR155" i="1"/>
  <c r="HQ155" i="1"/>
  <c r="HP155" i="1"/>
  <c r="HO155" i="1"/>
  <c r="HN155" i="1"/>
  <c r="HM155" i="1"/>
  <c r="HL155" i="1"/>
  <c r="HK155" i="1"/>
  <c r="HJ155" i="1"/>
  <c r="HI155" i="1"/>
  <c r="HH155" i="1"/>
  <c r="HG155" i="1"/>
  <c r="HC155" i="1"/>
  <c r="HA155" i="1"/>
  <c r="GY155" i="1"/>
  <c r="GQ157" i="1"/>
  <c r="GN157" i="1"/>
  <c r="GS156" i="1"/>
  <c r="GR156" i="1"/>
  <c r="GQ156" i="1"/>
  <c r="GP156" i="1"/>
  <c r="GO156" i="1"/>
  <c r="GN156" i="1"/>
  <c r="GM156" i="1"/>
  <c r="GL156" i="1"/>
  <c r="GK156" i="1"/>
  <c r="GJ156" i="1"/>
  <c r="GI156" i="1"/>
  <c r="GH156" i="1"/>
  <c r="GE156" i="1"/>
  <c r="GD156" i="1"/>
  <c r="GC156" i="1"/>
  <c r="GB156" i="1"/>
  <c r="FZ156" i="1"/>
  <c r="GS155" i="1"/>
  <c r="GR155" i="1"/>
  <c r="GQ155" i="1"/>
  <c r="GP155" i="1"/>
  <c r="GO155" i="1"/>
  <c r="GN155" i="1"/>
  <c r="GM155" i="1"/>
  <c r="GL155" i="1"/>
  <c r="GK155" i="1"/>
  <c r="GJ155" i="1"/>
  <c r="GH155" i="1"/>
  <c r="GG155" i="1"/>
  <c r="GE155" i="1"/>
  <c r="GC155" i="1"/>
  <c r="GB155" i="1"/>
  <c r="FZ155" i="1"/>
  <c r="FY155" i="1"/>
  <c r="FR158" i="1"/>
  <c r="FO158" i="1"/>
  <c r="FR157" i="1"/>
  <c r="FO157" i="1"/>
  <c r="FT156" i="1"/>
  <c r="FS156" i="1"/>
  <c r="FR156" i="1"/>
  <c r="FQ156" i="1"/>
  <c r="FP156" i="1"/>
  <c r="FO156" i="1"/>
  <c r="FN156" i="1"/>
  <c r="FM156" i="1"/>
  <c r="FK156" i="1"/>
  <c r="FJ156" i="1"/>
  <c r="FI156" i="1"/>
  <c r="FG156" i="1"/>
  <c r="FE156" i="1"/>
  <c r="FC156" i="1"/>
  <c r="FB156" i="1"/>
  <c r="FT155" i="1"/>
  <c r="FS155" i="1"/>
  <c r="FR155" i="1"/>
  <c r="FQ155" i="1"/>
  <c r="FP155" i="1"/>
  <c r="FO155" i="1"/>
  <c r="FN155" i="1"/>
  <c r="FM155" i="1"/>
  <c r="FK155" i="1"/>
  <c r="FJ155" i="1"/>
  <c r="FI155" i="1"/>
  <c r="FG155" i="1"/>
  <c r="FE155" i="1"/>
  <c r="FC155" i="1"/>
  <c r="FB155" i="1"/>
  <c r="ES158" i="1"/>
  <c r="EP158" i="1"/>
  <c r="ES157" i="1"/>
  <c r="EP157" i="1"/>
  <c r="EU156" i="1"/>
  <c r="ET156" i="1"/>
  <c r="ES156" i="1"/>
  <c r="ER156" i="1"/>
  <c r="EQ156" i="1"/>
  <c r="EP156" i="1"/>
  <c r="EO156" i="1"/>
  <c r="EN156" i="1"/>
  <c r="EM156" i="1"/>
  <c r="EK156" i="1"/>
  <c r="EJ156" i="1"/>
  <c r="EI156" i="1"/>
  <c r="EG156" i="1"/>
  <c r="EE156" i="1"/>
  <c r="EU155" i="1"/>
  <c r="ET155" i="1"/>
  <c r="ES155" i="1"/>
  <c r="ER155" i="1"/>
  <c r="EP155" i="1"/>
  <c r="EO155" i="1"/>
  <c r="EN155" i="1"/>
  <c r="EK155" i="1"/>
  <c r="DT158" i="1"/>
  <c r="DQ158" i="1"/>
  <c r="DT157" i="1"/>
  <c r="DQ157" i="1"/>
  <c r="DV156" i="1"/>
  <c r="DU156" i="1"/>
  <c r="DT156" i="1"/>
  <c r="DS156" i="1"/>
  <c r="DR156" i="1"/>
  <c r="DQ156" i="1"/>
  <c r="DP156" i="1"/>
  <c r="DO156" i="1"/>
  <c r="DN156" i="1"/>
  <c r="DM156" i="1"/>
  <c r="DL156" i="1"/>
  <c r="DK156" i="1"/>
  <c r="DI156" i="1"/>
  <c r="DH156" i="1"/>
  <c r="DG156" i="1"/>
  <c r="DE156" i="1"/>
  <c r="DV155" i="1"/>
  <c r="DU155" i="1"/>
  <c r="DT155" i="1"/>
  <c r="DS155" i="1"/>
  <c r="DR155" i="1"/>
  <c r="DQ155" i="1"/>
  <c r="DP155" i="1"/>
  <c r="DM155" i="1"/>
  <c r="DL155" i="1"/>
  <c r="DK155" i="1"/>
  <c r="DI155" i="1"/>
  <c r="DH155" i="1"/>
  <c r="DE155" i="1"/>
  <c r="CW156" i="1"/>
  <c r="CV156" i="1"/>
  <c r="CU156" i="1"/>
  <c r="CU158" i="1" s="1"/>
  <c r="CT156" i="1"/>
  <c r="CS156" i="1"/>
  <c r="CR156" i="1"/>
  <c r="CR158" i="1" s="1"/>
  <c r="CW155" i="1"/>
  <c r="CV155" i="1"/>
  <c r="CU155" i="1"/>
  <c r="CU157" i="1" s="1"/>
  <c r="CT155" i="1"/>
  <c r="CS155" i="1"/>
  <c r="CR155" i="1"/>
  <c r="CR157" i="1" s="1"/>
  <c r="CQ155" i="1"/>
  <c r="CN155" i="1"/>
  <c r="CK155" i="1"/>
  <c r="CH155" i="1"/>
  <c r="BV158" i="1"/>
  <c r="BS158" i="1"/>
  <c r="BS157" i="1"/>
  <c r="BX156" i="1"/>
  <c r="BW156" i="1"/>
  <c r="BU156" i="1"/>
  <c r="BS156" i="1"/>
  <c r="BR156" i="1"/>
  <c r="BO156" i="1"/>
  <c r="BI156" i="1"/>
  <c r="BF156" i="1"/>
  <c r="BX155" i="1"/>
  <c r="BW155" i="1"/>
  <c r="BU155" i="1"/>
  <c r="BT155" i="1"/>
  <c r="BS155" i="1"/>
  <c r="AW158" i="1"/>
  <c r="AY156" i="1"/>
  <c r="AX156" i="1"/>
  <c r="AV156" i="1"/>
  <c r="AU156" i="1"/>
  <c r="AR156" i="1"/>
  <c r="AQ156" i="1"/>
  <c r="AP156" i="1"/>
  <c r="AN156" i="1"/>
  <c r="AM156" i="1"/>
  <c r="AJ156" i="1"/>
  <c r="AY155" i="1"/>
  <c r="AW155" i="1"/>
  <c r="AV155" i="1"/>
  <c r="AU155" i="1"/>
  <c r="AS155" i="1"/>
  <c r="AR155" i="1"/>
  <c r="AQ155" i="1"/>
  <c r="AO155" i="1"/>
  <c r="AN155" i="1"/>
  <c r="AM155" i="1"/>
  <c r="AK155" i="1"/>
  <c r="AJ155" i="1"/>
  <c r="AG155" i="1"/>
  <c r="X158" i="1"/>
  <c r="U158" i="1"/>
  <c r="X157" i="1"/>
  <c r="U157" i="1"/>
  <c r="Z156" i="1"/>
  <c r="Y156" i="1"/>
  <c r="X156" i="1"/>
  <c r="W156" i="1"/>
  <c r="V156" i="1"/>
  <c r="U156" i="1"/>
  <c r="T156" i="1"/>
  <c r="Q156" i="1"/>
  <c r="O156" i="1"/>
  <c r="Z155" i="1"/>
  <c r="Y155" i="1"/>
  <c r="X155" i="1"/>
  <c r="W155" i="1"/>
  <c r="V155" i="1"/>
  <c r="T155" i="1"/>
  <c r="S155" i="1"/>
  <c r="O155" i="1"/>
  <c r="N155" i="1"/>
  <c r="H155" i="1"/>
  <c r="LP154" i="1"/>
  <c r="LR154" i="1" s="1"/>
  <c r="KQ154" i="1"/>
  <c r="W8" i="2"/>
  <c r="IS154" i="1"/>
  <c r="HT154" i="1"/>
  <c r="EW154" i="1"/>
  <c r="DX154" i="1"/>
  <c r="CY154" i="1"/>
  <c r="BZ154" i="1"/>
  <c r="BA154" i="1"/>
  <c r="AB154" i="1"/>
  <c r="LO153" i="1"/>
  <c r="KP153" i="1"/>
  <c r="IR153" i="1"/>
  <c r="HS153" i="1"/>
  <c r="GT4" i="1"/>
  <c r="GV3" i="1" s="1"/>
  <c r="EV153" i="1"/>
  <c r="DW153" i="1"/>
  <c r="DW4" i="1" s="1"/>
  <c r="DY3" i="1" s="1"/>
  <c r="CX153" i="1"/>
  <c r="CX4" i="1" s="1"/>
  <c r="CZ3" i="1" s="1"/>
  <c r="BY153" i="1"/>
  <c r="BY4" i="1" s="1"/>
  <c r="CA3" i="1" s="1"/>
  <c r="AZ153" i="1"/>
  <c r="AZ4" i="1" s="1"/>
  <c r="BB3" i="1" s="1"/>
  <c r="AA153" i="1"/>
  <c r="AA4" i="1" s="1"/>
  <c r="F6" i="9"/>
  <c r="V5" i="9"/>
  <c r="Y3" i="9"/>
  <c r="X3" i="9"/>
  <c r="V4" i="9"/>
  <c r="V3" i="9"/>
  <c r="S3" i="9"/>
  <c r="R3" i="9"/>
  <c r="Q3" i="9"/>
  <c r="P3" i="9"/>
  <c r="O4" i="9"/>
  <c r="N3" i="9"/>
  <c r="J3" i="9"/>
  <c r="I3" i="9"/>
  <c r="AX4" i="1"/>
  <c r="E4" i="9"/>
  <c r="I5" i="1"/>
  <c r="L5" i="1" s="1"/>
  <c r="O5" i="1" s="1"/>
  <c r="R5" i="1" s="1"/>
  <c r="U5" i="1" s="1"/>
  <c r="X5" i="1" s="1"/>
  <c r="AE5" i="1" s="1"/>
  <c r="AH5" i="1" s="1"/>
  <c r="AK5" i="1" s="1"/>
  <c r="AN5" i="1" s="1"/>
  <c r="AQ5" i="1" s="1"/>
  <c r="AT5" i="1" s="1"/>
  <c r="AW5" i="1" s="1"/>
  <c r="BD5" i="1" s="1"/>
  <c r="BG5" i="1" s="1"/>
  <c r="BJ5" i="1" s="1"/>
  <c r="BM5" i="1" s="1"/>
  <c r="BP5" i="1" s="1"/>
  <c r="BS5" i="1" s="1"/>
  <c r="BV5" i="1" s="1"/>
  <c r="CC5" i="1" s="1"/>
  <c r="CF5" i="1" s="1"/>
  <c r="CI5" i="1" s="1"/>
  <c r="CL5" i="1" s="1"/>
  <c r="CO5" i="1" s="1"/>
  <c r="CR5" i="1" s="1"/>
  <c r="CU5" i="1" s="1"/>
  <c r="DB5" i="1" s="1"/>
  <c r="DE5" i="1" s="1"/>
  <c r="DH5" i="1" s="1"/>
  <c r="DK5" i="1" s="1"/>
  <c r="DN5" i="1" s="1"/>
  <c r="DQ5" i="1" s="1"/>
  <c r="DT5" i="1" s="1"/>
  <c r="EA5" i="1" s="1"/>
  <c r="ED5" i="1" s="1"/>
  <c r="EG5" i="1" s="1"/>
  <c r="EJ5" i="1" s="1"/>
  <c r="EM5" i="1" s="1"/>
  <c r="EP5" i="1" s="1"/>
  <c r="ES5" i="1" s="1"/>
  <c r="EZ5" i="1" s="1"/>
  <c r="FC5" i="1" s="1"/>
  <c r="FF5" i="1" s="1"/>
  <c r="FI5" i="1" s="1"/>
  <c r="FL5" i="1" s="1"/>
  <c r="FO5" i="1" s="1"/>
  <c r="FR5" i="1" s="1"/>
  <c r="FY5" i="1" s="1"/>
  <c r="GB5" i="1" s="1"/>
  <c r="GE5" i="1" s="1"/>
  <c r="GH5" i="1" s="1"/>
  <c r="GK5" i="1" s="1"/>
  <c r="GN5" i="1" s="1"/>
  <c r="GQ5" i="1" s="1"/>
  <c r="GX5" i="1" s="1"/>
  <c r="HA5" i="1" s="1"/>
  <c r="HD5" i="1" s="1"/>
  <c r="HG5" i="1" s="1"/>
  <c r="HJ5" i="1" s="1"/>
  <c r="HM5" i="1" s="1"/>
  <c r="HP5" i="1" s="1"/>
  <c r="ED160" i="1" l="1"/>
  <c r="HW5" i="1"/>
  <c r="HZ5" i="1" s="1"/>
  <c r="IC5" i="1" s="1"/>
  <c r="IF5" i="1" s="1"/>
  <c r="II5" i="1" s="1"/>
  <c r="IL5" i="1" s="1"/>
  <c r="IO5" i="1" s="1"/>
  <c r="IV5" i="1" s="1"/>
  <c r="IY5" i="1" s="1"/>
  <c r="JB5" i="1" s="1"/>
  <c r="JE5" i="1" s="1"/>
  <c r="JH5" i="1" s="1"/>
  <c r="JK5" i="1" s="1"/>
  <c r="JN5" i="1" s="1"/>
  <c r="JU5" i="1" s="1"/>
  <c r="JX5" i="1" s="1"/>
  <c r="KA5" i="1" s="1"/>
  <c r="KD5" i="1" s="1"/>
  <c r="KG5" i="1" s="1"/>
  <c r="KJ5" i="1" s="1"/>
  <c r="KM5" i="1" s="1"/>
  <c r="KT5" i="1" s="1"/>
  <c r="KW5" i="1" s="1"/>
  <c r="KZ5" i="1" s="1"/>
  <c r="LC5" i="1" s="1"/>
  <c r="LF5" i="1" s="1"/>
  <c r="LI5" i="1" s="1"/>
  <c r="LL5" i="1" s="1"/>
  <c r="HU153" i="1"/>
  <c r="HS4" i="1"/>
  <c r="HU3" i="1" s="1"/>
  <c r="KD159" i="1"/>
  <c r="AA8" i="2"/>
  <c r="C3" i="9"/>
  <c r="Q5" i="9"/>
  <c r="G4" i="9"/>
  <c r="K3" i="9"/>
  <c r="Y4" i="9"/>
  <c r="E5" i="9"/>
  <c r="U5" i="2"/>
  <c r="U5" i="9"/>
  <c r="L6" i="9"/>
  <c r="C6" i="9"/>
  <c r="S6" i="9"/>
  <c r="BA153" i="1"/>
  <c r="BB153" i="1"/>
  <c r="BB4" i="1" s="1"/>
  <c r="AZ155" i="1" s="1"/>
  <c r="IT153" i="1"/>
  <c r="IT4" i="1" s="1"/>
  <c r="DA154" i="1"/>
  <c r="DA4" i="1" s="1"/>
  <c r="KS154" i="1"/>
  <c r="T4" i="9"/>
  <c r="N6" i="9"/>
  <c r="JS153" i="1"/>
  <c r="JS4" i="1" s="1"/>
  <c r="K8" i="2"/>
  <c r="DZ154" i="1"/>
  <c r="DZ4" i="1" s="1"/>
  <c r="H6" i="9"/>
  <c r="BC154" i="1"/>
  <c r="BC4" i="1" s="1"/>
  <c r="BA156" i="1" s="1"/>
  <c r="C4" i="9"/>
  <c r="G3" i="9"/>
  <c r="C5" i="9"/>
  <c r="S5" i="9"/>
  <c r="J6" i="9"/>
  <c r="Z6" i="9"/>
  <c r="Q6" i="2"/>
  <c r="Q6" i="9"/>
  <c r="B8" i="2"/>
  <c r="AC153" i="1"/>
  <c r="CB154" i="1"/>
  <c r="CB4" i="1" s="1"/>
  <c r="JT154" i="1"/>
  <c r="E3" i="9"/>
  <c r="H3" i="9"/>
  <c r="S4" i="2"/>
  <c r="S4" i="9"/>
  <c r="Z3" i="2"/>
  <c r="Z3" i="9"/>
  <c r="I5" i="9"/>
  <c r="Y5" i="9"/>
  <c r="P6" i="9"/>
  <c r="G6" i="9"/>
  <c r="W6" i="9"/>
  <c r="CZ153" i="1"/>
  <c r="CZ4" i="1" s="1"/>
  <c r="KR153" i="1"/>
  <c r="KR4" i="1" s="1"/>
  <c r="EY154" i="1"/>
  <c r="EY4" i="1" s="1"/>
  <c r="B5" i="9"/>
  <c r="I4" i="9"/>
  <c r="Q4" i="9"/>
  <c r="AA4" i="2"/>
  <c r="AA4" i="9"/>
  <c r="O5" i="9"/>
  <c r="V6" i="9"/>
  <c r="V11" i="9" s="1"/>
  <c r="R6" i="3" s="1"/>
  <c r="M6" i="2"/>
  <c r="M6" i="9"/>
  <c r="FW153" i="1"/>
  <c r="AD154" i="1"/>
  <c r="HV154" i="1"/>
  <c r="F3" i="9"/>
  <c r="U4" i="9"/>
  <c r="X6" i="9"/>
  <c r="O6" i="9"/>
  <c r="GV153" i="1"/>
  <c r="GV4" i="1" s="1"/>
  <c r="IU154" i="1"/>
  <c r="O3" i="2"/>
  <c r="O3" i="9"/>
  <c r="D3" i="2"/>
  <c r="D3" i="9"/>
  <c r="K4" i="2"/>
  <c r="K4" i="9"/>
  <c r="R4" i="9"/>
  <c r="W3" i="2"/>
  <c r="W3" i="9"/>
  <c r="G5" i="9"/>
  <c r="W5" i="9"/>
  <c r="E6" i="9"/>
  <c r="U6" i="9"/>
  <c r="BZ153" i="1"/>
  <c r="CA153" i="1"/>
  <c r="CA4" i="1" s="1"/>
  <c r="M3" i="2"/>
  <c r="M3" i="9"/>
  <c r="W4" i="9"/>
  <c r="AA3" i="9"/>
  <c r="K5" i="9"/>
  <c r="AA5" i="9"/>
  <c r="R6" i="9"/>
  <c r="I6" i="9"/>
  <c r="Y6" i="9"/>
  <c r="DX153" i="1"/>
  <c r="DY153" i="1"/>
  <c r="DY4" i="1" s="1"/>
  <c r="LP153" i="1"/>
  <c r="LQ153" i="1"/>
  <c r="FX154" i="1"/>
  <c r="BW4" i="1"/>
  <c r="CV4" i="1" s="1"/>
  <c r="AE2" i="1"/>
  <c r="H4" i="9"/>
  <c r="M4" i="9"/>
  <c r="P4" i="9"/>
  <c r="U3" i="9"/>
  <c r="M5" i="9"/>
  <c r="D6" i="9"/>
  <c r="T6" i="9"/>
  <c r="K6" i="9"/>
  <c r="AA6" i="2"/>
  <c r="AA6" i="9"/>
  <c r="P7" i="2"/>
  <c r="EX153" i="1"/>
  <c r="GW154" i="1"/>
  <c r="U8" i="2"/>
  <c r="Z4" i="9"/>
  <c r="V3" i="2"/>
  <c r="N3" i="2"/>
  <c r="O6" i="2"/>
  <c r="M5" i="2"/>
  <c r="K5" i="2"/>
  <c r="E6" i="2"/>
  <c r="Y7" i="2"/>
  <c r="V8" i="2"/>
  <c r="S7" i="2"/>
  <c r="I6" i="2"/>
  <c r="H3" i="2"/>
  <c r="G5" i="2"/>
  <c r="B7" i="2"/>
  <c r="CF160" i="1"/>
  <c r="DB155" i="1"/>
  <c r="DB156" i="1"/>
  <c r="DB160" i="1" s="1"/>
  <c r="EF155" i="1"/>
  <c r="IB156" i="1"/>
  <c r="JV156" i="1"/>
  <c r="D6" i="2"/>
  <c r="F7" i="2"/>
  <c r="H8" i="2"/>
  <c r="K3" i="2"/>
  <c r="L8" i="2"/>
  <c r="N8" i="2"/>
  <c r="Q4" i="2"/>
  <c r="S5" i="2"/>
  <c r="U6" i="2"/>
  <c r="W6" i="2"/>
  <c r="EE155" i="1"/>
  <c r="HE155" i="1"/>
  <c r="HZ156" i="1"/>
  <c r="AH160" i="1"/>
  <c r="DD155" i="1"/>
  <c r="FF155" i="1"/>
  <c r="KT156" i="1"/>
  <c r="D7" i="2"/>
  <c r="F8" i="2"/>
  <c r="I5" i="2"/>
  <c r="M4" i="2"/>
  <c r="O5" i="2"/>
  <c r="Q5" i="2"/>
  <c r="S6" i="2"/>
  <c r="U7" i="2"/>
  <c r="W7" i="2"/>
  <c r="AA7" i="2"/>
  <c r="GF156" i="1"/>
  <c r="GE160" i="1" s="1"/>
  <c r="HF155" i="1"/>
  <c r="D8" i="2"/>
  <c r="E5" i="2"/>
  <c r="G6" i="2"/>
  <c r="I7" i="2"/>
  <c r="K6" i="2"/>
  <c r="O7" i="2"/>
  <c r="Q7" i="2"/>
  <c r="S8" i="2"/>
  <c r="V4" i="2"/>
  <c r="X8" i="2"/>
  <c r="EG160" i="1"/>
  <c r="EZ155" i="1"/>
  <c r="EZ159" i="1" s="1"/>
  <c r="FH156" i="1"/>
  <c r="FF160" i="1" s="1"/>
  <c r="LB155" i="1"/>
  <c r="KZ159" i="1" s="1"/>
  <c r="C5" i="2"/>
  <c r="G7" i="2"/>
  <c r="I8" i="2"/>
  <c r="K7" i="2"/>
  <c r="M7" i="2"/>
  <c r="O8" i="2"/>
  <c r="Q8" i="2"/>
  <c r="T6" i="2"/>
  <c r="V6" i="2"/>
  <c r="HT153" i="1"/>
  <c r="DJ155" i="1"/>
  <c r="DH159" i="1" s="1"/>
  <c r="C6" i="2"/>
  <c r="E7" i="2"/>
  <c r="G8" i="2"/>
  <c r="J6" i="2"/>
  <c r="M8" i="2"/>
  <c r="P6" i="2"/>
  <c r="R6" i="2"/>
  <c r="T7" i="2"/>
  <c r="V7" i="2"/>
  <c r="Y8" i="2"/>
  <c r="CI159" i="1"/>
  <c r="DF156" i="1"/>
  <c r="DE160" i="1" s="1"/>
  <c r="M155" i="1"/>
  <c r="L159" i="1" s="1"/>
  <c r="C7" i="2"/>
  <c r="E8" i="2"/>
  <c r="H6" i="2"/>
  <c r="J7" i="2"/>
  <c r="L6" i="2"/>
  <c r="N6" i="2"/>
  <c r="R7" i="2"/>
  <c r="T8" i="2"/>
  <c r="Z7" i="2"/>
  <c r="C8" i="2"/>
  <c r="F6" i="2"/>
  <c r="H7" i="2"/>
  <c r="J8" i="2"/>
  <c r="L7" i="2"/>
  <c r="N7" i="2"/>
  <c r="P8" i="2"/>
  <c r="R8" i="2"/>
  <c r="W5" i="2"/>
  <c r="Z8" i="2"/>
  <c r="EA155" i="1"/>
  <c r="GX155" i="1"/>
  <c r="GX159" i="1" s="1"/>
  <c r="P4" i="2"/>
  <c r="EZ156" i="1"/>
  <c r="FH155" i="1"/>
  <c r="EH155" i="1"/>
  <c r="EG159" i="1" s="1"/>
  <c r="BJ159" i="1"/>
  <c r="AL155" i="1"/>
  <c r="AK159" i="1" s="1"/>
  <c r="R160" i="1"/>
  <c r="M156" i="1"/>
  <c r="L160" i="1" s="1"/>
  <c r="J156" i="1"/>
  <c r="KV156" i="1"/>
  <c r="KV155" i="1"/>
  <c r="KT159" i="1" s="1"/>
  <c r="JX155" i="1"/>
  <c r="JX159" i="1" s="1"/>
  <c r="KB156" i="1"/>
  <c r="KA160" i="1" s="1"/>
  <c r="JW156" i="1"/>
  <c r="V5" i="2"/>
  <c r="IV156" i="1"/>
  <c r="IX156" i="1"/>
  <c r="GA156" i="1"/>
  <c r="FY160" i="1" s="1"/>
  <c r="P5" i="9"/>
  <c r="N5" i="9"/>
  <c r="FA156" i="1"/>
  <c r="EB155" i="1"/>
  <c r="EB156" i="1"/>
  <c r="EA160" i="1" s="1"/>
  <c r="EC155" i="1"/>
  <c r="DC155" i="1"/>
  <c r="DF155" i="1"/>
  <c r="DE159" i="1" s="1"/>
  <c r="CC160" i="1"/>
  <c r="BD160" i="1"/>
  <c r="BL156" i="1"/>
  <c r="BG159" i="1"/>
  <c r="BD159" i="1"/>
  <c r="K155" i="1"/>
  <c r="B5" i="2"/>
  <c r="FC160" i="1"/>
  <c r="FL156" i="1"/>
  <c r="FL160" i="1" s="1"/>
  <c r="FD155" i="1"/>
  <c r="FC159" i="1" s="1"/>
  <c r="FL155" i="1"/>
  <c r="FL159" i="1" s="1"/>
  <c r="EL155" i="1"/>
  <c r="EJ159" i="1" s="1"/>
  <c r="DN155" i="1"/>
  <c r="DN159" i="1" s="1"/>
  <c r="BV156" i="1"/>
  <c r="BV160" i="1" s="1"/>
  <c r="BG160" i="1"/>
  <c r="BP160" i="1"/>
  <c r="AK156" i="1"/>
  <c r="AT156" i="1"/>
  <c r="AT160" i="1" s="1"/>
  <c r="AW156" i="1"/>
  <c r="AW160" i="1" s="1"/>
  <c r="R155" i="1"/>
  <c r="R159" i="1" s="1"/>
  <c r="P155" i="1"/>
  <c r="O159" i="1" s="1"/>
  <c r="P156" i="1"/>
  <c r="O160" i="1" s="1"/>
  <c r="T3" i="9"/>
  <c r="L3" i="9"/>
  <c r="Z6" i="2"/>
  <c r="AA3" i="2"/>
  <c r="AA5" i="2"/>
  <c r="Y6" i="2"/>
  <c r="Y4" i="2"/>
  <c r="X6" i="2"/>
  <c r="X7" i="2"/>
  <c r="Y5" i="2"/>
  <c r="JQ4" i="1"/>
  <c r="JS3" i="1" s="1"/>
  <c r="U3" i="2"/>
  <c r="Q3" i="2"/>
  <c r="K156" i="1"/>
  <c r="H156" i="1"/>
  <c r="DT159" i="1"/>
  <c r="GQ159" i="1"/>
  <c r="AH159" i="1"/>
  <c r="CR160" i="1"/>
  <c r="JK160" i="1"/>
  <c r="CO160" i="1"/>
  <c r="KM159" i="1"/>
  <c r="BP159" i="1"/>
  <c r="JB160" i="1"/>
  <c r="DQ160" i="1"/>
  <c r="HW160" i="1"/>
  <c r="BS159" i="1"/>
  <c r="ES160" i="1"/>
  <c r="LI159" i="1"/>
  <c r="HP160" i="1"/>
  <c r="AE160" i="1"/>
  <c r="AN160" i="1"/>
  <c r="BM160" i="1"/>
  <c r="GK160" i="1"/>
  <c r="IO160" i="1"/>
  <c r="KG159" i="1"/>
  <c r="KZ160" i="1"/>
  <c r="AE159" i="1"/>
  <c r="HW159" i="1"/>
  <c r="LF159" i="1"/>
  <c r="FO160" i="1"/>
  <c r="HP159" i="1"/>
  <c r="KD160" i="1"/>
  <c r="DT160" i="1"/>
  <c r="HA159" i="1"/>
  <c r="JH160" i="1"/>
  <c r="KJ159" i="1"/>
  <c r="LC160" i="1"/>
  <c r="CL159" i="1"/>
  <c r="CU159" i="1"/>
  <c r="IL160" i="1"/>
  <c r="KG160" i="1"/>
  <c r="LL160" i="1"/>
  <c r="AQ160" i="1"/>
  <c r="BS160" i="1"/>
  <c r="CO159" i="1"/>
  <c r="CI160" i="1"/>
  <c r="DN160" i="1"/>
  <c r="EP159" i="1"/>
  <c r="EJ160" i="1"/>
  <c r="GH159" i="1"/>
  <c r="GB160" i="1"/>
  <c r="GH160" i="1"/>
  <c r="HM159" i="1"/>
  <c r="HG160" i="1"/>
  <c r="II159" i="1"/>
  <c r="IC160" i="1"/>
  <c r="JE159" i="1"/>
  <c r="IY160" i="1"/>
  <c r="KA159" i="1"/>
  <c r="KJ160" i="1"/>
  <c r="KW159" i="1"/>
  <c r="AQ159" i="1"/>
  <c r="AW159" i="1"/>
  <c r="DH160" i="1"/>
  <c r="GB159" i="1"/>
  <c r="HG159" i="1"/>
  <c r="HA160" i="1"/>
  <c r="IC159" i="1"/>
  <c r="IY159" i="1"/>
  <c r="JN159" i="1"/>
  <c r="JU159" i="1"/>
  <c r="KM160" i="1"/>
  <c r="BM159" i="1"/>
  <c r="CR159" i="1"/>
  <c r="CL160" i="1"/>
  <c r="ES159" i="1"/>
  <c r="EM160" i="1"/>
  <c r="FO159" i="1"/>
  <c r="FI160" i="1"/>
  <c r="GK159" i="1"/>
  <c r="HJ160" i="1"/>
  <c r="IL159" i="1"/>
  <c r="IF160" i="1"/>
  <c r="JH159" i="1"/>
  <c r="JX160" i="1"/>
  <c r="LI160" i="1"/>
  <c r="BV159" i="1"/>
  <c r="CC159" i="1"/>
  <c r="CU160" i="1"/>
  <c r="AT159" i="1"/>
  <c r="DQ159" i="1"/>
  <c r="DK160" i="1"/>
  <c r="EM159" i="1"/>
  <c r="FI159" i="1"/>
  <c r="FR160" i="1"/>
  <c r="GE159" i="1"/>
  <c r="GN160" i="1"/>
  <c r="HJ159" i="1"/>
  <c r="HD160" i="1"/>
  <c r="IF159" i="1"/>
  <c r="JB159" i="1"/>
  <c r="EP160" i="1"/>
  <c r="FR159" i="1"/>
  <c r="GN159" i="1"/>
  <c r="HM160" i="1"/>
  <c r="IO159" i="1"/>
  <c r="II160" i="1"/>
  <c r="JK159" i="1"/>
  <c r="JE160" i="1"/>
  <c r="LC159" i="1"/>
  <c r="KW160" i="1"/>
  <c r="AN159" i="1"/>
  <c r="CF159" i="1"/>
  <c r="DK159" i="1"/>
  <c r="FY159" i="1"/>
  <c r="GQ160" i="1"/>
  <c r="GX160" i="1"/>
  <c r="HZ159" i="1"/>
  <c r="IV159" i="1"/>
  <c r="JN160" i="1"/>
  <c r="LL159" i="1"/>
  <c r="LF160" i="1"/>
  <c r="F3" i="2"/>
  <c r="X4" i="2"/>
  <c r="J3" i="2"/>
  <c r="G3" i="2"/>
  <c r="U4" i="2"/>
  <c r="Z4" i="2"/>
  <c r="EW153" i="1"/>
  <c r="G4" i="2"/>
  <c r="O4" i="2"/>
  <c r="W4" i="2"/>
  <c r="I3" i="2"/>
  <c r="P3" i="2"/>
  <c r="X3" i="2"/>
  <c r="CY153" i="1"/>
  <c r="KQ153" i="1"/>
  <c r="I4" i="2"/>
  <c r="R4" i="2"/>
  <c r="Y3" i="2"/>
  <c r="AB153" i="1"/>
  <c r="E3" i="2"/>
  <c r="H4" i="2"/>
  <c r="R3" i="2"/>
  <c r="T4" i="2"/>
  <c r="E4" i="2"/>
  <c r="S3" i="2"/>
  <c r="IS153" i="1"/>
  <c r="X159" i="1"/>
  <c r="C4" i="2"/>
  <c r="C3" i="2"/>
  <c r="U159" i="1"/>
  <c r="U160" i="1"/>
  <c r="X160" i="1"/>
  <c r="ED159" i="1" l="1"/>
  <c r="Q11" i="9"/>
  <c r="O7" i="3" s="1"/>
  <c r="E11" i="9"/>
  <c r="I7" i="3" s="1"/>
  <c r="P11" i="9"/>
  <c r="O6" i="3" s="1"/>
  <c r="Y11" i="9"/>
  <c r="S7" i="3" s="1"/>
  <c r="I11" i="9"/>
  <c r="K7" i="3" s="1"/>
  <c r="G11" i="9"/>
  <c r="J7" i="3" s="1"/>
  <c r="S11" i="9"/>
  <c r="P7" i="3" s="1"/>
  <c r="K11" i="9"/>
  <c r="L7" i="3" s="1"/>
  <c r="C11" i="9"/>
  <c r="H7" i="3" s="1"/>
  <c r="U11" i="9"/>
  <c r="Q7" i="3" s="1"/>
  <c r="AA11" i="9"/>
  <c r="T7" i="3" s="1"/>
  <c r="O11" i="9"/>
  <c r="N7" i="3" s="1"/>
  <c r="M11" i="9"/>
  <c r="M7" i="3" s="1"/>
  <c r="W11" i="9"/>
  <c r="R7" i="3" s="1"/>
  <c r="LR4" i="1"/>
  <c r="LP156" i="1" s="1"/>
  <c r="KS4" i="1"/>
  <c r="KQ156" i="1" s="1"/>
  <c r="BZ156" i="1"/>
  <c r="B6" i="9"/>
  <c r="R5" i="9"/>
  <c r="R11" i="9" s="1"/>
  <c r="P6" i="3" s="1"/>
  <c r="L5" i="9"/>
  <c r="L4" i="9"/>
  <c r="N4" i="9"/>
  <c r="N11" i="9" s="1"/>
  <c r="N6" i="3" s="1"/>
  <c r="AD4" i="1"/>
  <c r="AB156" i="1" s="1"/>
  <c r="J4" i="9"/>
  <c r="T5" i="9"/>
  <c r="T11" i="9" s="1"/>
  <c r="Q6" i="3" s="1"/>
  <c r="X5" i="9"/>
  <c r="X11" i="9" s="1"/>
  <c r="S6" i="3" s="1"/>
  <c r="J5" i="9"/>
  <c r="BD2" i="1"/>
  <c r="F4" i="9"/>
  <c r="D4" i="9"/>
  <c r="F5" i="2"/>
  <c r="F5" i="9"/>
  <c r="B4" i="9"/>
  <c r="H5" i="9"/>
  <c r="H11" i="9" s="1"/>
  <c r="K6" i="3" s="1"/>
  <c r="D5" i="9"/>
  <c r="B3" i="2"/>
  <c r="B3" i="9"/>
  <c r="Z5" i="9"/>
  <c r="Z11" i="9" s="1"/>
  <c r="T6" i="3" s="1"/>
  <c r="T3" i="2"/>
  <c r="M11" i="2"/>
  <c r="M5" i="3" s="1"/>
  <c r="F4" i="2"/>
  <c r="L5" i="2"/>
  <c r="D4" i="2"/>
  <c r="IV160" i="1"/>
  <c r="HD159" i="1"/>
  <c r="EZ160" i="1"/>
  <c r="I160" i="1"/>
  <c r="X5" i="2"/>
  <c r="X11" i="2" s="1"/>
  <c r="JU160" i="1"/>
  <c r="KT160" i="1"/>
  <c r="HZ160" i="1"/>
  <c r="FF159" i="1"/>
  <c r="F159" i="1"/>
  <c r="KP4" i="1"/>
  <c r="KR3" i="1" s="1"/>
  <c r="V11" i="2"/>
  <c r="IU4" i="1"/>
  <c r="IS156" i="1" s="1"/>
  <c r="U11" i="2"/>
  <c r="Q5" i="3" s="1"/>
  <c r="N4" i="2"/>
  <c r="FU4" i="1"/>
  <c r="FW3" i="1" s="1"/>
  <c r="O11" i="2"/>
  <c r="O5" i="3" s="1"/>
  <c r="EA159" i="1"/>
  <c r="AK160" i="1"/>
  <c r="D5" i="2"/>
  <c r="F160" i="1"/>
  <c r="K11" i="2"/>
  <c r="L5" i="3" s="1"/>
  <c r="Q11" i="2"/>
  <c r="DB159" i="1"/>
  <c r="LO4" i="1"/>
  <c r="BJ160" i="1"/>
  <c r="Z5" i="2"/>
  <c r="Z11" i="2" s="1"/>
  <c r="W11" i="2"/>
  <c r="R5" i="3" s="1"/>
  <c r="IR4" i="1"/>
  <c r="IT3" i="1" s="1"/>
  <c r="J4" i="2"/>
  <c r="B6" i="2"/>
  <c r="I159" i="1"/>
  <c r="T5" i="2"/>
  <c r="R5" i="2"/>
  <c r="HV3" i="1"/>
  <c r="P5" i="2"/>
  <c r="N5" i="2"/>
  <c r="J5" i="2"/>
  <c r="H5" i="2"/>
  <c r="H11" i="2" s="1"/>
  <c r="L4" i="2"/>
  <c r="EV4" i="1"/>
  <c r="EX3" i="1" s="1"/>
  <c r="B4" i="2"/>
  <c r="L3" i="2"/>
  <c r="AA11" i="2"/>
  <c r="T5" i="3" s="1"/>
  <c r="Y11" i="2"/>
  <c r="S5" i="3" s="1"/>
  <c r="JT4" i="1"/>
  <c r="JR156" i="1" s="1"/>
  <c r="C11" i="2"/>
  <c r="H5" i="3" s="1"/>
  <c r="G11" i="2"/>
  <c r="J5" i="3" s="1"/>
  <c r="I11" i="2"/>
  <c r="K5" i="3" s="1"/>
  <c r="S11" i="2"/>
  <c r="P5" i="3" s="1"/>
  <c r="E11" i="2"/>
  <c r="I5" i="3" s="1"/>
  <c r="DX156" i="1"/>
  <c r="HV4" i="1"/>
  <c r="HT156" i="1" s="1"/>
  <c r="GW4" i="1"/>
  <c r="GU156" i="1" s="1"/>
  <c r="EW156" i="1"/>
  <c r="CY156" i="1"/>
  <c r="FX4" i="1"/>
  <c r="FV156" i="1" s="1"/>
  <c r="JQ155" i="1"/>
  <c r="JT3" i="1"/>
  <c r="LQ3" i="1" l="1"/>
  <c r="LR3" i="1" s="1"/>
  <c r="KS3" i="1"/>
  <c r="IU3" i="1"/>
  <c r="GW3" i="1"/>
  <c r="DA3" i="1"/>
  <c r="CB3" i="1"/>
  <c r="F11" i="9"/>
  <c r="J6" i="3" s="1"/>
  <c r="L11" i="9"/>
  <c r="M6" i="3" s="1"/>
  <c r="D11" i="9"/>
  <c r="I6" i="3" s="1"/>
  <c r="B11" i="9"/>
  <c r="H6" i="3" s="1"/>
  <c r="J11" i="9"/>
  <c r="L6" i="3" s="1"/>
  <c r="LQ4" i="1"/>
  <c r="LO155" i="1" s="1"/>
  <c r="KP155" i="1"/>
  <c r="FX3" i="1"/>
  <c r="F11" i="2"/>
  <c r="J4" i="3" s="1"/>
  <c r="J9" i="3" s="1"/>
  <c r="DU4" i="1"/>
  <c r="CC2" i="1"/>
  <c r="N5" i="3"/>
  <c r="F5" i="3" s="1"/>
  <c r="R4" i="3"/>
  <c r="R9" i="3" s="1"/>
  <c r="K4" i="3"/>
  <c r="K9" i="3" s="1"/>
  <c r="S4" i="3"/>
  <c r="S9" i="3" s="1"/>
  <c r="T4" i="3"/>
  <c r="T9" i="3" s="1"/>
  <c r="T11" i="2"/>
  <c r="BY155" i="1"/>
  <c r="D11" i="2"/>
  <c r="J11" i="2"/>
  <c r="EY3" i="1"/>
  <c r="FW4" i="1"/>
  <c r="FU155" i="1" s="1"/>
  <c r="IR155" i="1"/>
  <c r="EX4" i="1"/>
  <c r="LT4" i="1" s="1"/>
  <c r="LT6" i="1" s="1"/>
  <c r="L11" i="2"/>
  <c r="BC3" i="1"/>
  <c r="HU4" i="1"/>
  <c r="HS155" i="1" s="1"/>
  <c r="DW155" i="1"/>
  <c r="GT155" i="1"/>
  <c r="DZ3" i="1"/>
  <c r="P11" i="2"/>
  <c r="B11" i="2"/>
  <c r="AC4" i="1"/>
  <c r="AA155" i="1" s="1"/>
  <c r="R11" i="2"/>
  <c r="N11" i="2"/>
  <c r="CX155" i="1"/>
  <c r="AD3" i="1"/>
  <c r="G5" i="3"/>
  <c r="E7" i="3"/>
  <c r="E5" i="3"/>
  <c r="EV155" i="1" l="1"/>
  <c r="LV6" i="1"/>
  <c r="ET4" i="1"/>
  <c r="DB2" i="1"/>
  <c r="I4" i="3"/>
  <c r="I9" i="3" s="1"/>
  <c r="P4" i="3"/>
  <c r="P9" i="3" s="1"/>
  <c r="N4" i="3"/>
  <c r="N9" i="3" s="1"/>
  <c r="M4" i="3"/>
  <c r="M9" i="3" s="1"/>
  <c r="H4" i="3"/>
  <c r="H9" i="3" s="1"/>
  <c r="Q4" i="3"/>
  <c r="Q9" i="3" s="1"/>
  <c r="O4" i="3"/>
  <c r="O9" i="3" s="1"/>
  <c r="L4" i="3"/>
  <c r="L9" i="3" s="1"/>
  <c r="V5" i="3"/>
  <c r="F7" i="3"/>
  <c r="G7" i="3"/>
  <c r="FS4" i="1" l="1"/>
  <c r="EA2" i="1"/>
  <c r="F6" i="3"/>
  <c r="E4" i="3"/>
  <c r="E9" i="3" s="1"/>
  <c r="E6" i="3"/>
  <c r="G4" i="3"/>
  <c r="G9" i="3" s="1"/>
  <c r="G6" i="3"/>
  <c r="F4" i="3"/>
  <c r="F9" i="3" s="1"/>
  <c r="V7" i="3"/>
  <c r="GR4" i="1" l="1"/>
  <c r="EZ2" i="1"/>
  <c r="V6" i="3"/>
  <c r="V4" i="3"/>
  <c r="V9" i="3" s="1"/>
  <c r="HQ4" i="1" l="1"/>
  <c r="FY2" i="1"/>
  <c r="IP4" i="1" l="1"/>
  <c r="GX2" i="1"/>
  <c r="JO4" i="1" l="1"/>
  <c r="HW2" i="1"/>
  <c r="KN4" i="1" l="1"/>
  <c r="IV2" i="1"/>
  <c r="LM4" i="1" l="1"/>
  <c r="KT2" i="1" s="1"/>
  <c r="JU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tc={88054704-CC22-4FA3-8609-218CB30B9ED5}</author>
    <author>tc={A253B055-B50B-48A2-8188-4D894BA3B1D8}</author>
  </authors>
  <commentList>
    <comment ref="H4" authorId="0" shapeId="0" xr:uid="{88054704-CC22-4FA3-8609-218CB30B9ED5}">
      <text>
        <t>[Threaded comment]
Your version of Excel allows you to read this threaded comment; however, any edits to it will get removed if the file is opened in a newer version of Excel. Learn more: https://go.microsoft.com/fwlink/?linkid=870924
Comment:
    Requested to switch to -P2 and pending to confirm date for -P1</t>
      </text>
    </comment>
    <comment ref="M5" authorId="1" shapeId="0" xr:uid="{A253B055-B50B-48A2-8188-4D894BA3B1D8}">
      <text>
        <t>[Threaded comment]
Your version of Excel allows you to read this threaded comment; however, any edits to it will get removed if the file is opened in a newer version of Excel. Learn more: https://go.microsoft.com/fwlink/?linkid=870924
Comment:
    1000x pieces of -P1</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Claudia Garcia</author>
    <author>Claudia Acosta</author>
  </authors>
  <commentList>
    <comment ref="DE7" authorId="0" shapeId="0" xr:uid="{337ED291-CD27-4701-97DF-6E7159BA3914}">
      <text>
        <r>
          <rPr>
            <b/>
            <sz val="9"/>
            <color indexed="81"/>
            <rFont val="Tahoma"/>
            <charset val="1"/>
          </rPr>
          <t>Claudia Garcia:</t>
        </r>
        <r>
          <rPr>
            <sz val="9"/>
            <color indexed="81"/>
            <rFont val="Tahoma"/>
            <charset val="1"/>
          </rPr>
          <t xml:space="preserve">
WO 30830043 113 pcs</t>
        </r>
      </text>
    </comment>
    <comment ref="GX7" authorId="1" shapeId="0" xr:uid="{DF0539D2-2BCC-4DA3-858B-426FEE4803CC}">
      <text>
        <r>
          <rPr>
            <b/>
            <sz val="9"/>
            <color indexed="81"/>
            <rFont val="Tahoma"/>
            <family val="2"/>
          </rPr>
          <t>Claudia Acosta:</t>
        </r>
        <r>
          <rPr>
            <sz val="9"/>
            <color indexed="81"/>
            <rFont val="Tahoma"/>
            <family val="2"/>
          </rPr>
          <t xml:space="preserve">
WO 30830043 113 pcs
</t>
        </r>
      </text>
    </comment>
    <comment ref="HD7" authorId="1" shapeId="0" xr:uid="{7B70F07B-674A-4B5E-89E6-48A54E56D413}">
      <text>
        <r>
          <rPr>
            <b/>
            <sz val="9"/>
            <color indexed="81"/>
            <rFont val="Tahoma"/>
            <family val="2"/>
          </rPr>
          <t>Claudia Acosta:</t>
        </r>
        <r>
          <rPr>
            <sz val="9"/>
            <color indexed="81"/>
            <rFont val="Tahoma"/>
            <family val="2"/>
          </rPr>
          <t xml:space="preserve">
WO 30830043 113 pcs
</t>
        </r>
      </text>
    </comment>
    <comment ref="HG7" authorId="1" shapeId="0" xr:uid="{34CD1141-0FA6-47A0-A7BE-5385D8473893}">
      <text>
        <r>
          <rPr>
            <b/>
            <sz val="9"/>
            <color indexed="81"/>
            <rFont val="Tahoma"/>
            <family val="2"/>
          </rPr>
          <t>Claudia Acosta:</t>
        </r>
        <r>
          <rPr>
            <sz val="9"/>
            <color indexed="81"/>
            <rFont val="Tahoma"/>
            <family val="2"/>
          </rPr>
          <t xml:space="preserve">
WO 30830043 113 pcs
</t>
        </r>
      </text>
    </comment>
    <comment ref="BJ9" authorId="1" shapeId="0" xr:uid="{8D69832C-2F0B-4A61-964D-2F10A209896A}">
      <text>
        <r>
          <rPr>
            <b/>
            <sz val="9"/>
            <color indexed="81"/>
            <rFont val="Tahoma"/>
            <family val="2"/>
          </rPr>
          <t>Claudia Acosta:</t>
        </r>
        <r>
          <rPr>
            <sz val="9"/>
            <color indexed="81"/>
            <rFont val="Tahoma"/>
            <family val="2"/>
          </rPr>
          <t xml:space="preserve">
NIDKCCP0410 2500 ETA 1-24
nivel OLA
NIDKCR0965 ETA 1-24 nivel PRF
</t>
        </r>
      </text>
    </comment>
    <comment ref="BM9" authorId="1" shapeId="0" xr:uid="{5B88C22B-C4E2-48C5-B373-E95F058556D2}">
      <text>
        <r>
          <rPr>
            <b/>
            <sz val="9"/>
            <color indexed="81"/>
            <rFont val="Tahoma"/>
            <family val="2"/>
          </rPr>
          <t>Claudia Acosta:</t>
        </r>
        <r>
          <rPr>
            <sz val="9"/>
            <color indexed="81"/>
            <rFont val="Tahoma"/>
            <family val="2"/>
          </rPr>
          <t xml:space="preserve">
NIDKCCP0410 2500 ETA 1-24
nivel OLA
NIDKCR0965 ETA 1-24 nivel PRF
</t>
        </r>
      </text>
    </comment>
    <comment ref="BJ15" authorId="1" shapeId="0" xr:uid="{33F499E5-F640-45A6-851E-AD17AD6F3AF0}">
      <text>
        <r>
          <rPr>
            <b/>
            <sz val="9"/>
            <color indexed="81"/>
            <rFont val="Tahoma"/>
            <family val="2"/>
          </rPr>
          <t>Claudia Acosta:</t>
        </r>
        <r>
          <rPr>
            <sz val="9"/>
            <color indexed="81"/>
            <rFont val="Tahoma"/>
            <family val="2"/>
          </rPr>
          <t xml:space="preserve">
cambio de prioridad del cliente </t>
        </r>
      </text>
    </comment>
    <comment ref="DB15" authorId="1" shapeId="0" xr:uid="{7F2784D9-0265-4EA4-BBF8-949ED6BBB762}">
      <text>
        <r>
          <rPr>
            <b/>
            <sz val="9"/>
            <color indexed="81"/>
            <rFont val="Tahoma"/>
            <family val="2"/>
          </rPr>
          <t>Claudia Acosta:</t>
        </r>
        <r>
          <rPr>
            <sz val="9"/>
            <color indexed="81"/>
            <rFont val="Tahoma"/>
            <family val="2"/>
          </rPr>
          <t xml:space="preserve">
WO 30830051 
</t>
        </r>
      </text>
    </comment>
    <comment ref="AH17" authorId="1" shapeId="0" xr:uid="{C1B639C0-F644-41E1-92FC-4BA8C01A67CA}">
      <text>
        <r>
          <rPr>
            <b/>
            <sz val="9"/>
            <color indexed="81"/>
            <rFont val="Tahoma"/>
            <family val="2"/>
          </rPr>
          <t>Claudia Acosta:</t>
        </r>
        <r>
          <rPr>
            <sz val="9"/>
            <color indexed="81"/>
            <rFont val="Tahoma"/>
            <family val="2"/>
          </rPr>
          <t xml:space="preserve">
corto potting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Claudia Acosta</author>
  </authors>
  <commentList>
    <comment ref="W6" authorId="0" shapeId="0" xr:uid="{295B27D9-01C2-41E8-839A-2076B8ED44B1}">
      <text>
        <r>
          <rPr>
            <b/>
            <sz val="9"/>
            <color indexed="81"/>
            <rFont val="Tahoma"/>
            <family val="2"/>
          </rPr>
          <t>Claudia Acosta:</t>
        </r>
        <r>
          <rPr>
            <sz val="9"/>
            <color indexed="81"/>
            <rFont val="Tahoma"/>
            <family val="2"/>
          </rPr>
          <t xml:space="preserve">
8 pcs bewip colgadas
6 pcs falladas / scrap
</t>
        </r>
      </text>
    </comment>
    <comment ref="Q8" authorId="0" shapeId="0" xr:uid="{97247299-F763-4231-A475-8F0ED4C5C385}">
      <text>
        <r>
          <rPr>
            <b/>
            <sz val="9"/>
            <color indexed="81"/>
            <rFont val="Tahoma"/>
            <family val="2"/>
          </rPr>
          <t>Claudia Acosta:</t>
        </r>
        <r>
          <rPr>
            <sz val="9"/>
            <color indexed="81"/>
            <rFont val="Tahoma"/>
            <family val="2"/>
          </rPr>
          <t xml:space="preserve">
13 pc a offline 
falladas y scrap</t>
        </r>
      </text>
    </comment>
    <comment ref="O9" authorId="0" shapeId="0" xr:uid="{F239C70E-7185-442F-AAD0-B724F270E0B0}">
      <text>
        <r>
          <rPr>
            <b/>
            <sz val="9"/>
            <color indexed="81"/>
            <rFont val="Tahoma"/>
            <family val="2"/>
          </rPr>
          <t>Claudia Acosta:</t>
        </r>
        <r>
          <rPr>
            <sz val="9"/>
            <color indexed="81"/>
            <rFont val="Tahoma"/>
            <family val="2"/>
          </rPr>
          <t xml:space="preserve">
se baja orden de 70 a 40 por conversion a RR</t>
        </r>
      </text>
    </comment>
    <comment ref="P9" authorId="0" shapeId="0" xr:uid="{9123A4D6-958F-48A1-8686-DE304BB6CB0B}">
      <text>
        <r>
          <rPr>
            <b/>
            <sz val="9"/>
            <color indexed="81"/>
            <rFont val="Tahoma"/>
            <family val="2"/>
          </rPr>
          <t>Claudia Acosta:</t>
        </r>
        <r>
          <rPr>
            <sz val="9"/>
            <color indexed="81"/>
            <rFont val="Tahoma"/>
            <family val="2"/>
          </rPr>
          <t xml:space="preserve">
se reciben pcs para poder cerrar la orden, fisicas ya se tienen en seguimiento con karina</t>
        </r>
      </text>
    </comment>
    <comment ref="Q9" authorId="0" shapeId="0" xr:uid="{F753E61D-1A1C-4FDD-9A50-F87A2C7D9629}">
      <text>
        <r>
          <rPr>
            <b/>
            <sz val="9"/>
            <color indexed="81"/>
            <rFont val="Tahoma"/>
            <family val="2"/>
          </rPr>
          <t>Claudia Acosta:</t>
        </r>
        <r>
          <rPr>
            <sz val="9"/>
            <color indexed="81"/>
            <rFont val="Tahoma"/>
            <family val="2"/>
          </rPr>
          <t xml:space="preserve">
DE ESTA ORDEN SE CAMBIARA A RR2
</t>
        </r>
      </text>
    </comment>
    <comment ref="U9" authorId="0" shapeId="0" xr:uid="{35F1C7AA-D2BB-434D-B99A-F80D48F20E05}">
      <text>
        <r>
          <rPr>
            <b/>
            <sz val="9"/>
            <color indexed="81"/>
            <rFont val="Tahoma"/>
            <family val="2"/>
          </rPr>
          <t>Claudia Acosta:</t>
        </r>
        <r>
          <rPr>
            <sz val="9"/>
            <color indexed="81"/>
            <rFont val="Tahoma"/>
            <family val="2"/>
          </rPr>
          <t xml:space="preserve">
se baja orden a 40 de 70</t>
        </r>
      </text>
    </comment>
    <comment ref="X9" authorId="0" shapeId="0" xr:uid="{1515E680-7288-422F-A181-2451C6CF7C27}">
      <text>
        <r>
          <rPr>
            <b/>
            <sz val="9"/>
            <color indexed="81"/>
            <rFont val="Tahoma"/>
            <family val="2"/>
          </rPr>
          <t>Claudia Acosta:</t>
        </r>
        <r>
          <rPr>
            <sz val="9"/>
            <color indexed="81"/>
            <rFont val="Tahoma"/>
            <family val="2"/>
          </rPr>
          <t xml:space="preserve">
se reciben en BEWIP mantener seguimiento </t>
        </r>
      </text>
    </comment>
    <comment ref="Q10" authorId="0" shapeId="0" xr:uid="{FB8251A8-087C-407B-87A4-201F738AB4EF}">
      <text>
        <r>
          <rPr>
            <b/>
            <sz val="9"/>
            <color indexed="81"/>
            <rFont val="Tahoma"/>
            <family val="2"/>
          </rPr>
          <t>Claudia Acosta:</t>
        </r>
        <r>
          <rPr>
            <sz val="9"/>
            <color indexed="81"/>
            <rFont val="Tahoma"/>
            <family val="2"/>
          </rPr>
          <t xml:space="preserve">
1p c offline
</t>
        </r>
      </text>
    </comment>
    <comment ref="H15" authorId="0" shapeId="0" xr:uid="{7EECFEB8-8694-44F8-B237-E5260D839B36}">
      <text>
        <r>
          <rPr>
            <b/>
            <sz val="9"/>
            <color indexed="81"/>
            <rFont val="Tahoma"/>
            <family val="2"/>
          </rPr>
          <t>Claudia Acosta:</t>
        </r>
        <r>
          <rPr>
            <sz val="9"/>
            <color indexed="81"/>
            <rFont val="Tahoma"/>
            <family val="2"/>
          </rPr>
          <t xml:space="preserve">
sirve el prf de la orden de coyote</t>
        </r>
      </text>
    </comment>
    <comment ref="W23" authorId="0" shapeId="0" xr:uid="{1FF0AF85-CB18-43A4-8C80-779E9BB5C820}">
      <text>
        <r>
          <rPr>
            <b/>
            <sz val="9"/>
            <color indexed="81"/>
            <rFont val="Tahoma"/>
            <family val="2"/>
          </rPr>
          <t>Claudia Acosta:</t>
        </r>
        <r>
          <rPr>
            <sz val="9"/>
            <color indexed="81"/>
            <rFont val="Tahoma"/>
            <family val="2"/>
          </rPr>
          <t xml:space="preserve">
16 scrap
4 offline falladas
7 bewip colgadas
</t>
        </r>
      </text>
    </comment>
    <comment ref="W30" authorId="0" shapeId="0" xr:uid="{FDCF9118-0069-47C7-9AB5-CD89490352C1}">
      <text>
        <r>
          <rPr>
            <b/>
            <sz val="9"/>
            <color indexed="81"/>
            <rFont val="Tahoma"/>
            <family val="2"/>
          </rPr>
          <t>Claudia Acosta:</t>
        </r>
        <r>
          <rPr>
            <sz val="9"/>
            <color indexed="81"/>
            <rFont val="Tahoma"/>
            <family val="2"/>
          </rPr>
          <t xml:space="preserve">
NID54K032 50 11-11
150 11-13
1000 11-15</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Claudia Acosta</author>
  </authors>
  <commentList>
    <comment ref="W6" authorId="0" shapeId="0" xr:uid="{A76A0AE2-2704-4BB4-921D-608CEA469AA3}">
      <text>
        <r>
          <rPr>
            <b/>
            <sz val="9"/>
            <color indexed="81"/>
            <rFont val="Tahoma"/>
            <family val="2"/>
          </rPr>
          <t>Claudia Acosta:</t>
        </r>
        <r>
          <rPr>
            <sz val="9"/>
            <color indexed="81"/>
            <rFont val="Tahoma"/>
            <family val="2"/>
          </rPr>
          <t xml:space="preserve">
8 pcs bewip colgadas
6 pcs falladas / scrap
</t>
        </r>
      </text>
    </comment>
    <comment ref="Q8" authorId="0" shapeId="0" xr:uid="{8A9AE984-2137-4916-A7FC-3868A515544B}">
      <text>
        <r>
          <rPr>
            <b/>
            <sz val="9"/>
            <color indexed="81"/>
            <rFont val="Tahoma"/>
            <family val="2"/>
          </rPr>
          <t>Claudia Acosta:</t>
        </r>
        <r>
          <rPr>
            <sz val="9"/>
            <color indexed="81"/>
            <rFont val="Tahoma"/>
            <family val="2"/>
          </rPr>
          <t xml:space="preserve">
13 pc a offline 
falladas y scrap</t>
        </r>
      </text>
    </comment>
    <comment ref="O9" authorId="0" shapeId="0" xr:uid="{64B7F0EB-DE7A-4E34-95ED-8DEDEE516F71}">
      <text>
        <r>
          <rPr>
            <b/>
            <sz val="9"/>
            <color indexed="81"/>
            <rFont val="Tahoma"/>
            <family val="2"/>
          </rPr>
          <t>Claudia Acosta:</t>
        </r>
        <r>
          <rPr>
            <sz val="9"/>
            <color indexed="81"/>
            <rFont val="Tahoma"/>
            <family val="2"/>
          </rPr>
          <t xml:space="preserve">
se baja orden de 70 a 40 por conversion a RR</t>
        </r>
      </text>
    </comment>
    <comment ref="Q9" authorId="0" shapeId="0" xr:uid="{C99751DF-C70B-4F60-A770-894B6313E120}">
      <text>
        <r>
          <rPr>
            <b/>
            <sz val="9"/>
            <color indexed="81"/>
            <rFont val="Tahoma"/>
            <family val="2"/>
          </rPr>
          <t>Claudia Acosta:</t>
        </r>
        <r>
          <rPr>
            <sz val="9"/>
            <color indexed="81"/>
            <rFont val="Tahoma"/>
            <family val="2"/>
          </rPr>
          <t xml:space="preserve">
DE ESTA ORDEN SE CAMBIARA A RR2
</t>
        </r>
      </text>
    </comment>
    <comment ref="U9" authorId="0" shapeId="0" xr:uid="{85A19FF4-94DC-4126-A29C-0B8B92FCE7BD}">
      <text>
        <r>
          <rPr>
            <b/>
            <sz val="9"/>
            <color indexed="81"/>
            <rFont val="Tahoma"/>
            <family val="2"/>
          </rPr>
          <t>Claudia Acosta:</t>
        </r>
        <r>
          <rPr>
            <sz val="9"/>
            <color indexed="81"/>
            <rFont val="Tahoma"/>
            <family val="2"/>
          </rPr>
          <t xml:space="preserve">
se baja orden a 40 de 70</t>
        </r>
      </text>
    </comment>
    <comment ref="H16" authorId="0" shapeId="0" xr:uid="{AE565527-1D84-42FF-8B0F-D2901F435832}">
      <text>
        <r>
          <rPr>
            <b/>
            <sz val="9"/>
            <color indexed="81"/>
            <rFont val="Tahoma"/>
            <family val="2"/>
          </rPr>
          <t>Claudia Acosta:</t>
        </r>
        <r>
          <rPr>
            <sz val="9"/>
            <color indexed="81"/>
            <rFont val="Tahoma"/>
            <family val="2"/>
          </rPr>
          <t xml:space="preserve">
sirve el prf de la orden de coyote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<sst xmlns="http://schemas.openxmlformats.org/spreadsheetml/2006/main" count="1415" uniqueCount="303">
  <si>
    <t>Model</t>
  </si>
  <si>
    <t>Description</t>
  </si>
  <si>
    <t>Price</t>
  </si>
  <si>
    <t>Status</t>
  </si>
  <si>
    <t>L</t>
  </si>
  <si>
    <t>M</t>
  </si>
  <si>
    <t>K</t>
  </si>
  <si>
    <t>J</t>
  </si>
  <si>
    <t>V</t>
  </si>
  <si>
    <t>S</t>
  </si>
  <si>
    <t>D</t>
  </si>
  <si>
    <t>Total P</t>
  </si>
  <si>
    <t>Total R</t>
  </si>
  <si>
    <t>Plan</t>
  </si>
  <si>
    <t>Results</t>
  </si>
  <si>
    <t>Week</t>
  </si>
  <si>
    <t>1st Shift</t>
  </si>
  <si>
    <t>2nd Shift</t>
  </si>
  <si>
    <t>3rd Shift</t>
  </si>
  <si>
    <t>WA</t>
  </si>
  <si>
    <t>Production planned vs Weekly target</t>
  </si>
  <si>
    <t>$$</t>
  </si>
  <si>
    <t>Modelo</t>
  </si>
  <si>
    <t>Plan WK14</t>
  </si>
  <si>
    <t>Real W14</t>
  </si>
  <si>
    <t>Plan WK15</t>
  </si>
  <si>
    <t>Real W15</t>
  </si>
  <si>
    <t>Plan WK16</t>
  </si>
  <si>
    <t>Real W16</t>
  </si>
  <si>
    <t>Plan WK17</t>
  </si>
  <si>
    <t>Real W17</t>
  </si>
  <si>
    <t>Plan WK18</t>
  </si>
  <si>
    <t>Real W18</t>
  </si>
  <si>
    <t>Plan WK19</t>
  </si>
  <si>
    <t>Real W19</t>
  </si>
  <si>
    <t>Plan WK20</t>
  </si>
  <si>
    <t>Real W20</t>
  </si>
  <si>
    <t>Plan WK21</t>
  </si>
  <si>
    <t>Real W21</t>
  </si>
  <si>
    <t>Plan WK22</t>
  </si>
  <si>
    <t>Real W22</t>
  </si>
  <si>
    <t>Plan WK23</t>
  </si>
  <si>
    <t>Real W23</t>
  </si>
  <si>
    <t>Plan WK24</t>
  </si>
  <si>
    <t>Real W24</t>
  </si>
  <si>
    <t>Plan WK25</t>
  </si>
  <si>
    <t>Real W25</t>
  </si>
  <si>
    <t>Plan WK26</t>
  </si>
  <si>
    <t>Real W26</t>
  </si>
  <si>
    <t>Apr</t>
  </si>
  <si>
    <t>May</t>
  </si>
  <si>
    <t>Jun</t>
  </si>
  <si>
    <t>Real</t>
  </si>
  <si>
    <t>$$ Plan</t>
  </si>
  <si>
    <t>B</t>
  </si>
  <si>
    <t>F</t>
  </si>
  <si>
    <t>C</t>
  </si>
  <si>
    <t>E</t>
  </si>
  <si>
    <t>G</t>
  </si>
  <si>
    <t>H</t>
  </si>
  <si>
    <t>I</t>
  </si>
  <si>
    <t>N</t>
  </si>
  <si>
    <t>O</t>
  </si>
  <si>
    <t>P</t>
  </si>
  <si>
    <t>Q</t>
  </si>
  <si>
    <t>R</t>
  </si>
  <si>
    <t>T</t>
  </si>
  <si>
    <t>U</t>
  </si>
  <si>
    <t>X</t>
  </si>
  <si>
    <t>Y</t>
  </si>
  <si>
    <t>Z</t>
  </si>
  <si>
    <t>AA</t>
  </si>
  <si>
    <t>W</t>
  </si>
  <si>
    <t>Total</t>
  </si>
  <si>
    <t>$$ Real</t>
  </si>
  <si>
    <t>Adh</t>
  </si>
  <si>
    <t>Total Q2</t>
  </si>
  <si>
    <t>UPH</t>
  </si>
  <si>
    <t>FABM-15100058-00</t>
  </si>
  <si>
    <t>Week 1</t>
  </si>
  <si>
    <t>WK12</t>
  </si>
  <si>
    <t>WK2</t>
  </si>
  <si>
    <t>WK3</t>
  </si>
  <si>
    <t>WK4</t>
  </si>
  <si>
    <t>WK5</t>
  </si>
  <si>
    <t>WK6</t>
  </si>
  <si>
    <t>WK7</t>
  </si>
  <si>
    <t>WK8</t>
  </si>
  <si>
    <t>WK9</t>
  </si>
  <si>
    <t>WK10</t>
  </si>
  <si>
    <t>WK11</t>
  </si>
  <si>
    <t>WK13</t>
  </si>
  <si>
    <t xml:space="preserve"> </t>
  </si>
  <si>
    <t>Milpitas</t>
  </si>
  <si>
    <t>WAVE</t>
  </si>
  <si>
    <t>WO</t>
  </si>
  <si>
    <t>QTY</t>
  </si>
  <si>
    <t>}</t>
  </si>
  <si>
    <t>NIDKCCA0278-P1</t>
  </si>
  <si>
    <t>CONTROL ASSEMBLY TEFC - 4 POLE</t>
  </si>
  <si>
    <t>NIDKCCA0278-P2</t>
  </si>
  <si>
    <t>BOX</t>
  </si>
  <si>
    <t>NIDKCCA0485-P2</t>
  </si>
  <si>
    <t>CONTROL ASSEMBLY COYOTE</t>
  </si>
  <si>
    <t>PRF</t>
  </si>
  <si>
    <t>CHI_NID</t>
  </si>
  <si>
    <t>MODEL</t>
  </si>
  <si>
    <t>DELTA</t>
  </si>
  <si>
    <t>RECIVE</t>
  </si>
  <si>
    <t>-</t>
  </si>
  <si>
    <t>NIDKCBA0278_SMD</t>
  </si>
  <si>
    <t>NIDKCBA0278_PRF</t>
  </si>
  <si>
    <t>NIDKCBA0278_WAVE</t>
  </si>
  <si>
    <t>WO CLAU CLOSED</t>
  </si>
  <si>
    <t>DATE</t>
  </si>
  <si>
    <t>MAY</t>
  </si>
  <si>
    <t>NIDKCCA0485-P1</t>
  </si>
  <si>
    <t>SMT</t>
  </si>
  <si>
    <t>STATUS</t>
  </si>
  <si>
    <t>CLOSED</t>
  </si>
  <si>
    <t>RELEASED</t>
  </si>
  <si>
    <t>NIDKCBA0485-G00_SMD</t>
  </si>
  <si>
    <t>NIDKCBA0485-G00_PRF</t>
  </si>
  <si>
    <t>NIDKCBA0485-G00_WAVE</t>
  </si>
  <si>
    <t>JUN</t>
  </si>
  <si>
    <t>CANCELADA</t>
  </si>
  <si>
    <t>CODIGO DE COLOR</t>
  </si>
  <si>
    <t>Piezas que estan Clear y no tienen ningun otro problema</t>
  </si>
  <si>
    <t>ROJO</t>
  </si>
  <si>
    <t>Piezas que ya deben correr pero estan afectadas por un corto de material</t>
  </si>
  <si>
    <t>AMARILLO</t>
  </si>
  <si>
    <t>Piezas que estan afectadas con un corto,  pero el corto llega en esa semana y SI salen las piezas.</t>
  </si>
  <si>
    <t>AZUL</t>
  </si>
  <si>
    <t>Piezas que ya tienen pero que estan en diagnostico y reparacion.</t>
  </si>
  <si>
    <t>NARANJA</t>
  </si>
  <si>
    <t>Piezas que tienen un problema de capacidad (Head Count)</t>
  </si>
  <si>
    <t>OTROS</t>
  </si>
  <si>
    <t>Piezas afectadas por problemas diferentes  a los arriba mencionados</t>
  </si>
  <si>
    <t>NIDKCCA0330-P1</t>
  </si>
  <si>
    <t>CONTROL ASSEMBLY ROAD RUNNER ll</t>
  </si>
  <si>
    <t>JUL</t>
  </si>
  <si>
    <t>ict</t>
  </si>
  <si>
    <t>Soldadura</t>
  </si>
  <si>
    <t>INVENTARIO</t>
  </si>
  <si>
    <t>Ensamble Mecanico</t>
  </si>
  <si>
    <t>Potting</t>
  </si>
  <si>
    <t>Diagnostigo</t>
  </si>
  <si>
    <t>FCT2 Diagnostico</t>
  </si>
  <si>
    <t>Empaque</t>
  </si>
  <si>
    <t>ICT Analisis</t>
  </si>
  <si>
    <t>P1 diagnostigo</t>
  </si>
  <si>
    <t>delta</t>
  </si>
  <si>
    <t>FCT</t>
  </si>
  <si>
    <t>Falla Hi-pot FCT1&amp;2</t>
  </si>
  <si>
    <t>ict fallas</t>
  </si>
  <si>
    <t>NIDKCBA0330-G00_SMD</t>
  </si>
  <si>
    <t>NIDKCBA0330-G00_PRF</t>
  </si>
  <si>
    <t>NIDKCBA0330-G00_WAVE</t>
  </si>
  <si>
    <t>FCT2 Fallas</t>
  </si>
  <si>
    <t>Falla Hi-pot FCT1</t>
  </si>
  <si>
    <t>Fallas ICT</t>
  </si>
  <si>
    <t>Ensamble mecanico</t>
  </si>
  <si>
    <t>P1</t>
  </si>
  <si>
    <t>P2</t>
  </si>
  <si>
    <t xml:space="preserve">INVENTARIO </t>
  </si>
  <si>
    <t>Falla FTC</t>
  </si>
  <si>
    <t>Falla FCT 2</t>
  </si>
  <si>
    <t>Desgloce</t>
  </si>
  <si>
    <t>proceso</t>
  </si>
  <si>
    <t>NIDKCCA0330-P2</t>
  </si>
  <si>
    <t>pendiente p1 o p2</t>
  </si>
  <si>
    <t>NIDKCR0589 ETA 8-2</t>
  </si>
  <si>
    <t>lanzada</t>
  </si>
  <si>
    <t>NID70K0183, NID70K0219</t>
  </si>
  <si>
    <t>dummy</t>
  </si>
  <si>
    <t>completa</t>
  </si>
  <si>
    <t>8CORTOS</t>
  </si>
  <si>
    <t>3CORTOS</t>
  </si>
  <si>
    <t>6 CORTOS</t>
  </si>
  <si>
    <t>Part Identifier</t>
  </si>
  <si>
    <t>Qty</t>
  </si>
  <si>
    <t>comentarios</t>
  </si>
  <si>
    <t>NID54K028-P3</t>
  </si>
  <si>
    <t>NID54K030-P1</t>
  </si>
  <si>
    <t>NID54K032</t>
  </si>
  <si>
    <t>NID54K058-P1</t>
  </si>
  <si>
    <t>NID54K058-P2</t>
  </si>
  <si>
    <t>cortos 330-P2</t>
  </si>
  <si>
    <t>se sustituye por NID90304A341 &amp; NID91202A226</t>
  </si>
  <si>
    <t>se usan NID91502A109 &amp; NID93837A110</t>
  </si>
  <si>
    <t>Y.- usando  NID92832A334&amp; NID98687A134</t>
  </si>
  <si>
    <t>2x</t>
  </si>
  <si>
    <t>4x</t>
  </si>
  <si>
    <t>1x</t>
  </si>
  <si>
    <t>tenemos 40</t>
  </si>
  <si>
    <t>nov</t>
  </si>
  <si>
    <t>plan Q1</t>
  </si>
  <si>
    <t>FBR Q1</t>
  </si>
  <si>
    <t>Meta FG Q1</t>
  </si>
  <si>
    <t>10 PCS A BEWIP</t>
  </si>
  <si>
    <t>6x</t>
  </si>
  <si>
    <t>82 a bewip</t>
  </si>
  <si>
    <t xml:space="preserve">13 PCS A BEWIP </t>
  </si>
  <si>
    <t xml:space="preserve">pendiente MV aprobacion </t>
  </si>
  <si>
    <t xml:space="preserve">kit completo </t>
  </si>
  <si>
    <t xml:space="preserve">pendiente MV </t>
  </si>
  <si>
    <t>CLOSED 289 pcs a bewip</t>
  </si>
  <si>
    <t xml:space="preserve">se baja a 412 por falta de balance nivel ola </t>
  </si>
  <si>
    <t>dic</t>
  </si>
  <si>
    <t xml:space="preserve">NIDKCR0965 pendiente recibo </t>
  </si>
  <si>
    <t>esperando MV</t>
  </si>
  <si>
    <t xml:space="preserve">16 bewip </t>
  </si>
  <si>
    <t>dummy cancelada</t>
  </si>
  <si>
    <t>DN10695</t>
  </si>
  <si>
    <t>corto 334</t>
  </si>
  <si>
    <t>180pcs</t>
  </si>
  <si>
    <t>corto 134</t>
  </si>
  <si>
    <t>corto 032</t>
  </si>
  <si>
    <t>240pcs</t>
  </si>
  <si>
    <t xml:space="preserve">componente </t>
  </si>
  <si>
    <t xml:space="preserve">comentario </t>
  </si>
  <si>
    <t>NID54K028-P1</t>
  </si>
  <si>
    <t>NID91292A027</t>
  </si>
  <si>
    <t>NID92832A334</t>
  </si>
  <si>
    <t>NID98687A134</t>
  </si>
  <si>
    <t xml:space="preserve">se usan NID91502A109 </t>
  </si>
  <si>
    <t>NIDKCQ0291</t>
  </si>
  <si>
    <t xml:space="preserve">R.- not source // RR program-- se esta usando NIDKCQ0236 </t>
  </si>
  <si>
    <t>DN10723</t>
  </si>
  <si>
    <t>rate actual</t>
  </si>
  <si>
    <t>RR solo</t>
  </si>
  <si>
    <t>12 uph</t>
  </si>
  <si>
    <t>a dos turnos las dos lineas dedicadas a RR rate 1920 por semana</t>
  </si>
  <si>
    <t xml:space="preserve">18 personas por turno </t>
  </si>
  <si>
    <t>ola</t>
  </si>
  <si>
    <t>dos turnos</t>
  </si>
  <si>
    <t>6 personas por turno</t>
  </si>
  <si>
    <t xml:space="preserve">no se ha validado rate </t>
  </si>
  <si>
    <t>tentativo 30 uph</t>
  </si>
  <si>
    <t xml:space="preserve">1200 por semana </t>
  </si>
  <si>
    <t>ersa</t>
  </si>
  <si>
    <t>un turno</t>
  </si>
  <si>
    <t>3 personas</t>
  </si>
  <si>
    <t>ERSA</t>
  </si>
  <si>
    <t>1 pallet 9uph</t>
  </si>
  <si>
    <t>4 pallets 29 uph</t>
  </si>
  <si>
    <t>26 uph</t>
  </si>
  <si>
    <t>surtieron</t>
  </si>
  <si>
    <t>faltan</t>
  </si>
  <si>
    <t>llegan 12-9</t>
  </si>
  <si>
    <t>wo action</t>
  </si>
  <si>
    <t>carcasa</t>
  </si>
  <si>
    <t>200 wabe</t>
  </si>
  <si>
    <t>BE</t>
  </si>
  <si>
    <t>req</t>
  </si>
  <si>
    <t xml:space="preserve">me faltan </t>
  </si>
  <si>
    <t>p1</t>
  </si>
  <si>
    <t>p2</t>
  </si>
  <si>
    <t>tablilla</t>
  </si>
  <si>
    <t>be</t>
  </si>
  <si>
    <t>SMD</t>
  </si>
  <si>
    <t>cables duplicados</t>
  </si>
  <si>
    <t>MX24784</t>
  </si>
  <si>
    <t>NIDKCWH0123</t>
  </si>
  <si>
    <t>NIDKCWH0125</t>
  </si>
  <si>
    <t>Row Labels</t>
  </si>
  <si>
    <t>Grand Total</t>
  </si>
  <si>
    <t>Jan</t>
  </si>
  <si>
    <t>Feb</t>
  </si>
  <si>
    <t>Mar</t>
  </si>
  <si>
    <t>Jul</t>
  </si>
  <si>
    <t>Aug</t>
  </si>
  <si>
    <t>Sep</t>
  </si>
  <si>
    <t>Oct</t>
  </si>
  <si>
    <t xml:space="preserve">nueva orden </t>
  </si>
  <si>
    <t>enero</t>
  </si>
  <si>
    <t>febrero</t>
  </si>
  <si>
    <t>marzo</t>
  </si>
  <si>
    <t>cargado en sistema</t>
  </si>
  <si>
    <t>Q1</t>
  </si>
  <si>
    <t>metas FBR</t>
  </si>
  <si>
    <t>meta FG</t>
  </si>
  <si>
    <t>meta WIP</t>
  </si>
  <si>
    <t>NID70K0198(226), NID40K0100(32), NID70K0198(113)</t>
  </si>
  <si>
    <t>NID40K0100, NID70K0184-P1, NID70K0198</t>
  </si>
  <si>
    <t>NIDKCU0433 ETA 1-6 33K pcs, NIDKCB0485 ETA 1-13 12Kpcs</t>
  </si>
  <si>
    <t xml:space="preserve">numeros pendientes </t>
  </si>
  <si>
    <t>NIDKCCP0410 2500 ETA 1-6</t>
  </si>
  <si>
    <t>NIDKCCN0445(48)/NIDKCF0039(89)</t>
  </si>
  <si>
    <t>venta WK 2</t>
  </si>
  <si>
    <t xml:space="preserve">PLAN DE PRODUCCION </t>
  </si>
  <si>
    <t>Recovery Plan Poseidon/RR2</t>
  </si>
  <si>
    <t>Past due</t>
  </si>
  <si>
    <t>Customer Forecast RR2</t>
  </si>
  <si>
    <t>Customer Forecast Poseidon</t>
  </si>
  <si>
    <t>SMTC Commitment Shipments Poseidon</t>
  </si>
  <si>
    <t>SMTC Commitment Shipments RR2</t>
  </si>
  <si>
    <t>Delta Demand vs Shipments Poseidon</t>
  </si>
  <si>
    <t>Delta Demand vs Shipments RR2</t>
  </si>
  <si>
    <t>kit completo y entregado</t>
  </si>
  <si>
    <t>kit pendiente</t>
  </si>
  <si>
    <t>kit completo</t>
  </si>
  <si>
    <t xml:space="preserve">por req de cliente se corre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</si>
</sst>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4" formatCode="_(&quot;$&quot;* #,##0.00_);_(&quot;$&quot;* \(#,##0.00\);_(&quot;$&quot;* &quot;-&quot;??_);_(@_)"/>
    <numFmt numFmtId="164" formatCode="_-&quot;$&quot;* #,##0.00_-;\-&quot;$&quot;* #,##0.00_-;_-&quot;$&quot;* &quot;-&quot;??_-;_-@_-"/>
    <numFmt numFmtId="165" formatCode="&quot;$&quot;#,##0.00"/>
    <numFmt numFmtId="166" formatCode="&quot;$&quot;#,##0"/>
    <numFmt numFmtId="167" formatCode="[$-409]d\-mmm\-yy;@"/>
    <numFmt numFmtId="168" formatCode="_(&quot;$&quot;* #,##0_);_(&quot;$&quot;* \(#,##0\);_(&quot;$&quot;* &quot;-&quot;??_);_(@_)"/>
    <numFmt numFmtId="169" formatCode="m/d/yy;@"/>
    <numFmt numFmtId="170" formatCode="0.00_ ;[Red]\-0.00\ "/>
  </numFmts>
  <fonts count="31" x14ac:knownFonts="1">
    <font>
      <sz val="11"/>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sz val="10"/>
      <color theme="1"/>
      <name val="Calibri"/>
      <family val="2"/>
      <scheme val="minor"/>
    </font>
    <font>
      <b/>
      <sz val="10"/>
      <color theme="0"/>
      <name val="Calibri"/>
      <family val="2"/>
      <scheme val="minor"/>
    </font>
    <font>
      <b/>
      <sz val="10"/>
      <color theme="4" tint="-0.249977111117893"/>
      <name val="Calibri"/>
      <family val="2"/>
      <scheme val="minor"/>
    </font>
    <font>
      <sz val="9"/>
      <color theme="1"/>
      <name val="Calibri"/>
      <family val="2"/>
      <scheme val="minor"/>
    </font>
    <font>
      <sz val="8"/>
      <color theme="1"/>
      <name val="Calibri"/>
      <family val="2"/>
      <scheme val="minor"/>
    </font>
    <font>
      <b/>
      <sz val="9"/>
      <color theme="1"/>
      <name val="Calibri"/>
      <family val="2"/>
      <scheme val="minor"/>
    </font>
    <font>
      <sz val="10"/>
      <color theme="0"/>
      <name val="Calibri"/>
      <family val="2"/>
      <scheme val="minor"/>
    </font>
    <font>
      <b/>
      <sz val="8"/>
      <color theme="1"/>
      <name val="Calibri"/>
      <family val="2"/>
      <scheme val="minor"/>
    </font>
    <font>
      <b/>
      <sz val="16"/>
      <color rgb="FFFF0000"/>
      <name val="Calibri"/>
      <family val="2"/>
      <scheme val="minor"/>
    </font>
    <font>
      <b/>
      <sz val="9"/>
      <name val="Calibri"/>
      <family val="2"/>
      <scheme val="minor"/>
    </font>
    <font>
      <sz val="9"/>
      <color theme="1"/>
      <name val="Arial"/>
      <family val="2"/>
    </font>
    <font>
      <sz val="8"/>
      <name val="Arial"/>
      <family val="2"/>
    </font>
    <font>
      <b/>
      <sz val="8"/>
      <color theme="0"/>
      <name val="Calibri"/>
      <family val="2"/>
      <scheme val="minor"/>
    </font>
    <font>
      <sz val="9"/>
      <color indexed="81"/>
      <name val="Tahoma"/>
      <family val="2"/>
    </font>
    <font>
      <b/>
      <sz val="9"/>
      <color indexed="81"/>
      <name val="Tahoma"/>
      <family val="2"/>
    </font>
    <font>
      <sz val="8"/>
      <color theme="1"/>
      <name val="Arial"/>
      <family val="2"/>
    </font>
    <font>
      <sz val="11"/>
      <color theme="1" tint="0.34998626667073579"/>
      <name val="Calibri"/>
      <family val="2"/>
      <scheme val="minor"/>
    </font>
    <font>
      <sz val="11"/>
      <color rgb="FF002060"/>
      <name val="Calibri"/>
      <family val="2"/>
      <scheme val="minor"/>
    </font>
    <font>
      <sz val="10"/>
      <color rgb="FFFF0000"/>
      <name val="Calibri"/>
      <family val="2"/>
      <scheme val="minor"/>
    </font>
    <font>
      <sz val="11"/>
      <color rgb="FF0070C0"/>
      <name val="Calibri"/>
      <family val="2"/>
      <scheme val="minor"/>
    </font>
    <font>
      <sz val="11"/>
      <name val="Calibri"/>
      <family val="2"/>
      <scheme val="minor"/>
    </font>
    <font>
      <b/>
      <sz val="8"/>
      <color theme="1"/>
      <name val="Arial"/>
      <family val="2"/>
    </font>
    <font>
      <sz val="11"/>
      <color rgb="FF000000"/>
      <name val="Aptos Narrow"/>
      <family val="2"/>
    </font>
    <font>
      <b/>
      <sz val="8"/>
      <name val="Arial"/>
      <family val="2"/>
    </font>
    <font>
      <b/>
      <sz val="11"/>
      <color rgb="FF000000"/>
      <name val="Calibri"/>
      <family val="2"/>
    </font>
    <font>
      <sz val="9"/>
      <color indexed="81"/>
      <name val="Tahoma"/>
      <charset val="1"/>
    </font>
    <font>
      <b/>
      <sz val="9"/>
      <color indexed="81"/>
      <name val="Tahoma"/>
      <charset val="1"/>
    </font>
  </fonts>
  <fills count="34">
    <fill>
      <patternFill patternType="none"/>
    </fill>
    <fill>
      <patternFill patternType="gray125"/>
    </fill>
    <fill>
      <patternFill patternType="solid">
        <fgColor theme="0" tint="-0.149998474074526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4" tint="-0.499984740745262"/>
        <bgColor indexed="64"/>
      </patternFill>
    </fill>
    <fill>
      <patternFill patternType="solid">
        <fgColor rgb="FFFFFF00"/>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0" tint="-0.249977111117893"/>
        <bgColor indexed="64"/>
      </patternFill>
    </fill>
    <fill>
      <patternFill patternType="solid">
        <fgColor theme="0"/>
        <bgColor indexed="64"/>
      </patternFill>
    </fill>
    <fill>
      <patternFill patternType="solid">
        <fgColor theme="5" tint="0.39997558519241921"/>
        <bgColor indexed="64"/>
      </patternFill>
    </fill>
    <fill>
      <patternFill patternType="solid">
        <fgColor rgb="FF002060"/>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99"/>
        <bgColor indexed="64"/>
      </patternFill>
    </fill>
    <fill>
      <patternFill patternType="solid">
        <fgColor rgb="FF0070C0"/>
        <bgColor indexed="64"/>
      </patternFill>
    </fill>
    <fill>
      <patternFill patternType="solid">
        <fgColor rgb="FFFF6600"/>
        <bgColor indexed="64"/>
      </patternFill>
    </fill>
    <fill>
      <patternFill patternType="solid">
        <fgColor rgb="FF7030A0"/>
        <bgColor indexed="64"/>
      </patternFill>
    </fill>
    <fill>
      <patternFill patternType="solid">
        <fgColor rgb="FF00B0F0"/>
        <bgColor indexed="64"/>
      </patternFill>
    </fill>
    <fill>
      <patternFill patternType="solid">
        <fgColor theme="2" tint="-0.249977111117893"/>
        <bgColor indexed="64"/>
      </patternFill>
    </fill>
    <fill>
      <patternFill patternType="solid">
        <fgColor theme="2" tint="-9.9978637043366805E-2"/>
        <bgColor indexed="64"/>
      </patternFill>
    </fill>
    <fill>
      <patternFill patternType="solid">
        <fgColor rgb="FFA9C4E9"/>
        <bgColor indexed="64"/>
      </patternFill>
    </fill>
    <fill>
      <patternFill patternType="solid">
        <fgColor rgb="FF00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4" tint="0.79998168889431442"/>
        <bgColor theme="4" tint="0.79998168889431442"/>
      </patternFill>
    </fill>
    <fill>
      <patternFill patternType="solid">
        <fgColor theme="6" tint="0.79998168889431442"/>
        <bgColor indexed="64"/>
      </patternFill>
    </fill>
    <fill>
      <patternFill patternType="solid">
        <fgColor rgb="FFFF66FF"/>
        <bgColor indexed="64"/>
      </patternFill>
    </fill>
    <fill>
      <patternFill patternType="solid">
        <fgColor theme="4" tint="0.79998168889431442"/>
        <bgColor indexed="64"/>
      </patternFill>
    </fill>
    <fill>
      <patternFill patternType="solid">
        <fgColor theme="8" tint="0.59999389629810485"/>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hair">
        <color indexed="64"/>
      </left>
      <right/>
      <top style="hair">
        <color indexed="64"/>
      </top>
      <bottom style="hair">
        <color indexed="64"/>
      </bottom>
      <diagonal/>
    </border>
    <border>
      <left style="hair">
        <color indexed="64"/>
      </left>
      <right style="hair">
        <color indexed="64"/>
      </right>
      <top style="hair">
        <color indexed="64"/>
      </top>
      <bottom/>
      <diagonal/>
    </border>
    <border>
      <left style="hair">
        <color indexed="64"/>
      </left>
      <right style="hair">
        <color indexed="64"/>
      </right>
      <top/>
      <bottom style="hair">
        <color indexed="64"/>
      </bottom>
      <diagonal/>
    </border>
    <border>
      <left style="thin">
        <color indexed="64"/>
      </left>
      <right/>
      <top style="thin">
        <color indexed="64"/>
      </top>
      <bottom/>
      <diagonal/>
    </border>
    <border>
      <left/>
      <right/>
      <top style="thin">
        <color indexed="64"/>
      </top>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style="hair">
        <color indexed="64"/>
      </left>
      <right style="hair">
        <color indexed="64"/>
      </right>
      <top/>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hair">
        <color indexed="64"/>
      </left>
      <right/>
      <top style="medium">
        <color indexed="64"/>
      </top>
      <bottom style="hair">
        <color indexed="64"/>
      </bottom>
      <diagonal/>
    </border>
    <border>
      <left style="hair">
        <color indexed="64"/>
      </left>
      <right/>
      <top style="hair">
        <color indexed="64"/>
      </top>
      <bottom style="medium">
        <color indexed="64"/>
      </bottom>
      <diagonal/>
    </border>
    <border>
      <left/>
      <right style="thin">
        <color indexed="64"/>
      </right>
      <top style="thin">
        <color indexed="64"/>
      </top>
      <bottom/>
      <diagonal/>
    </border>
    <border>
      <left/>
      <right style="hair">
        <color indexed="64"/>
      </right>
      <top style="medium">
        <color indexed="64"/>
      </top>
      <bottom style="hair">
        <color indexed="64"/>
      </bottom>
      <diagonal/>
    </border>
    <border>
      <left/>
      <right style="hair">
        <color indexed="64"/>
      </right>
      <top style="hair">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hair">
        <color indexed="64"/>
      </right>
      <top style="medium">
        <color indexed="64"/>
      </top>
      <bottom style="hair">
        <color indexed="64"/>
      </bottom>
      <diagonal/>
    </border>
    <border>
      <left style="medium">
        <color indexed="64"/>
      </left>
      <right style="hair">
        <color indexed="64"/>
      </right>
      <top style="hair">
        <color indexed="64"/>
      </top>
      <bottom style="medium">
        <color indexed="64"/>
      </bottom>
      <diagonal/>
    </border>
    <border>
      <left style="thin">
        <color indexed="64"/>
      </left>
      <right/>
      <top/>
      <bottom/>
      <diagonal/>
    </border>
    <border>
      <left style="hair">
        <color indexed="64"/>
      </left>
      <right style="thin">
        <color indexed="64"/>
      </right>
      <top style="hair">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hair">
        <color indexed="64"/>
      </left>
      <right/>
      <top/>
      <bottom style="hair">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hair">
        <color indexed="64"/>
      </right>
      <top/>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hair">
        <color auto="1"/>
      </left>
      <right style="medium">
        <color auto="1"/>
      </right>
      <top/>
      <bottom/>
      <diagonal/>
    </border>
    <border>
      <left/>
      <right style="hair">
        <color indexed="64"/>
      </right>
      <top/>
      <bottom/>
      <diagonal/>
    </border>
    <border>
      <left style="thin">
        <color indexed="64"/>
      </left>
      <right style="hair">
        <color indexed="64"/>
      </right>
      <top/>
      <bottom style="medium">
        <color indexed="64"/>
      </bottom>
      <diagonal/>
    </border>
    <border>
      <left style="thin">
        <color indexed="64"/>
      </left>
      <right style="hair">
        <color indexed="64"/>
      </right>
      <top style="thin">
        <color indexed="64"/>
      </top>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hair">
        <color indexed="64"/>
      </right>
      <top style="medium">
        <color indexed="64"/>
      </top>
      <bottom/>
      <diagonal/>
    </border>
    <border>
      <left style="thin">
        <color indexed="64"/>
      </left>
      <right style="thin">
        <color indexed="64"/>
      </right>
      <top/>
      <bottom style="thin">
        <color indexed="64"/>
      </bottom>
      <diagonal/>
    </border>
    <border>
      <left style="thin">
        <color indexed="64"/>
      </left>
      <right/>
      <top/>
      <bottom style="medium">
        <color indexed="64"/>
      </bottom>
      <diagonal/>
    </border>
    <border>
      <left/>
      <right/>
      <top style="hair">
        <color indexed="64"/>
      </top>
      <bottom style="medium">
        <color indexed="64"/>
      </bottom>
      <diagonal/>
    </border>
    <border>
      <left/>
      <right style="thin">
        <color indexed="64"/>
      </right>
      <top/>
      <bottom/>
      <diagonal/>
    </border>
    <border>
      <left style="medium">
        <color theme="2" tint="-0.24994659260841701"/>
      </left>
      <right/>
      <top style="medium">
        <color theme="2" tint="-0.24994659260841701"/>
      </top>
      <bottom style="medium">
        <color theme="2" tint="-0.24994659260841701"/>
      </bottom>
      <diagonal/>
    </border>
    <border>
      <left/>
      <right style="medium">
        <color theme="2" tint="-0.24994659260841701"/>
      </right>
      <top style="medium">
        <color theme="2" tint="-0.24994659260841701"/>
      </top>
      <bottom style="medium">
        <color theme="2" tint="-0.24994659260841701"/>
      </bottom>
      <diagonal/>
    </border>
    <border>
      <left style="medium">
        <color theme="2" tint="-0.24994659260841701"/>
      </left>
      <right style="medium">
        <color theme="2" tint="-0.24994659260841701"/>
      </right>
      <top style="medium">
        <color theme="2" tint="-0.24994659260841701"/>
      </top>
      <bottom style="medium">
        <color theme="2" tint="-0.24994659260841701"/>
      </bottom>
      <diagonal/>
    </border>
    <border>
      <left style="thin">
        <color indexed="64"/>
      </left>
      <right style="medium">
        <color indexed="64"/>
      </right>
      <top/>
      <bottom/>
      <diagonal/>
    </border>
    <border>
      <left style="medium">
        <color indexed="64"/>
      </left>
      <right style="hair">
        <color indexed="64"/>
      </right>
      <top/>
      <bottom style="hair">
        <color indexed="64"/>
      </bottom>
      <diagonal/>
    </border>
    <border>
      <left style="hair">
        <color indexed="64"/>
      </left>
      <right style="medium">
        <color indexed="64"/>
      </right>
      <top/>
      <bottom style="hair">
        <color indexed="64"/>
      </bottom>
      <diagonal/>
    </border>
    <border>
      <left/>
      <right style="hair">
        <color indexed="64"/>
      </right>
      <top/>
      <bottom style="hair">
        <color indexed="64"/>
      </bottom>
      <diagonal/>
    </border>
    <border>
      <left style="thin">
        <color indexed="64"/>
      </left>
      <right/>
      <top style="medium">
        <color indexed="64"/>
      </top>
      <bottom/>
      <diagonal/>
    </border>
    <border>
      <left style="thin">
        <color indexed="64"/>
      </left>
      <right style="thin">
        <color indexed="64"/>
      </right>
      <top style="medium">
        <color indexed="64"/>
      </top>
      <bottom style="hair">
        <color indexed="64"/>
      </bottom>
      <diagonal/>
    </border>
    <border>
      <left/>
      <right/>
      <top style="medium">
        <color indexed="64"/>
      </top>
      <bottom style="hair">
        <color indexed="64"/>
      </bottom>
      <diagonal/>
    </border>
    <border>
      <left style="medium">
        <color indexed="64"/>
      </left>
      <right style="medium">
        <color indexed="64"/>
      </right>
      <top/>
      <bottom style="medium">
        <color indexed="64"/>
      </bottom>
      <diagonal/>
    </border>
    <border>
      <left style="hair">
        <color indexed="64"/>
      </left>
      <right/>
      <top/>
      <bottom style="medium">
        <color indexed="64"/>
      </bottom>
      <diagonal/>
    </border>
    <border>
      <left style="thin">
        <color indexed="64"/>
      </left>
      <right style="hair">
        <color indexed="64"/>
      </right>
      <top/>
      <bottom/>
      <diagonal/>
    </border>
    <border>
      <left style="medium">
        <color indexed="64"/>
      </left>
      <right style="hair">
        <color indexed="64"/>
      </right>
      <top/>
      <bottom style="medium">
        <color indexed="64"/>
      </bottom>
      <diagonal/>
    </border>
    <border>
      <left style="medium">
        <color indexed="64"/>
      </left>
      <right style="thin">
        <color indexed="64"/>
      </right>
      <top/>
      <bottom/>
      <diagonal/>
    </border>
    <border>
      <left style="hair">
        <color indexed="64"/>
      </left>
      <right style="hair">
        <color indexed="64"/>
      </right>
      <top/>
      <bottom style="medium">
        <color indexed="64"/>
      </bottom>
      <diagonal/>
    </border>
    <border>
      <left style="hair">
        <color auto="1"/>
      </left>
      <right style="medium">
        <color auto="1"/>
      </right>
      <top/>
      <bottom style="medium">
        <color indexed="64"/>
      </bottom>
      <diagonal/>
    </border>
    <border>
      <left/>
      <right style="hair">
        <color indexed="64"/>
      </right>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bottom style="thin">
        <color theme="4" tint="0.39997558519241921"/>
      </bottom>
      <diagonal/>
    </border>
    <border>
      <left/>
      <right/>
      <top style="thin">
        <color theme="4" tint="0.39997558519241921"/>
      </top>
      <bottom/>
      <diagonal/>
    </border>
  </borders>
  <cellStyleXfs count="10">
    <xf numFmtId="0" fontId="0"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0" fontId="15"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cellStyleXfs>
  <cellXfs count="379">
    <xf numFmtId="0" fontId="0" fillId="0" borderId="0" xfId="0"/>
    <xf numFmtId="0" fontId="0" fillId="3" borderId="0" xfId="0" applyFill="1"/>
    <xf numFmtId="0" fontId="0" fillId="0" borderId="0" xfId="0" applyAlignment="1">
      <alignment horizontal="center"/>
    </xf>
    <xf numFmtId="44" fontId="8" fillId="0" borderId="0" xfId="1" applyFont="1"/>
    <xf numFmtId="16" fontId="4" fillId="2" borderId="3" xfId="0" applyNumberFormat="1" applyFont="1" applyFill="1" applyBorder="1" applyAlignment="1">
      <alignment textRotation="90"/>
    </xf>
    <xf numFmtId="16" fontId="4" fillId="0" borderId="3" xfId="0" applyNumberFormat="1" applyFont="1" applyBorder="1" applyAlignment="1">
      <alignment textRotation="90"/>
    </xf>
    <xf numFmtId="0" fontId="9" fillId="4" borderId="3" xfId="0" applyFont="1" applyFill="1" applyBorder="1"/>
    <xf numFmtId="0" fontId="0" fillId="0" borderId="8" xfId="0" applyBorder="1"/>
    <xf numFmtId="0" fontId="0" fillId="0" borderId="9" xfId="0" applyBorder="1"/>
    <xf numFmtId="9" fontId="9" fillId="0" borderId="10" xfId="2" applyFont="1" applyBorder="1" applyAlignment="1">
      <alignment horizontal="center"/>
    </xf>
    <xf numFmtId="0" fontId="9" fillId="0" borderId="11" xfId="0" applyFont="1" applyBorder="1" applyAlignment="1">
      <alignment horizontal="center"/>
    </xf>
    <xf numFmtId="0" fontId="7" fillId="0" borderId="7" xfId="0" applyFont="1" applyBorder="1"/>
    <xf numFmtId="165" fontId="7" fillId="0" borderId="15" xfId="0" applyNumberFormat="1" applyFont="1" applyBorder="1"/>
    <xf numFmtId="0" fontId="4" fillId="0" borderId="15" xfId="0" applyFont="1" applyBorder="1" applyAlignment="1">
      <alignment horizontal="center" vertical="center"/>
    </xf>
    <xf numFmtId="0" fontId="10" fillId="0" borderId="15" xfId="0" applyFont="1" applyBorder="1" applyAlignment="1">
      <alignment horizontal="center"/>
    </xf>
    <xf numFmtId="165" fontId="7" fillId="0" borderId="16" xfId="0" applyNumberFormat="1" applyFont="1" applyBorder="1"/>
    <xf numFmtId="165" fontId="7" fillId="0" borderId="17" xfId="0" applyNumberFormat="1" applyFont="1" applyBorder="1"/>
    <xf numFmtId="0" fontId="4" fillId="0" borderId="17" xfId="0" applyFont="1" applyBorder="1" applyAlignment="1">
      <alignment horizontal="center" vertical="center"/>
    </xf>
    <xf numFmtId="0" fontId="4" fillId="6" borderId="17" xfId="0" applyFont="1" applyFill="1" applyBorder="1" applyAlignment="1">
      <alignment horizontal="center"/>
    </xf>
    <xf numFmtId="165" fontId="7" fillId="0" borderId="18" xfId="0" applyNumberFormat="1" applyFont="1" applyBorder="1"/>
    <xf numFmtId="16" fontId="4" fillId="2" borderId="8" xfId="0" applyNumberFormat="1" applyFont="1" applyFill="1" applyBorder="1" applyAlignment="1">
      <alignment textRotation="90"/>
    </xf>
    <xf numFmtId="0" fontId="4" fillId="0" borderId="19" xfId="0" applyFont="1" applyBorder="1" applyAlignment="1">
      <alignment horizontal="center" vertical="center"/>
    </xf>
    <xf numFmtId="0" fontId="4" fillId="0" borderId="20" xfId="0" applyFont="1" applyBorder="1" applyAlignment="1">
      <alignment horizontal="center" vertical="center"/>
    </xf>
    <xf numFmtId="16" fontId="4" fillId="2" borderId="21" xfId="0" applyNumberFormat="1" applyFont="1" applyFill="1" applyBorder="1" applyAlignment="1">
      <alignment textRotation="90"/>
    </xf>
    <xf numFmtId="0" fontId="4" fillId="0" borderId="22" xfId="0" applyFont="1" applyBorder="1" applyAlignment="1">
      <alignment horizontal="center" vertical="center"/>
    </xf>
    <xf numFmtId="0" fontId="4" fillId="0" borderId="23" xfId="0" applyFont="1" applyBorder="1" applyAlignment="1">
      <alignment horizontal="center" vertical="center"/>
    </xf>
    <xf numFmtId="16" fontId="4" fillId="0" borderId="27" xfId="0" applyNumberFormat="1" applyFont="1" applyBorder="1" applyAlignment="1">
      <alignment textRotation="90"/>
    </xf>
    <xf numFmtId="16" fontId="4" fillId="0" borderId="28" xfId="0" applyNumberFormat="1" applyFont="1" applyBorder="1" applyAlignment="1">
      <alignment textRotation="90"/>
    </xf>
    <xf numFmtId="0" fontId="4" fillId="0" borderId="29" xfId="0" applyFont="1" applyBorder="1" applyAlignment="1">
      <alignment horizontal="center" vertical="center"/>
    </xf>
    <xf numFmtId="0" fontId="4" fillId="0" borderId="16" xfId="0" applyFont="1" applyBorder="1" applyAlignment="1">
      <alignment horizontal="center" vertical="center"/>
    </xf>
    <xf numFmtId="0" fontId="4" fillId="0" borderId="30" xfId="0" applyFont="1" applyBorder="1" applyAlignment="1">
      <alignment horizontal="center" vertical="center"/>
    </xf>
    <xf numFmtId="0" fontId="4" fillId="0" borderId="18" xfId="0" applyFont="1" applyBorder="1" applyAlignment="1">
      <alignment horizontal="center" vertical="center"/>
    </xf>
    <xf numFmtId="0" fontId="7" fillId="0" borderId="19" xfId="0" applyFont="1" applyBorder="1"/>
    <xf numFmtId="0" fontId="7" fillId="0" borderId="20" xfId="0" applyFont="1" applyBorder="1"/>
    <xf numFmtId="16" fontId="4" fillId="2" borderId="27" xfId="0" applyNumberFormat="1" applyFont="1" applyFill="1" applyBorder="1" applyAlignment="1">
      <alignment textRotation="90"/>
    </xf>
    <xf numFmtId="16" fontId="4" fillId="2" borderId="28" xfId="0" applyNumberFormat="1" applyFont="1" applyFill="1" applyBorder="1" applyAlignment="1">
      <alignment textRotation="90"/>
    </xf>
    <xf numFmtId="0" fontId="4" fillId="0" borderId="6" xfId="0" applyFont="1" applyBorder="1" applyAlignment="1">
      <alignment horizontal="center"/>
    </xf>
    <xf numFmtId="165" fontId="7" fillId="0" borderId="6" xfId="0" applyNumberFormat="1" applyFont="1" applyBorder="1"/>
    <xf numFmtId="165" fontId="7" fillId="0" borderId="32" xfId="0" applyNumberFormat="1" applyFont="1" applyBorder="1"/>
    <xf numFmtId="0" fontId="9" fillId="4" borderId="27" xfId="0" applyFont="1" applyFill="1" applyBorder="1"/>
    <xf numFmtId="0" fontId="9" fillId="4" borderId="28" xfId="0" applyFont="1" applyFill="1" applyBorder="1"/>
    <xf numFmtId="0" fontId="4" fillId="6" borderId="29" xfId="0" applyFont="1" applyFill="1" applyBorder="1" applyAlignment="1">
      <alignment horizontal="center"/>
    </xf>
    <xf numFmtId="0" fontId="4" fillId="0" borderId="30" xfId="0" applyFont="1" applyBorder="1" applyAlignment="1">
      <alignment horizontal="center"/>
    </xf>
    <xf numFmtId="0" fontId="6" fillId="0" borderId="0" xfId="0" applyFont="1"/>
    <xf numFmtId="0" fontId="4" fillId="0" borderId="0" xfId="0" applyFont="1"/>
    <xf numFmtId="165" fontId="7" fillId="0" borderId="0" xfId="0" applyNumberFormat="1" applyFont="1" applyAlignment="1">
      <alignment textRotation="90"/>
    </xf>
    <xf numFmtId="0" fontId="7" fillId="0" borderId="36" xfId="0" applyFont="1" applyBorder="1"/>
    <xf numFmtId="165" fontId="7" fillId="0" borderId="2" xfId="0" applyNumberFormat="1" applyFont="1" applyBorder="1" applyAlignment="1">
      <alignment textRotation="90"/>
    </xf>
    <xf numFmtId="0" fontId="7" fillId="0" borderId="2" xfId="0" applyFont="1" applyBorder="1"/>
    <xf numFmtId="0" fontId="7" fillId="0" borderId="5" xfId="0" applyFont="1" applyBorder="1"/>
    <xf numFmtId="165" fontId="7" fillId="0" borderId="7" xfId="0" applyNumberFormat="1" applyFont="1" applyBorder="1" applyAlignment="1">
      <alignment textRotation="90"/>
    </xf>
    <xf numFmtId="0" fontId="7" fillId="0" borderId="4" xfId="0" applyFont="1" applyBorder="1" applyAlignment="1">
      <alignment vertical="center"/>
    </xf>
    <xf numFmtId="0" fontId="0" fillId="9" borderId="2" xfId="0" applyFill="1" applyBorder="1"/>
    <xf numFmtId="0" fontId="0" fillId="8" borderId="2" xfId="0" applyFill="1" applyBorder="1"/>
    <xf numFmtId="0" fontId="0" fillId="10" borderId="0" xfId="0" applyFill="1" applyAlignment="1">
      <alignment horizontal="center"/>
    </xf>
    <xf numFmtId="0" fontId="0" fillId="0" borderId="13" xfId="0" applyBorder="1"/>
    <xf numFmtId="9" fontId="0" fillId="8" borderId="0" xfId="2" applyFont="1" applyFill="1" applyAlignment="1">
      <alignment horizontal="center"/>
    </xf>
    <xf numFmtId="0" fontId="3" fillId="11" borderId="37" xfId="0" applyFont="1" applyFill="1" applyBorder="1" applyAlignment="1">
      <alignment horizontal="center"/>
    </xf>
    <xf numFmtId="0" fontId="3" fillId="11" borderId="38" xfId="0" applyFont="1" applyFill="1" applyBorder="1" applyAlignment="1">
      <alignment horizontal="center"/>
    </xf>
    <xf numFmtId="0" fontId="3" fillId="11" borderId="39" xfId="0" applyFont="1" applyFill="1" applyBorder="1" applyAlignment="1">
      <alignment horizontal="center"/>
    </xf>
    <xf numFmtId="0" fontId="0" fillId="0" borderId="40" xfId="0" applyBorder="1"/>
    <xf numFmtId="0" fontId="0" fillId="0" borderId="41" xfId="0" applyBorder="1"/>
    <xf numFmtId="9" fontId="0" fillId="8" borderId="42" xfId="2" applyFont="1" applyFill="1" applyBorder="1" applyAlignment="1">
      <alignment horizontal="center"/>
    </xf>
    <xf numFmtId="9" fontId="0" fillId="8" borderId="43" xfId="2" applyFont="1" applyFill="1" applyBorder="1" applyAlignment="1">
      <alignment horizontal="center"/>
    </xf>
    <xf numFmtId="9" fontId="0" fillId="8" borderId="44" xfId="2" applyFont="1" applyFill="1" applyBorder="1" applyAlignment="1">
      <alignment horizontal="center"/>
    </xf>
    <xf numFmtId="165" fontId="9" fillId="0" borderId="7" xfId="0" applyNumberFormat="1" applyFont="1" applyBorder="1" applyAlignment="1">
      <alignment textRotation="90"/>
    </xf>
    <xf numFmtId="165" fontId="9" fillId="0" borderId="2" xfId="0" applyNumberFormat="1" applyFont="1" applyBorder="1" applyAlignment="1">
      <alignment textRotation="90"/>
    </xf>
    <xf numFmtId="1" fontId="4" fillId="0" borderId="29" xfId="0" applyNumberFormat="1" applyFont="1" applyBorder="1" applyAlignment="1">
      <alignment horizontal="center" vertical="center"/>
    </xf>
    <xf numFmtId="1" fontId="4" fillId="0" borderId="15" xfId="0" applyNumberFormat="1" applyFont="1" applyBorder="1" applyAlignment="1">
      <alignment horizontal="center" vertical="center"/>
    </xf>
    <xf numFmtId="1" fontId="4" fillId="0" borderId="16" xfId="0" applyNumberFormat="1" applyFont="1" applyBorder="1" applyAlignment="1">
      <alignment horizontal="center" vertical="center"/>
    </xf>
    <xf numFmtId="1" fontId="4" fillId="0" borderId="30" xfId="0" applyNumberFormat="1" applyFont="1" applyBorder="1" applyAlignment="1">
      <alignment horizontal="center" vertical="center"/>
    </xf>
    <xf numFmtId="1" fontId="4" fillId="0" borderId="17" xfId="0" applyNumberFormat="1" applyFont="1" applyBorder="1" applyAlignment="1">
      <alignment horizontal="center" vertical="center"/>
    </xf>
    <xf numFmtId="1" fontId="4" fillId="0" borderId="18" xfId="0" applyNumberFormat="1" applyFont="1" applyBorder="1" applyAlignment="1">
      <alignment horizontal="center" vertical="center"/>
    </xf>
    <xf numFmtId="1" fontId="4" fillId="0" borderId="23" xfId="0" applyNumberFormat="1" applyFont="1" applyBorder="1" applyAlignment="1">
      <alignment horizontal="center" vertical="center"/>
    </xf>
    <xf numFmtId="1" fontId="4" fillId="0" borderId="20" xfId="0" applyNumberFormat="1" applyFont="1" applyBorder="1" applyAlignment="1">
      <alignment horizontal="center" vertical="center"/>
    </xf>
    <xf numFmtId="1" fontId="4" fillId="6" borderId="29" xfId="0" applyNumberFormat="1" applyFont="1" applyFill="1" applyBorder="1" applyAlignment="1">
      <alignment horizontal="center"/>
    </xf>
    <xf numFmtId="1" fontId="10" fillId="0" borderId="15" xfId="0" applyNumberFormat="1" applyFont="1" applyBorder="1" applyAlignment="1">
      <alignment horizontal="center"/>
    </xf>
    <xf numFmtId="1" fontId="4" fillId="0" borderId="30" xfId="0" applyNumberFormat="1" applyFont="1" applyBorder="1" applyAlignment="1">
      <alignment horizontal="center"/>
    </xf>
    <xf numFmtId="1" fontId="4" fillId="6" borderId="17" xfId="0" applyNumberFormat="1" applyFont="1" applyFill="1" applyBorder="1" applyAlignment="1">
      <alignment horizontal="center"/>
    </xf>
    <xf numFmtId="1" fontId="0" fillId="8" borderId="0" xfId="0" applyNumberFormat="1" applyFill="1" applyAlignment="1">
      <alignment horizontal="center"/>
    </xf>
    <xf numFmtId="1" fontId="0" fillId="7" borderId="0" xfId="0" applyNumberFormat="1" applyFill="1" applyAlignment="1">
      <alignment horizontal="center"/>
    </xf>
    <xf numFmtId="1" fontId="0" fillId="10" borderId="0" xfId="0" applyNumberFormat="1" applyFill="1" applyAlignment="1">
      <alignment horizontal="center"/>
    </xf>
    <xf numFmtId="3" fontId="0" fillId="0" borderId="0" xfId="0" applyNumberFormat="1"/>
    <xf numFmtId="1" fontId="0" fillId="8" borderId="12" xfId="0" applyNumberFormat="1" applyFill="1" applyBorder="1" applyAlignment="1">
      <alignment horizontal="center"/>
    </xf>
    <xf numFmtId="1" fontId="0" fillId="7" borderId="12" xfId="0" applyNumberFormat="1" applyFill="1" applyBorder="1" applyAlignment="1">
      <alignment horizontal="center"/>
    </xf>
    <xf numFmtId="1" fontId="0" fillId="10" borderId="12" xfId="0" applyNumberFormat="1" applyFill="1" applyBorder="1" applyAlignment="1">
      <alignment horizontal="center"/>
    </xf>
    <xf numFmtId="1" fontId="2" fillId="0" borderId="1" xfId="0" applyNumberFormat="1" applyFont="1" applyBorder="1" applyAlignment="1">
      <alignment horizontal="center"/>
    </xf>
    <xf numFmtId="166" fontId="2" fillId="0" borderId="1" xfId="0" applyNumberFormat="1" applyFont="1" applyBorder="1" applyAlignment="1">
      <alignment horizontal="center"/>
    </xf>
    <xf numFmtId="166" fontId="0" fillId="8" borderId="40" xfId="0" applyNumberFormat="1" applyFill="1" applyBorder="1" applyAlignment="1">
      <alignment horizontal="center"/>
    </xf>
    <xf numFmtId="166" fontId="0" fillId="7" borderId="0" xfId="0" applyNumberFormat="1" applyFill="1" applyAlignment="1">
      <alignment horizontal="center"/>
    </xf>
    <xf numFmtId="166" fontId="0" fillId="10" borderId="41" xfId="0" applyNumberFormat="1" applyFill="1" applyBorder="1" applyAlignment="1">
      <alignment horizontal="center"/>
    </xf>
    <xf numFmtId="166" fontId="0" fillId="8" borderId="0" xfId="0" applyNumberFormat="1" applyFill="1" applyAlignment="1">
      <alignment horizontal="center"/>
    </xf>
    <xf numFmtId="166" fontId="0" fillId="10" borderId="0" xfId="0" applyNumberFormat="1" applyFill="1" applyAlignment="1">
      <alignment horizontal="center"/>
    </xf>
    <xf numFmtId="1" fontId="0" fillId="8" borderId="40" xfId="0" applyNumberFormat="1" applyFill="1" applyBorder="1" applyAlignment="1">
      <alignment horizontal="center"/>
    </xf>
    <xf numFmtId="1" fontId="0" fillId="10" borderId="41" xfId="0" applyNumberFormat="1" applyFill="1" applyBorder="1" applyAlignment="1">
      <alignment horizontal="center"/>
    </xf>
    <xf numFmtId="1" fontId="0" fillId="8" borderId="48" xfId="0" applyNumberFormat="1" applyFill="1" applyBorder="1" applyAlignment="1">
      <alignment horizontal="center"/>
    </xf>
    <xf numFmtId="1" fontId="0" fillId="10" borderId="49" xfId="0" applyNumberFormat="1" applyFill="1" applyBorder="1" applyAlignment="1">
      <alignment horizontal="center"/>
    </xf>
    <xf numFmtId="0" fontId="3" fillId="0" borderId="0" xfId="0" applyFont="1"/>
    <xf numFmtId="1" fontId="4" fillId="12" borderId="29" xfId="0" applyNumberFormat="1" applyFont="1" applyFill="1" applyBorder="1" applyAlignment="1">
      <alignment horizontal="center" vertical="center"/>
    </xf>
    <xf numFmtId="1" fontId="4" fillId="12" borderId="15" xfId="0" applyNumberFormat="1" applyFont="1" applyFill="1" applyBorder="1" applyAlignment="1">
      <alignment horizontal="center" vertical="center"/>
    </xf>
    <xf numFmtId="1" fontId="4" fillId="12" borderId="16" xfId="0" applyNumberFormat="1" applyFont="1" applyFill="1" applyBorder="1" applyAlignment="1">
      <alignment horizontal="center" vertical="center"/>
    </xf>
    <xf numFmtId="1" fontId="4" fillId="12" borderId="22" xfId="0" applyNumberFormat="1" applyFont="1" applyFill="1" applyBorder="1" applyAlignment="1">
      <alignment horizontal="center" vertical="center"/>
    </xf>
    <xf numFmtId="1" fontId="4" fillId="12" borderId="30" xfId="0" applyNumberFormat="1" applyFont="1" applyFill="1" applyBorder="1" applyAlignment="1">
      <alignment horizontal="center" vertical="center"/>
    </xf>
    <xf numFmtId="1" fontId="4" fillId="12" borderId="17" xfId="0" applyNumberFormat="1" applyFont="1" applyFill="1" applyBorder="1" applyAlignment="1">
      <alignment horizontal="center" vertical="center"/>
    </xf>
    <xf numFmtId="1" fontId="4" fillId="12" borderId="18" xfId="0" applyNumberFormat="1" applyFont="1" applyFill="1" applyBorder="1" applyAlignment="1">
      <alignment horizontal="center" vertical="center"/>
    </xf>
    <xf numFmtId="1" fontId="4" fillId="12" borderId="23" xfId="0" applyNumberFormat="1" applyFont="1" applyFill="1" applyBorder="1" applyAlignment="1">
      <alignment horizontal="center" vertical="center"/>
    </xf>
    <xf numFmtId="0" fontId="5" fillId="5" borderId="1" xfId="0" applyFont="1" applyFill="1" applyBorder="1" applyAlignment="1">
      <alignment horizontal="center" vertical="center"/>
    </xf>
    <xf numFmtId="0" fontId="9" fillId="4" borderId="33" xfId="0" applyFont="1" applyFill="1" applyBorder="1" applyAlignment="1">
      <alignment vertical="center"/>
    </xf>
    <xf numFmtId="0" fontId="9" fillId="4" borderId="34" xfId="0" applyFont="1" applyFill="1" applyBorder="1" applyAlignment="1">
      <alignment vertical="center"/>
    </xf>
    <xf numFmtId="0" fontId="9" fillId="4" borderId="35" xfId="0" applyFont="1" applyFill="1" applyBorder="1" applyAlignment="1">
      <alignment vertical="center"/>
    </xf>
    <xf numFmtId="0" fontId="0" fillId="0" borderId="0" xfId="0" applyAlignment="1">
      <alignment vertical="center"/>
    </xf>
    <xf numFmtId="44" fontId="7" fillId="13" borderId="52" xfId="0" applyNumberFormat="1" applyFont="1" applyFill="1" applyBorder="1" applyAlignment="1">
      <alignment horizontal="center" vertical="center"/>
    </xf>
    <xf numFmtId="165" fontId="7" fillId="0" borderId="53" xfId="0" applyNumberFormat="1" applyFont="1" applyBorder="1"/>
    <xf numFmtId="2" fontId="0" fillId="0" borderId="9" xfId="0" applyNumberFormat="1" applyBorder="1"/>
    <xf numFmtId="2" fontId="4" fillId="0" borderId="27" xfId="0" applyNumberFormat="1" applyFont="1" applyBorder="1" applyAlignment="1">
      <alignment textRotation="90"/>
    </xf>
    <xf numFmtId="2" fontId="4" fillId="0" borderId="29" xfId="0" applyNumberFormat="1" applyFont="1" applyBorder="1" applyAlignment="1">
      <alignment horizontal="center" vertical="center"/>
    </xf>
    <xf numFmtId="2" fontId="4" fillId="0" borderId="30" xfId="0" applyNumberFormat="1" applyFont="1" applyBorder="1" applyAlignment="1">
      <alignment horizontal="center" vertical="center"/>
    </xf>
    <xf numFmtId="2" fontId="0" fillId="0" borderId="0" xfId="0" applyNumberFormat="1"/>
    <xf numFmtId="0" fontId="4" fillId="14" borderId="23" xfId="0" applyFont="1" applyFill="1" applyBorder="1" applyAlignment="1">
      <alignment horizontal="center" vertical="center"/>
    </xf>
    <xf numFmtId="1" fontId="4" fillId="0" borderId="6" xfId="0" applyNumberFormat="1" applyFont="1" applyBorder="1" applyAlignment="1">
      <alignment horizontal="center"/>
    </xf>
    <xf numFmtId="1" fontId="4" fillId="12" borderId="45" xfId="0" applyNumberFormat="1" applyFont="1" applyFill="1" applyBorder="1" applyAlignment="1">
      <alignment horizontal="center" vertical="center"/>
    </xf>
    <xf numFmtId="1" fontId="4" fillId="12" borderId="14" xfId="0" applyNumberFormat="1" applyFont="1" applyFill="1" applyBorder="1" applyAlignment="1">
      <alignment horizontal="center" vertical="center"/>
    </xf>
    <xf numFmtId="1" fontId="4" fillId="12" borderId="53" xfId="0" applyNumberFormat="1" applyFont="1" applyFill="1" applyBorder="1" applyAlignment="1">
      <alignment horizontal="center" vertical="center"/>
    </xf>
    <xf numFmtId="1" fontId="4" fillId="12" borderId="54" xfId="0" applyNumberFormat="1" applyFont="1" applyFill="1" applyBorder="1" applyAlignment="1">
      <alignment horizontal="center" vertical="center"/>
    </xf>
    <xf numFmtId="0" fontId="4" fillId="0" borderId="45" xfId="0" applyFont="1" applyBorder="1" applyAlignment="1">
      <alignment horizontal="center"/>
    </xf>
    <xf numFmtId="0" fontId="4" fillId="6" borderId="14" xfId="0" applyFont="1" applyFill="1" applyBorder="1" applyAlignment="1">
      <alignment horizontal="center"/>
    </xf>
    <xf numFmtId="165" fontId="7" fillId="0" borderId="14" xfId="0" applyNumberFormat="1" applyFont="1" applyBorder="1"/>
    <xf numFmtId="1" fontId="4" fillId="0" borderId="45" xfId="0" applyNumberFormat="1" applyFont="1" applyBorder="1" applyAlignment="1">
      <alignment horizontal="center" vertical="center"/>
    </xf>
    <xf numFmtId="1" fontId="4" fillId="0" borderId="14" xfId="0" applyNumberFormat="1" applyFont="1" applyBorder="1" applyAlignment="1">
      <alignment horizontal="center" vertical="center"/>
    </xf>
    <xf numFmtId="1" fontId="4" fillId="0" borderId="53" xfId="0" applyNumberFormat="1" applyFont="1" applyBorder="1" applyAlignment="1">
      <alignment horizontal="center" vertical="center"/>
    </xf>
    <xf numFmtId="44" fontId="7" fillId="0" borderId="36" xfId="1" applyFont="1" applyBorder="1"/>
    <xf numFmtId="44" fontId="7" fillId="0" borderId="20" xfId="1" applyFont="1" applyBorder="1"/>
    <xf numFmtId="0" fontId="14" fillId="13" borderId="50" xfId="0" applyFont="1" applyFill="1" applyBorder="1" applyAlignment="1">
      <alignment horizontal="center" vertical="center"/>
    </xf>
    <xf numFmtId="0" fontId="14" fillId="13" borderId="51" xfId="0" applyFont="1" applyFill="1" applyBorder="1" applyAlignment="1">
      <alignment horizontal="center" vertical="center"/>
    </xf>
    <xf numFmtId="0" fontId="13" fillId="0" borderId="57" xfId="0" applyFont="1" applyBorder="1" applyAlignment="1" applyProtection="1">
      <alignment horizontal="center" vertical="center"/>
      <protection locked="0"/>
    </xf>
    <xf numFmtId="0" fontId="13" fillId="0" borderId="58" xfId="0" applyFont="1" applyBorder="1" applyAlignment="1" applyProtection="1">
      <alignment horizontal="center" vertical="center"/>
      <protection locked="0"/>
    </xf>
    <xf numFmtId="0" fontId="0" fillId="0" borderId="0" xfId="0" applyAlignment="1">
      <alignment horizontal="left" indent="1"/>
    </xf>
    <xf numFmtId="0" fontId="5" fillId="5" borderId="1" xfId="0" applyFont="1" applyFill="1" applyBorder="1" applyAlignment="1">
      <alignment horizontal="left" vertical="center" indent="1"/>
    </xf>
    <xf numFmtId="44" fontId="8" fillId="0" borderId="36" xfId="1" applyFont="1" applyBorder="1"/>
    <xf numFmtId="0" fontId="7" fillId="0" borderId="56" xfId="0" applyFont="1" applyBorder="1" applyAlignment="1">
      <alignment horizontal="center" vertical="center"/>
    </xf>
    <xf numFmtId="0" fontId="7" fillId="0" borderId="55" xfId="0" applyFont="1" applyBorder="1" applyAlignment="1">
      <alignment horizontal="center" vertical="center"/>
    </xf>
    <xf numFmtId="1" fontId="10" fillId="0" borderId="15" xfId="0" applyNumberFormat="1" applyFont="1" applyBorder="1" applyAlignment="1">
      <alignment horizontal="center" vertical="center"/>
    </xf>
    <xf numFmtId="1" fontId="5" fillId="0" borderId="29" xfId="0" applyNumberFormat="1" applyFont="1" applyBorder="1" applyAlignment="1">
      <alignment horizontal="center" vertical="center"/>
    </xf>
    <xf numFmtId="0" fontId="7" fillId="0" borderId="62" xfId="0" applyFont="1" applyBorder="1"/>
    <xf numFmtId="44" fontId="7" fillId="0" borderId="60" xfId="1" applyFont="1" applyBorder="1"/>
    <xf numFmtId="0" fontId="0" fillId="0" borderId="63" xfId="0" applyBorder="1"/>
    <xf numFmtId="167" fontId="16" fillId="15" borderId="0" xfId="7" applyNumberFormat="1" applyFont="1" applyFill="1" applyAlignment="1">
      <alignment horizontal="center" vertical="center"/>
    </xf>
    <xf numFmtId="0" fontId="16" fillId="15" borderId="0" xfId="7" applyFont="1" applyFill="1" applyAlignment="1">
      <alignment horizontal="center" vertical="center"/>
    </xf>
    <xf numFmtId="0" fontId="16" fillId="15" borderId="63" xfId="7" applyFont="1" applyFill="1" applyBorder="1" applyAlignment="1">
      <alignment horizontal="center" vertical="center"/>
    </xf>
    <xf numFmtId="0" fontId="11" fillId="12" borderId="0" xfId="7" applyFont="1" applyFill="1" applyAlignment="1">
      <alignment horizontal="center" vertical="center"/>
    </xf>
    <xf numFmtId="0" fontId="11" fillId="12" borderId="63" xfId="7" applyFont="1" applyFill="1" applyBorder="1" applyAlignment="1">
      <alignment horizontal="center" vertical="center"/>
    </xf>
    <xf numFmtId="167" fontId="11" fillId="12" borderId="0" xfId="7" applyNumberFormat="1" applyFont="1" applyFill="1" applyAlignment="1">
      <alignment horizontal="center" vertical="center"/>
    </xf>
    <xf numFmtId="167" fontId="11" fillId="12" borderId="63" xfId="7" applyNumberFormat="1" applyFont="1" applyFill="1" applyBorder="1" applyAlignment="1">
      <alignment horizontal="center" vertical="center"/>
    </xf>
    <xf numFmtId="0" fontId="0" fillId="12" borderId="0" xfId="0" applyFill="1"/>
    <xf numFmtId="167" fontId="16" fillId="15" borderId="0" xfId="6" applyNumberFormat="1" applyFont="1" applyFill="1" applyAlignment="1">
      <alignment horizontal="center"/>
    </xf>
    <xf numFmtId="167" fontId="16" fillId="15" borderId="63" xfId="6" applyNumberFormat="1" applyFont="1" applyFill="1" applyBorder="1" applyAlignment="1">
      <alignment horizontal="center"/>
    </xf>
    <xf numFmtId="0" fontId="0" fillId="0" borderId="0" xfId="0" applyAlignment="1">
      <alignment horizontal="center" vertical="center"/>
    </xf>
    <xf numFmtId="0" fontId="19" fillId="0" borderId="63" xfId="0" applyFont="1" applyBorder="1" applyAlignment="1">
      <alignment horizontal="center" vertical="center"/>
    </xf>
    <xf numFmtId="0" fontId="0" fillId="12" borderId="0" xfId="0" applyFill="1" applyAlignment="1">
      <alignment horizontal="center" vertical="center"/>
    </xf>
    <xf numFmtId="0" fontId="0" fillId="12" borderId="63" xfId="0" applyFill="1" applyBorder="1" applyAlignment="1">
      <alignment horizontal="center" vertical="center"/>
    </xf>
    <xf numFmtId="0" fontId="0" fillId="0" borderId="0" xfId="0" applyAlignment="1">
      <alignment horizontal="left"/>
    </xf>
    <xf numFmtId="0" fontId="19" fillId="12" borderId="63" xfId="0" applyFont="1" applyFill="1" applyBorder="1" applyAlignment="1">
      <alignment horizontal="center" vertical="center"/>
    </xf>
    <xf numFmtId="0" fontId="0" fillId="17" borderId="0" xfId="0" applyFill="1"/>
    <xf numFmtId="0" fontId="0" fillId="17" borderId="0" xfId="0" applyFill="1" applyAlignment="1">
      <alignment horizontal="center" vertical="center"/>
    </xf>
    <xf numFmtId="0" fontId="19" fillId="17" borderId="63" xfId="0" applyFont="1" applyFill="1" applyBorder="1" applyAlignment="1">
      <alignment horizontal="center" vertical="center"/>
    </xf>
    <xf numFmtId="0" fontId="0" fillId="17" borderId="0" xfId="0" applyFill="1" applyAlignment="1">
      <alignment horizontal="center"/>
    </xf>
    <xf numFmtId="0" fontId="0" fillId="17" borderId="63" xfId="0" applyFill="1" applyBorder="1"/>
    <xf numFmtId="0" fontId="20" fillId="0" borderId="64" xfId="0" applyFont="1" applyBorder="1" applyAlignment="1">
      <alignment horizontal="center"/>
    </xf>
    <xf numFmtId="0" fontId="20" fillId="0" borderId="65" xfId="0" applyFont="1" applyBorder="1" applyAlignment="1">
      <alignment horizontal="center"/>
    </xf>
    <xf numFmtId="0" fontId="20" fillId="0" borderId="66" xfId="0" applyFont="1" applyBorder="1" applyAlignment="1">
      <alignment horizontal="left"/>
    </xf>
    <xf numFmtId="0" fontId="3" fillId="17" borderId="66" xfId="0" applyFont="1" applyFill="1" applyBorder="1" applyAlignment="1">
      <alignment horizontal="center"/>
    </xf>
    <xf numFmtId="0" fontId="21" fillId="18" borderId="66" xfId="0" applyFont="1" applyFill="1" applyBorder="1" applyAlignment="1">
      <alignment horizontal="center"/>
    </xf>
    <xf numFmtId="0" fontId="3" fillId="19" borderId="66" xfId="0" applyFont="1" applyFill="1" applyBorder="1" applyAlignment="1">
      <alignment horizontal="center"/>
    </xf>
    <xf numFmtId="0" fontId="3" fillId="20" borderId="66" xfId="0" applyFont="1" applyFill="1" applyBorder="1" applyAlignment="1">
      <alignment horizontal="center"/>
    </xf>
    <xf numFmtId="0" fontId="3" fillId="21" borderId="66" xfId="0" applyFont="1" applyFill="1" applyBorder="1" applyAlignment="1">
      <alignment horizontal="center"/>
    </xf>
    <xf numFmtId="0" fontId="0" fillId="22" borderId="0" xfId="0" applyFill="1" applyAlignment="1">
      <alignment horizontal="center" vertical="center"/>
    </xf>
    <xf numFmtId="0" fontId="0" fillId="0" borderId="1" xfId="0" applyBorder="1"/>
    <xf numFmtId="0" fontId="22" fillId="0" borderId="15" xfId="0" applyFont="1" applyBorder="1" applyAlignment="1">
      <alignment horizontal="center"/>
    </xf>
    <xf numFmtId="166" fontId="0" fillId="0" borderId="1" xfId="0" applyNumberFormat="1" applyBorder="1"/>
    <xf numFmtId="0" fontId="0" fillId="0" borderId="1" xfId="0" applyBorder="1" applyAlignment="1">
      <alignment vertical="center"/>
    </xf>
    <xf numFmtId="166" fontId="0" fillId="0" borderId="1" xfId="0" applyNumberFormat="1" applyBorder="1" applyAlignment="1">
      <alignment horizontal="center" vertical="center"/>
    </xf>
    <xf numFmtId="16" fontId="0" fillId="0" borderId="0" xfId="0" applyNumberFormat="1"/>
    <xf numFmtId="0" fontId="0" fillId="23" borderId="0" xfId="0" applyFill="1"/>
    <xf numFmtId="0" fontId="0" fillId="23" borderId="0" xfId="0" applyFill="1" applyAlignment="1">
      <alignment horizontal="center" vertical="center"/>
    </xf>
    <xf numFmtId="0" fontId="0" fillId="23" borderId="63" xfId="0" applyFill="1" applyBorder="1"/>
    <xf numFmtId="0" fontId="0" fillId="0" borderId="1" xfId="0" applyBorder="1" applyAlignment="1">
      <alignment horizontal="center" vertical="center"/>
    </xf>
    <xf numFmtId="168" fontId="0" fillId="0" borderId="0" xfId="1" applyNumberFormat="1" applyFont="1"/>
    <xf numFmtId="0" fontId="0" fillId="22" borderId="0" xfId="0" applyFill="1" applyAlignment="1">
      <alignment horizontal="center"/>
    </xf>
    <xf numFmtId="0" fontId="0" fillId="22" borderId="0" xfId="0" applyFill="1"/>
    <xf numFmtId="0" fontId="0" fillId="22" borderId="0" xfId="0" applyFill="1" applyAlignment="1">
      <alignment horizontal="left"/>
    </xf>
    <xf numFmtId="0" fontId="7" fillId="0" borderId="59" xfId="0" applyFont="1" applyBorder="1" applyAlignment="1">
      <alignment horizontal="center" vertical="center"/>
    </xf>
    <xf numFmtId="0" fontId="5" fillId="5" borderId="3" xfId="0" applyFont="1" applyFill="1" applyBorder="1"/>
    <xf numFmtId="0" fontId="5" fillId="5" borderId="3" xfId="0" applyFont="1" applyFill="1" applyBorder="1" applyAlignment="1">
      <alignment horizontal="left" indent="1"/>
    </xf>
    <xf numFmtId="0" fontId="0" fillId="0" borderId="3" xfId="0" applyBorder="1"/>
    <xf numFmtId="166" fontId="0" fillId="0" borderId="3" xfId="0" applyNumberFormat="1" applyBorder="1"/>
    <xf numFmtId="0" fontId="14" fillId="13" borderId="67" xfId="0" applyFont="1" applyFill="1" applyBorder="1" applyAlignment="1">
      <alignment horizontal="center" vertical="center"/>
    </xf>
    <xf numFmtId="1" fontId="4" fillId="0" borderId="68" xfId="0" applyNumberFormat="1" applyFont="1" applyBorder="1" applyAlignment="1">
      <alignment horizontal="center" vertical="center"/>
    </xf>
    <xf numFmtId="1" fontId="4" fillId="0" borderId="7" xfId="0" applyNumberFormat="1" applyFont="1" applyBorder="1" applyAlignment="1">
      <alignment horizontal="center" vertical="center"/>
    </xf>
    <xf numFmtId="1" fontId="4" fillId="0" borderId="69" xfId="0" applyNumberFormat="1" applyFont="1" applyBorder="1" applyAlignment="1">
      <alignment horizontal="center" vertical="center"/>
    </xf>
    <xf numFmtId="1" fontId="4" fillId="12" borderId="68" xfId="0" applyNumberFormat="1" applyFont="1" applyFill="1" applyBorder="1" applyAlignment="1">
      <alignment horizontal="center" vertical="center"/>
    </xf>
    <xf numFmtId="1" fontId="4" fillId="12" borderId="7" xfId="0" applyNumberFormat="1" applyFont="1" applyFill="1" applyBorder="1" applyAlignment="1">
      <alignment horizontal="center" vertical="center"/>
    </xf>
    <xf numFmtId="1" fontId="4" fillId="12" borderId="69" xfId="0" applyNumberFormat="1" applyFont="1" applyFill="1" applyBorder="1" applyAlignment="1">
      <alignment horizontal="center" vertical="center"/>
    </xf>
    <xf numFmtId="1" fontId="4" fillId="12" borderId="70" xfId="0" applyNumberFormat="1" applyFont="1" applyFill="1" applyBorder="1" applyAlignment="1">
      <alignment horizontal="center" vertical="center"/>
    </xf>
    <xf numFmtId="1" fontId="4" fillId="6" borderId="68" xfId="0" applyNumberFormat="1" applyFont="1" applyFill="1" applyBorder="1" applyAlignment="1">
      <alignment horizontal="center"/>
    </xf>
    <xf numFmtId="0" fontId="10" fillId="0" borderId="7" xfId="0" applyFont="1" applyBorder="1" applyAlignment="1">
      <alignment horizontal="center"/>
    </xf>
    <xf numFmtId="165" fontId="7" fillId="0" borderId="7" xfId="0" applyNumberFormat="1" applyFont="1" applyBorder="1"/>
    <xf numFmtId="165" fontId="7" fillId="0" borderId="69" xfId="0" applyNumberFormat="1" applyFont="1" applyBorder="1"/>
    <xf numFmtId="0" fontId="4" fillId="6" borderId="68" xfId="0" applyFont="1" applyFill="1" applyBorder="1" applyAlignment="1">
      <alignment horizontal="center"/>
    </xf>
    <xf numFmtId="0" fontId="14" fillId="13" borderId="52" xfId="0" applyFont="1" applyFill="1" applyBorder="1" applyAlignment="1">
      <alignment horizontal="center" vertical="center"/>
    </xf>
    <xf numFmtId="44" fontId="7" fillId="0" borderId="72" xfId="1" applyFont="1" applyBorder="1"/>
    <xf numFmtId="0" fontId="7" fillId="0" borderId="73" xfId="0" applyFont="1" applyBorder="1"/>
    <xf numFmtId="0" fontId="0" fillId="0" borderId="38" xfId="0" applyBorder="1"/>
    <xf numFmtId="0" fontId="14" fillId="13" borderId="74" xfId="0" applyFont="1" applyFill="1" applyBorder="1" applyAlignment="1">
      <alignment horizontal="center" vertical="center"/>
    </xf>
    <xf numFmtId="44" fontId="7" fillId="0" borderId="75" xfId="1" applyFont="1" applyBorder="1"/>
    <xf numFmtId="0" fontId="0" fillId="0" borderId="43" xfId="0" applyBorder="1"/>
    <xf numFmtId="0" fontId="7" fillId="0" borderId="76" xfId="0" applyFont="1" applyBorder="1" applyAlignment="1">
      <alignment horizontal="center" vertical="center"/>
    </xf>
    <xf numFmtId="44" fontId="7" fillId="0" borderId="19" xfId="1" applyFont="1" applyBorder="1"/>
    <xf numFmtId="0" fontId="13" fillId="0" borderId="78" xfId="0" applyFont="1" applyBorder="1" applyAlignment="1" applyProtection="1">
      <alignment horizontal="center" vertical="center"/>
      <protection locked="0"/>
    </xf>
    <xf numFmtId="1" fontId="4" fillId="12" borderId="77" xfId="0" applyNumberFormat="1" applyFont="1" applyFill="1" applyBorder="1" applyAlignment="1">
      <alignment horizontal="center" vertical="center"/>
    </xf>
    <xf numFmtId="1" fontId="4" fillId="12" borderId="79" xfId="0" applyNumberFormat="1" applyFont="1" applyFill="1" applyBorder="1" applyAlignment="1">
      <alignment horizontal="center" vertical="center"/>
    </xf>
    <xf numFmtId="1" fontId="4" fillId="12" borderId="80" xfId="0" applyNumberFormat="1" applyFont="1" applyFill="1" applyBorder="1" applyAlignment="1">
      <alignment horizontal="center" vertical="center"/>
    </xf>
    <xf numFmtId="1" fontId="4" fillId="12" borderId="81" xfId="0" applyNumberFormat="1" applyFont="1" applyFill="1" applyBorder="1" applyAlignment="1">
      <alignment horizontal="center" vertical="center"/>
    </xf>
    <xf numFmtId="0" fontId="0" fillId="22" borderId="63" xfId="0" applyFill="1" applyBorder="1"/>
    <xf numFmtId="0" fontId="2" fillId="0" borderId="0" xfId="0" applyFont="1"/>
    <xf numFmtId="1" fontId="4" fillId="24" borderId="29" xfId="0" applyNumberFormat="1" applyFont="1" applyFill="1" applyBorder="1" applyAlignment="1">
      <alignment horizontal="center" vertical="center"/>
    </xf>
    <xf numFmtId="1" fontId="4" fillId="24" borderId="15" xfId="0" applyNumberFormat="1" applyFont="1" applyFill="1" applyBorder="1" applyAlignment="1">
      <alignment horizontal="center" vertical="center"/>
    </xf>
    <xf numFmtId="1" fontId="4" fillId="24" borderId="16" xfId="0" applyNumberFormat="1" applyFont="1" applyFill="1" applyBorder="1" applyAlignment="1">
      <alignment horizontal="center" vertical="center"/>
    </xf>
    <xf numFmtId="1" fontId="4" fillId="24" borderId="30" xfId="0" applyNumberFormat="1" applyFont="1" applyFill="1" applyBorder="1" applyAlignment="1">
      <alignment horizontal="center" vertical="center"/>
    </xf>
    <xf numFmtId="1" fontId="4" fillId="24" borderId="17" xfId="0" applyNumberFormat="1" applyFont="1" applyFill="1" applyBorder="1" applyAlignment="1">
      <alignment horizontal="center" vertical="center"/>
    </xf>
    <xf numFmtId="1" fontId="4" fillId="24" borderId="18" xfId="0" applyNumberFormat="1" applyFont="1" applyFill="1" applyBorder="1" applyAlignment="1">
      <alignment horizontal="center" vertical="center"/>
    </xf>
    <xf numFmtId="1" fontId="4" fillId="24" borderId="45" xfId="0" applyNumberFormat="1" applyFont="1" applyFill="1" applyBorder="1" applyAlignment="1">
      <alignment horizontal="center" vertical="center"/>
    </xf>
    <xf numFmtId="0" fontId="0" fillId="25" borderId="1" xfId="0" applyFill="1" applyBorder="1" applyAlignment="1">
      <alignment horizontal="center" vertical="center"/>
    </xf>
    <xf numFmtId="0" fontId="0" fillId="24" borderId="38" xfId="0" applyFill="1" applyBorder="1"/>
    <xf numFmtId="0" fontId="23" fillId="26" borderId="66" xfId="0" applyFont="1" applyFill="1" applyBorder="1" applyAlignment="1">
      <alignment horizontal="center"/>
    </xf>
    <xf numFmtId="0" fontId="3" fillId="0" borderId="66" xfId="0" applyFont="1" applyBorder="1" applyAlignment="1">
      <alignment horizontal="center"/>
    </xf>
    <xf numFmtId="0" fontId="24" fillId="0" borderId="0" xfId="0" applyFont="1"/>
    <xf numFmtId="0" fontId="0" fillId="26" borderId="63" xfId="0" applyFill="1" applyBorder="1"/>
    <xf numFmtId="0" fontId="25" fillId="26" borderId="63" xfId="0" applyFont="1" applyFill="1" applyBorder="1" applyAlignment="1">
      <alignment horizontal="center" vertical="center"/>
    </xf>
    <xf numFmtId="0" fontId="19" fillId="6" borderId="63" xfId="0" applyFont="1" applyFill="1" applyBorder="1" applyAlignment="1">
      <alignment horizontal="center" vertical="center"/>
    </xf>
    <xf numFmtId="0" fontId="24" fillId="0" borderId="0" xfId="0" applyFont="1" applyAlignment="1">
      <alignment horizontal="center" vertical="center"/>
    </xf>
    <xf numFmtId="0" fontId="0" fillId="0" borderId="38" xfId="0" applyBorder="1" applyAlignment="1">
      <alignment horizontal="center"/>
    </xf>
    <xf numFmtId="0" fontId="24" fillId="27" borderId="38" xfId="0" applyFont="1" applyFill="1" applyBorder="1"/>
    <xf numFmtId="0" fontId="0" fillId="27" borderId="38" xfId="0" applyFill="1" applyBorder="1"/>
    <xf numFmtId="0" fontId="0" fillId="27" borderId="0" xfId="0" applyFill="1" applyAlignment="1">
      <alignment horizontal="center" vertical="center"/>
    </xf>
    <xf numFmtId="0" fontId="19" fillId="26" borderId="63" xfId="0" applyFont="1" applyFill="1" applyBorder="1" applyAlignment="1">
      <alignment horizontal="center" vertical="center"/>
    </xf>
    <xf numFmtId="0" fontId="0" fillId="27" borderId="0" xfId="0" applyFill="1"/>
    <xf numFmtId="0" fontId="0" fillId="28" borderId="0" xfId="0" applyFill="1"/>
    <xf numFmtId="0" fontId="0" fillId="28" borderId="63" xfId="0" applyFill="1" applyBorder="1"/>
    <xf numFmtId="0" fontId="0" fillId="28" borderId="0" xfId="0" applyFill="1" applyAlignment="1">
      <alignment horizontal="center"/>
    </xf>
    <xf numFmtId="0" fontId="0" fillId="28" borderId="43" xfId="0" applyFill="1" applyBorder="1"/>
    <xf numFmtId="0" fontId="0" fillId="28" borderId="83" xfId="0" applyFill="1" applyBorder="1"/>
    <xf numFmtId="0" fontId="0" fillId="28" borderId="43" xfId="0" applyFill="1" applyBorder="1" applyAlignment="1">
      <alignment horizontal="center"/>
    </xf>
    <xf numFmtId="0" fontId="0" fillId="27" borderId="43" xfId="0" applyFill="1" applyBorder="1"/>
    <xf numFmtId="0" fontId="0" fillId="2" borderId="0" xfId="0" applyFill="1"/>
    <xf numFmtId="0" fontId="0" fillId="2" borderId="63" xfId="0" applyFill="1" applyBorder="1"/>
    <xf numFmtId="0" fontId="0" fillId="2" borderId="0" xfId="0" applyFill="1" applyAlignment="1">
      <alignment horizontal="center"/>
    </xf>
    <xf numFmtId="0" fontId="26" fillId="0" borderId="1" xfId="0" applyFont="1" applyBorder="1"/>
    <xf numFmtId="0" fontId="0" fillId="6" borderId="0" xfId="0" applyFill="1"/>
    <xf numFmtId="168" fontId="0" fillId="0" borderId="0" xfId="0" applyNumberFormat="1"/>
    <xf numFmtId="0" fontId="15" fillId="0" borderId="0" xfId="0" applyFont="1"/>
    <xf numFmtId="0" fontId="15" fillId="0" borderId="0" xfId="0" applyFont="1" applyAlignment="1">
      <alignment horizontal="left"/>
    </xf>
    <xf numFmtId="0" fontId="15" fillId="0" borderId="0" xfId="0" applyFont="1" applyAlignment="1">
      <alignment horizontal="left" indent="1"/>
    </xf>
    <xf numFmtId="0" fontId="0" fillId="0" borderId="1" xfId="0" applyBorder="1" applyAlignment="1">
      <alignment horizontal="center"/>
    </xf>
    <xf numFmtId="0" fontId="0" fillId="0" borderId="1" xfId="0" applyBorder="1" applyAlignment="1">
      <alignment horizontal="left"/>
    </xf>
    <xf numFmtId="0" fontId="0" fillId="6" borderId="1" xfId="0" applyFill="1" applyBorder="1"/>
    <xf numFmtId="0" fontId="25" fillId="29" borderId="85" xfId="0" applyFont="1" applyFill="1" applyBorder="1" applyAlignment="1">
      <alignment horizontal="left"/>
    </xf>
    <xf numFmtId="0" fontId="25" fillId="29" borderId="85" xfId="0" applyFont="1" applyFill="1" applyBorder="1"/>
    <xf numFmtId="0" fontId="27" fillId="0" borderId="84" xfId="0" applyFont="1" applyBorder="1"/>
    <xf numFmtId="44" fontId="0" fillId="0" borderId="0" xfId="1" applyFont="1"/>
    <xf numFmtId="0" fontId="25" fillId="29" borderId="0" xfId="0" applyFont="1" applyFill="1"/>
    <xf numFmtId="0" fontId="15" fillId="0" borderId="39" xfId="0" applyFont="1" applyBorder="1"/>
    <xf numFmtId="0" fontId="15" fillId="0" borderId="40" xfId="0" applyFont="1" applyBorder="1" applyAlignment="1">
      <alignment horizontal="left"/>
    </xf>
    <xf numFmtId="0" fontId="15" fillId="0" borderId="41" xfId="0" applyFont="1" applyBorder="1"/>
    <xf numFmtId="0" fontId="15" fillId="0" borderId="42" xfId="0" applyFont="1" applyBorder="1" applyAlignment="1">
      <alignment horizontal="left"/>
    </xf>
    <xf numFmtId="0" fontId="15" fillId="0" borderId="43" xfId="0" applyFont="1" applyBorder="1"/>
    <xf numFmtId="0" fontId="15" fillId="0" borderId="44" xfId="0" applyFont="1" applyBorder="1"/>
    <xf numFmtId="44" fontId="15" fillId="0" borderId="0" xfId="0" applyNumberFormat="1" applyFont="1"/>
    <xf numFmtId="168" fontId="15" fillId="0" borderId="0" xfId="1" applyNumberFormat="1" applyFont="1" applyFill="1"/>
    <xf numFmtId="0" fontId="23" fillId="0" borderId="66" xfId="0" applyFont="1" applyBorder="1" applyAlignment="1">
      <alignment horizontal="center"/>
    </xf>
    <xf numFmtId="0" fontId="0" fillId="31" borderId="0" xfId="0" applyFill="1"/>
    <xf numFmtId="0" fontId="0" fillId="31" borderId="63" xfId="0" applyFill="1" applyBorder="1"/>
    <xf numFmtId="0" fontId="0" fillId="31" borderId="0" xfId="0" applyFill="1" applyAlignment="1">
      <alignment horizontal="center"/>
    </xf>
    <xf numFmtId="0" fontId="0" fillId="31" borderId="0" xfId="0" applyFill="1" applyAlignment="1">
      <alignment horizontal="center" vertical="center"/>
    </xf>
    <xf numFmtId="0" fontId="25" fillId="31" borderId="63" xfId="0" applyFont="1" applyFill="1" applyBorder="1" applyAlignment="1">
      <alignment horizontal="center" vertical="center"/>
    </xf>
    <xf numFmtId="0" fontId="0" fillId="28" borderId="37" xfId="0" applyFill="1" applyBorder="1"/>
    <xf numFmtId="0" fontId="0" fillId="0" borderId="34" xfId="0" applyBorder="1"/>
    <xf numFmtId="0" fontId="0" fillId="28" borderId="38" xfId="0" applyFill="1" applyBorder="1"/>
    <xf numFmtId="0" fontId="0" fillId="28" borderId="82" xfId="0" applyFill="1" applyBorder="1"/>
    <xf numFmtId="0" fontId="0" fillId="28" borderId="38" xfId="0" applyFill="1" applyBorder="1" applyAlignment="1">
      <alignment horizontal="left"/>
    </xf>
    <xf numFmtId="0" fontId="0" fillId="0" borderId="38" xfId="0" applyBorder="1" applyAlignment="1">
      <alignment horizontal="center" vertical="center"/>
    </xf>
    <xf numFmtId="0" fontId="0" fillId="0" borderId="82" xfId="0" applyBorder="1"/>
    <xf numFmtId="0" fontId="0" fillId="30" borderId="42" xfId="0" applyFill="1" applyBorder="1"/>
    <xf numFmtId="0" fontId="0" fillId="30" borderId="43" xfId="0" applyFill="1" applyBorder="1"/>
    <xf numFmtId="0" fontId="0" fillId="30" borderId="83" xfId="0" applyFill="1" applyBorder="1"/>
    <xf numFmtId="0" fontId="0" fillId="30" borderId="43" xfId="0" applyFill="1" applyBorder="1" applyAlignment="1">
      <alignment horizontal="center"/>
    </xf>
    <xf numFmtId="0" fontId="0" fillId="0" borderId="43" xfId="0" applyBorder="1" applyAlignment="1">
      <alignment horizontal="center" vertical="center"/>
    </xf>
    <xf numFmtId="0" fontId="0" fillId="0" borderId="83" xfId="0" applyBorder="1"/>
    <xf numFmtId="16" fontId="0" fillId="0" borderId="37" xfId="0" applyNumberFormat="1" applyBorder="1"/>
    <xf numFmtId="0" fontId="0" fillId="0" borderId="38" xfId="0" applyBorder="1" applyAlignment="1">
      <alignment horizontal="left"/>
    </xf>
    <xf numFmtId="0" fontId="0" fillId="8" borderId="42" xfId="0" applyFill="1" applyBorder="1"/>
    <xf numFmtId="0" fontId="0" fillId="8" borderId="43" xfId="0" applyFill="1" applyBorder="1"/>
    <xf numFmtId="0" fontId="0" fillId="8" borderId="83" xfId="0" applyFill="1" applyBorder="1"/>
    <xf numFmtId="0" fontId="0" fillId="0" borderId="43" xfId="0" applyBorder="1" applyAlignment="1">
      <alignment horizontal="left"/>
    </xf>
    <xf numFmtId="0" fontId="0" fillId="0" borderId="43" xfId="0" applyBorder="1" applyAlignment="1">
      <alignment horizontal="center"/>
    </xf>
    <xf numFmtId="0" fontId="0" fillId="0" borderId="42" xfId="0" applyBorder="1"/>
    <xf numFmtId="44" fontId="0" fillId="0" borderId="0" xfId="0" applyNumberFormat="1"/>
    <xf numFmtId="168" fontId="27" fillId="0" borderId="84" xfId="1" applyNumberFormat="1" applyFont="1" applyBorder="1"/>
    <xf numFmtId="168" fontId="15" fillId="0" borderId="0" xfId="0" applyNumberFormat="1" applyFont="1"/>
    <xf numFmtId="0" fontId="15" fillId="6" borderId="37" xfId="0" applyFont="1" applyFill="1" applyBorder="1" applyAlignment="1">
      <alignment horizontal="left"/>
    </xf>
    <xf numFmtId="0" fontId="15" fillId="6" borderId="38" xfId="0" applyFont="1" applyFill="1" applyBorder="1"/>
    <xf numFmtId="0" fontId="0" fillId="32" borderId="1" xfId="0" applyFill="1" applyBorder="1" applyAlignment="1">
      <alignment vertical="center"/>
    </xf>
    <xf numFmtId="14" fontId="0" fillId="27" borderId="1" xfId="0" applyNumberFormat="1" applyFill="1" applyBorder="1" applyAlignment="1">
      <alignment horizontal="center"/>
    </xf>
    <xf numFmtId="169" fontId="0" fillId="0" borderId="1" xfId="0" applyNumberFormat="1" applyBorder="1" applyAlignment="1">
      <alignment horizontal="center"/>
    </xf>
    <xf numFmtId="169" fontId="0" fillId="0" borderId="1" xfId="0" applyNumberFormat="1" applyBorder="1" applyAlignment="1">
      <alignment horizontal="center" vertical="center"/>
    </xf>
    <xf numFmtId="0" fontId="28" fillId="0" borderId="1" xfId="0" applyFont="1" applyBorder="1" applyAlignment="1">
      <alignment vertical="center"/>
    </xf>
    <xf numFmtId="3" fontId="0" fillId="0" borderId="1" xfId="0" applyNumberFormat="1" applyBorder="1" applyAlignment="1">
      <alignment horizontal="center"/>
    </xf>
    <xf numFmtId="1" fontId="0" fillId="0" borderId="1" xfId="0" applyNumberFormat="1" applyBorder="1" applyAlignment="1">
      <alignment horizontal="center"/>
    </xf>
    <xf numFmtId="1" fontId="0" fillId="0" borderId="1" xfId="0" applyNumberFormat="1" applyBorder="1" applyAlignment="1">
      <alignment horizontal="center" vertical="center"/>
    </xf>
    <xf numFmtId="1" fontId="0" fillId="33" borderId="1" xfId="0" applyNumberFormat="1" applyFill="1" applyBorder="1" applyAlignment="1">
      <alignment horizontal="center"/>
    </xf>
    <xf numFmtId="1" fontId="24" fillId="0" borderId="1" xfId="0" applyNumberFormat="1" applyFont="1" applyBorder="1" applyAlignment="1">
      <alignment horizontal="center"/>
    </xf>
    <xf numFmtId="1" fontId="24" fillId="0" borderId="1" xfId="0" applyNumberFormat="1" applyFont="1" applyBorder="1" applyAlignment="1">
      <alignment horizontal="center" vertical="center"/>
    </xf>
    <xf numFmtId="1" fontId="24" fillId="0" borderId="1" xfId="2" applyNumberFormat="1" applyFont="1" applyFill="1" applyBorder="1" applyAlignment="1">
      <alignment horizontal="center"/>
    </xf>
    <xf numFmtId="170" fontId="0" fillId="0" borderId="1" xfId="0" applyNumberFormat="1" applyBorder="1" applyAlignment="1">
      <alignment horizontal="center"/>
    </xf>
    <xf numFmtId="170" fontId="0" fillId="0" borderId="1" xfId="0" applyNumberFormat="1" applyBorder="1" applyAlignment="1">
      <alignment horizontal="center" vertical="center"/>
    </xf>
    <xf numFmtId="16" fontId="0" fillId="22" borderId="37" xfId="0" applyNumberFormat="1" applyFill="1" applyBorder="1"/>
    <xf numFmtId="0" fontId="0" fillId="22" borderId="38" xfId="0" applyFill="1" applyBorder="1"/>
    <xf numFmtId="0" fontId="0" fillId="22" borderId="82" xfId="0" applyFill="1" applyBorder="1"/>
    <xf numFmtId="0" fontId="0" fillId="22" borderId="38" xfId="0" applyFill="1" applyBorder="1" applyAlignment="1">
      <alignment horizontal="center"/>
    </xf>
    <xf numFmtId="0" fontId="7" fillId="0" borderId="59" xfId="0" applyFont="1" applyBorder="1" applyAlignment="1">
      <alignment horizontal="center" vertical="center"/>
    </xf>
    <xf numFmtId="0" fontId="7" fillId="0" borderId="55" xfId="0" applyFont="1" applyBorder="1" applyAlignment="1">
      <alignment horizontal="center" vertical="center"/>
    </xf>
    <xf numFmtId="0" fontId="7" fillId="0" borderId="71" xfId="0" applyFont="1" applyBorder="1" applyAlignment="1">
      <alignment horizontal="center" vertical="center"/>
    </xf>
    <xf numFmtId="0" fontId="7" fillId="0" borderId="61" xfId="0" applyFont="1" applyBorder="1" applyAlignment="1">
      <alignment horizontal="center" vertical="center"/>
    </xf>
    <xf numFmtId="0" fontId="12" fillId="0" borderId="0" xfId="0" applyFont="1" applyAlignment="1">
      <alignment horizontal="left"/>
    </xf>
    <xf numFmtId="0" fontId="11" fillId="0" borderId="12" xfId="0" applyFont="1" applyBorder="1" applyAlignment="1">
      <alignment horizontal="left"/>
    </xf>
    <xf numFmtId="9" fontId="4" fillId="0" borderId="10" xfId="2" applyFont="1" applyBorder="1" applyAlignment="1">
      <alignment horizontal="center"/>
    </xf>
    <xf numFmtId="0" fontId="6" fillId="0" borderId="31" xfId="0" applyFont="1" applyBorder="1" applyAlignment="1">
      <alignment horizontal="center"/>
    </xf>
    <xf numFmtId="0" fontId="6" fillId="0" borderId="0" xfId="0" applyFont="1" applyAlignment="1">
      <alignment horizontal="center"/>
    </xf>
    <xf numFmtId="16" fontId="9" fillId="4" borderId="25" xfId="0" applyNumberFormat="1" applyFont="1" applyFill="1" applyBorder="1" applyAlignment="1">
      <alignment horizontal="center" vertical="center"/>
    </xf>
    <xf numFmtId="16" fontId="9" fillId="4" borderId="26" xfId="0" applyNumberFormat="1" applyFont="1" applyFill="1" applyBorder="1" applyAlignment="1">
      <alignment horizontal="center" vertical="center"/>
    </xf>
    <xf numFmtId="16" fontId="9" fillId="4" borderId="24" xfId="0" applyNumberFormat="1" applyFont="1" applyFill="1" applyBorder="1" applyAlignment="1">
      <alignment horizontal="center" vertical="center"/>
    </xf>
    <xf numFmtId="0" fontId="13" fillId="0" borderId="57" xfId="0" applyFont="1" applyBorder="1" applyAlignment="1" applyProtection="1">
      <alignment horizontal="center" vertical="center"/>
      <protection locked="0"/>
    </xf>
    <xf numFmtId="0" fontId="13" fillId="0" borderId="58" xfId="0" applyFont="1" applyBorder="1" applyAlignment="1" applyProtection="1">
      <alignment horizontal="center" vertical="center"/>
      <protection locked="0"/>
    </xf>
    <xf numFmtId="0" fontId="0" fillId="0" borderId="5" xfId="0" applyBorder="1" applyAlignment="1">
      <alignment horizontal="center"/>
    </xf>
    <xf numFmtId="0" fontId="0" fillId="0" borderId="46" xfId="0" applyBorder="1" applyAlignment="1">
      <alignment horizontal="center"/>
    </xf>
    <xf numFmtId="0" fontId="0" fillId="0" borderId="47" xfId="0" applyBorder="1" applyAlignment="1">
      <alignment horizontal="center"/>
    </xf>
    <xf numFmtId="0" fontId="0" fillId="0" borderId="2" xfId="0" applyBorder="1" applyAlignment="1">
      <alignment horizontal="center"/>
    </xf>
    <xf numFmtId="165" fontId="9" fillId="0" borderId="2" xfId="0" applyNumberFormat="1" applyFont="1" applyBorder="1" applyAlignment="1">
      <alignment horizontal="center"/>
    </xf>
    <xf numFmtId="0" fontId="0" fillId="0" borderId="12" xfId="0" applyBorder="1" applyAlignment="1">
      <alignment horizontal="center"/>
    </xf>
    <xf numFmtId="0" fontId="15" fillId="0" borderId="0" xfId="0" applyFont="1" applyAlignment="1">
      <alignment horizontal="center"/>
    </xf>
    <xf numFmtId="0" fontId="0" fillId="27" borderId="37" xfId="0" applyFill="1" applyBorder="1" applyAlignment="1">
      <alignment horizontal="center"/>
    </xf>
    <xf numFmtId="0" fontId="0" fillId="27" borderId="40" xfId="0" applyFill="1" applyBorder="1" applyAlignment="1">
      <alignment horizontal="center"/>
    </xf>
    <xf numFmtId="0" fontId="0" fillId="27" borderId="42" xfId="0" applyFill="1" applyBorder="1" applyAlignment="1">
      <alignment horizontal="center"/>
    </xf>
    <xf numFmtId="0" fontId="0" fillId="27" borderId="38" xfId="0" applyFill="1" applyBorder="1" applyAlignment="1">
      <alignment horizontal="center" vertical="center"/>
    </xf>
    <xf numFmtId="0" fontId="0" fillId="27" borderId="0" xfId="0" applyFill="1" applyAlignment="1">
      <alignment horizontal="center" vertical="center"/>
    </xf>
    <xf numFmtId="0" fontId="0" fillId="27" borderId="43" xfId="0" applyFill="1" applyBorder="1" applyAlignment="1">
      <alignment horizontal="center" vertical="center"/>
    </xf>
    <xf numFmtId="0" fontId="0" fillId="27" borderId="38" xfId="0" applyFill="1" applyBorder="1" applyAlignment="1">
      <alignment horizontal="center"/>
    </xf>
    <xf numFmtId="0" fontId="0" fillId="27" borderId="0" xfId="0" applyFill="1" applyAlignment="1">
      <alignment horizontal="center"/>
    </xf>
    <xf numFmtId="0" fontId="0" fillId="27" borderId="43" xfId="0" applyFill="1" applyBorder="1" applyAlignment="1">
      <alignment horizontal="center"/>
    </xf>
    <xf numFmtId="0" fontId="0" fillId="26" borderId="82" xfId="0" applyFill="1" applyBorder="1" applyAlignment="1">
      <alignment horizontal="center" vertical="center"/>
    </xf>
    <xf numFmtId="0" fontId="0" fillId="26" borderId="63" xfId="0" applyFill="1" applyBorder="1" applyAlignment="1">
      <alignment horizontal="center" vertical="center"/>
    </xf>
    <xf numFmtId="0" fontId="0" fillId="26" borderId="83" xfId="0" applyFill="1" applyBorder="1" applyAlignment="1">
      <alignment horizontal="center" vertical="center"/>
    </xf>
    <xf numFmtId="167" fontId="16" fillId="15" borderId="31" xfId="6" applyNumberFormat="1" applyFont="1" applyFill="1" applyBorder="1" applyAlignment="1">
      <alignment horizontal="center"/>
    </xf>
    <xf numFmtId="167" fontId="16" fillId="15" borderId="0" xfId="6" applyNumberFormat="1" applyFont="1" applyFill="1" applyAlignment="1">
      <alignment horizontal="center"/>
    </xf>
    <xf numFmtId="167" fontId="16" fillId="15" borderId="63" xfId="6" applyNumberFormat="1" applyFont="1" applyFill="1" applyBorder="1" applyAlignment="1">
      <alignment horizontal="center"/>
    </xf>
    <xf numFmtId="167" fontId="11" fillId="16" borderId="31" xfId="6" applyNumberFormat="1" applyFont="1" applyFill="1" applyBorder="1" applyAlignment="1">
      <alignment horizontal="center"/>
    </xf>
    <xf numFmtId="167" fontId="11" fillId="16" borderId="0" xfId="6" applyNumberFormat="1" applyFont="1" applyFill="1" applyAlignment="1">
      <alignment horizontal="center"/>
    </xf>
    <xf numFmtId="167" fontId="11" fillId="16" borderId="63" xfId="6" applyNumberFormat="1" applyFont="1" applyFill="1" applyBorder="1" applyAlignment="1">
      <alignment horizontal="center"/>
    </xf>
    <xf numFmtId="0" fontId="0" fillId="0" borderId="1" xfId="0" applyBorder="1" applyAlignment="1">
      <alignment horizontal="center"/>
    </xf>
    <xf numFmtId="16" fontId="0" fillId="0" borderId="12" xfId="0" applyNumberFormat="1" applyBorder="1" applyAlignment="1">
      <alignment horizontal="center"/>
    </xf>
    <xf numFmtId="1" fontId="4" fillId="13" borderId="29" xfId="0" applyNumberFormat="1" applyFont="1" applyFill="1" applyBorder="1" applyAlignment="1">
      <alignment horizontal="center" vertical="center"/>
    </xf>
    <xf numFmtId="1" fontId="4" fillId="13" borderId="15" xfId="0" applyNumberFormat="1" applyFont="1" applyFill="1" applyBorder="1" applyAlignment="1">
      <alignment horizontal="center" vertical="center"/>
    </xf>
    <xf numFmtId="1" fontId="4" fillId="13" borderId="16" xfId="0" applyNumberFormat="1" applyFont="1" applyFill="1" applyBorder="1" applyAlignment="1">
      <alignment horizontal="center" vertical="center"/>
    </xf>
    <xf numFmtId="1" fontId="4" fillId="13" borderId="22" xfId="0" applyNumberFormat="1" applyFont="1" applyFill="1" applyBorder="1" applyAlignment="1">
      <alignment horizontal="center" vertical="center"/>
    </xf>
    <xf numFmtId="1" fontId="4" fillId="13" borderId="30" xfId="0" applyNumberFormat="1" applyFont="1" applyFill="1" applyBorder="1" applyAlignment="1">
      <alignment horizontal="center" vertical="center"/>
    </xf>
    <xf numFmtId="1" fontId="4" fillId="13" borderId="17" xfId="0" applyNumberFormat="1" applyFont="1" applyFill="1" applyBorder="1" applyAlignment="1">
      <alignment horizontal="center" vertical="center"/>
    </xf>
    <xf numFmtId="1" fontId="4" fillId="13" borderId="18" xfId="0" applyNumberFormat="1" applyFont="1" applyFill="1" applyBorder="1" applyAlignment="1">
      <alignment horizontal="center" vertical="center"/>
    </xf>
    <xf numFmtId="1" fontId="4" fillId="13" borderId="23" xfId="0" applyNumberFormat="1" applyFont="1" applyFill="1" applyBorder="1" applyAlignment="1">
      <alignment horizontal="center" vertical="center"/>
    </xf>
    <xf numFmtId="0" fontId="3" fillId="13" borderId="66" xfId="0" applyFont="1" applyFill="1" applyBorder="1" applyAlignment="1">
      <alignment horizontal="center"/>
    </xf>
    <xf numFmtId="0" fontId="0" fillId="7" borderId="38" xfId="0" applyFill="1" applyBorder="1"/>
  </cellXfs>
  <cellStyles count="10">
    <cellStyle name="Currency" xfId="1" builtinId="4"/>
    <cellStyle name="Currency 2" xfId="5" xr:uid="{00000000-0005-0000-0000-000001000000}"/>
    <cellStyle name="Normal" xfId="0" builtinId="0"/>
    <cellStyle name="Normal 2" xfId="4" xr:uid="{00000000-0005-0000-0000-000003000000}"/>
    <cellStyle name="Normal 2 2" xfId="7" xr:uid="{C60DF17E-3FAE-4670-B0C7-9DC273E6580F}"/>
    <cellStyle name="Normal 2 2 2" xfId="8" xr:uid="{20C66483-0BC8-4789-B6B8-CF5E721C7CEF}"/>
    <cellStyle name="Normal 3" xfId="3" xr:uid="{00000000-0005-0000-0000-000004000000}"/>
    <cellStyle name="Normal 4" xfId="6" xr:uid="{EDD79256-92E8-4FBB-8DC8-0E8B635DAC89}"/>
    <cellStyle name="Normal 4 2" xfId="9" xr:uid="{3C68495D-6CA9-48FE-B87F-EB79E5F10852}"/>
    <cellStyle name="Percent" xfId="2" builtinId="5"/>
  </cellStyles>
  <dxfs count="714">
    <dxf>
      <font>
        <b/>
        <i val="0"/>
      </font>
      <fill>
        <patternFill>
          <bgColor rgb="FFFFFF00"/>
        </patternFill>
      </fill>
    </dxf>
    <dxf>
      <font>
        <b/>
        <i/>
      </font>
      <fill>
        <patternFill>
          <bgColor rgb="FF00FF00"/>
        </patternFill>
      </fill>
    </dxf>
    <dxf>
      <fill>
        <patternFill>
          <bgColor rgb="FFFFFF00"/>
        </patternFill>
      </fill>
    </dxf>
    <dxf>
      <fill>
        <patternFill>
          <bgColor rgb="FF00FF00"/>
        </patternFill>
      </fill>
    </dxf>
    <dxf>
      <fill>
        <patternFill>
          <bgColor rgb="FFFFFF00"/>
        </patternFill>
      </fill>
    </dxf>
    <dxf>
      <fill>
        <patternFill>
          <bgColor rgb="FF00FF00"/>
        </patternFill>
      </fill>
    </dxf>
    <dxf>
      <font>
        <b/>
        <i/>
      </font>
      <fill>
        <patternFill>
          <bgColor rgb="FF00FF00"/>
        </patternFill>
      </fill>
    </dxf>
    <dxf>
      <font>
        <b/>
        <i val="0"/>
      </font>
      <fill>
        <patternFill>
          <bgColor rgb="FFFFFF00"/>
        </patternFill>
      </fill>
    </dxf>
    <dxf>
      <fill>
        <patternFill>
          <bgColor rgb="FF00FF00"/>
        </patternFill>
      </fill>
    </dxf>
    <dxf>
      <fill>
        <patternFill>
          <bgColor rgb="FFFFFF00"/>
        </patternFill>
      </fill>
    </dxf>
    <dxf>
      <font>
        <b/>
        <i/>
      </font>
      <fill>
        <patternFill>
          <bgColor rgb="FF00FF00"/>
        </patternFill>
      </fill>
    </dxf>
    <dxf>
      <font>
        <b/>
        <i val="0"/>
      </font>
      <fill>
        <patternFill>
          <bgColor rgb="FFFFFF00"/>
        </patternFill>
      </fill>
    </dxf>
    <dxf>
      <font>
        <color rgb="FF9C0006"/>
      </font>
      <fill>
        <patternFill>
          <bgColor rgb="FFFFC7CE"/>
        </patternFill>
      </fill>
    </dxf>
    <dxf>
      <fill>
        <patternFill>
          <bgColor rgb="FFFFFF00"/>
        </patternFill>
      </fill>
    </dxf>
    <dxf>
      <font>
        <b/>
        <i val="0"/>
      </font>
      <fill>
        <patternFill>
          <bgColor rgb="FFFFFF00"/>
        </patternFill>
      </fill>
    </dxf>
    <dxf>
      <font>
        <b/>
        <i/>
      </font>
      <fill>
        <patternFill>
          <bgColor rgb="FF00FF00"/>
        </patternFill>
      </fill>
    </dxf>
    <dxf>
      <fill>
        <patternFill>
          <bgColor rgb="FF00FF00"/>
        </patternFill>
      </fill>
    </dxf>
    <dxf>
      <fill>
        <patternFill>
          <bgColor rgb="FF00FF00"/>
        </patternFill>
      </fill>
    </dxf>
    <dxf>
      <fill>
        <patternFill>
          <bgColor rgb="FFFFFF00"/>
        </patternFill>
      </fill>
    </dxf>
    <dxf>
      <font>
        <b/>
        <i/>
      </font>
      <fill>
        <patternFill>
          <bgColor rgb="FF00FF00"/>
        </patternFill>
      </fill>
    </dxf>
    <dxf>
      <font>
        <b/>
        <i val="0"/>
      </font>
      <fill>
        <patternFill>
          <bgColor rgb="FFFFFF00"/>
        </patternFill>
      </fill>
    </dxf>
    <dxf>
      <font>
        <color rgb="FF9C0006"/>
      </font>
      <fill>
        <patternFill>
          <bgColor rgb="FFFFC7CE"/>
        </patternFill>
      </fill>
    </dxf>
    <dxf>
      <font>
        <b/>
        <i/>
      </font>
      <fill>
        <patternFill>
          <bgColor rgb="FF00FF00"/>
        </patternFill>
      </fill>
    </dxf>
    <dxf>
      <fill>
        <patternFill>
          <bgColor rgb="FF00FF00"/>
        </patternFill>
      </fill>
    </dxf>
    <dxf>
      <fill>
        <patternFill>
          <bgColor rgb="FFFFFF00"/>
        </patternFill>
      </fill>
    </dxf>
    <dxf>
      <font>
        <b/>
        <i val="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fill>
        <patternFill>
          <bgColor rgb="FFFFC7CE"/>
        </patternFill>
      </fill>
    </dxf>
    <dxf>
      <font>
        <color rgb="FF9C0006"/>
      </font>
    </dxf>
    <dxf>
      <font>
        <color rgb="FF9C0006"/>
      </font>
      <fill>
        <patternFill>
          <bgColor rgb="FFFFC7CE"/>
        </patternFill>
      </fill>
    </dxf>
    <dxf>
      <fill>
        <patternFill>
          <bgColor rgb="FFFFFF00"/>
        </patternFill>
      </fill>
    </dxf>
    <dxf>
      <font>
        <b/>
        <i/>
      </font>
      <fill>
        <patternFill>
          <bgColor rgb="FF00FF00"/>
        </patternFill>
      </fill>
    </dxf>
    <dxf>
      <font>
        <b/>
        <i val="0"/>
      </font>
      <fill>
        <patternFill>
          <bgColor rgb="FFFFFF00"/>
        </patternFill>
      </fill>
    </dxf>
    <dxf>
      <fill>
        <patternFill>
          <bgColor rgb="FF00FF00"/>
        </patternFill>
      </fill>
    </dxf>
    <dxf>
      <font>
        <color rgb="FF9C0006"/>
      </font>
      <fill>
        <patternFill>
          <bgColor rgb="FFFFC7CE"/>
        </patternFill>
      </fill>
    </dxf>
    <dxf>
      <font>
        <color rgb="FF9C0006"/>
      </font>
      <fill>
        <patternFill>
          <bgColor rgb="FFFFC7CE"/>
        </patternFill>
      </fill>
    </dxf>
    <dxf>
      <font>
        <color rgb="FF9C0006"/>
      </font>
    </dxf>
    <dxf>
      <fill>
        <patternFill>
          <bgColor rgb="FFFFFF00"/>
        </patternFill>
      </fill>
    </dxf>
    <dxf>
      <font>
        <b/>
        <i val="0"/>
      </font>
      <fill>
        <patternFill>
          <bgColor rgb="FFFFFF00"/>
        </patternFill>
      </fill>
    </dxf>
    <dxf>
      <font>
        <b/>
        <i/>
      </font>
      <fill>
        <patternFill>
          <bgColor rgb="FF00FF00"/>
        </patternFill>
      </fill>
    </dxf>
    <dxf>
      <fill>
        <patternFill>
          <bgColor rgb="FF00FF00"/>
        </patternFill>
      </fill>
    </dxf>
    <dxf>
      <font>
        <color rgb="FF9C0006"/>
      </font>
      <fill>
        <patternFill>
          <bgColor rgb="FFFFC7CE"/>
        </patternFill>
      </fill>
    </dxf>
    <dxf>
      <fill>
        <patternFill>
          <bgColor rgb="FF00FF00"/>
        </patternFill>
      </fill>
    </dxf>
    <dxf>
      <fill>
        <patternFill>
          <bgColor rgb="FFFFFF00"/>
        </patternFill>
      </fill>
    </dxf>
    <dxf>
      <font>
        <b/>
        <i val="0"/>
      </font>
      <fill>
        <patternFill>
          <bgColor rgb="FFFFFF00"/>
        </patternFill>
      </fill>
    </dxf>
    <dxf>
      <font>
        <b/>
        <i/>
      </font>
      <fill>
        <patternFill>
          <bgColor rgb="FF00FF00"/>
        </patternFill>
      </fill>
    </dxf>
    <dxf>
      <fill>
        <patternFill>
          <bgColor rgb="FF00FF00"/>
        </patternFill>
      </fill>
    </dxf>
    <dxf>
      <fill>
        <patternFill>
          <bgColor rgb="FFFFFF00"/>
        </patternFill>
      </fill>
    </dxf>
    <dxf>
      <font>
        <b/>
        <i/>
      </font>
      <fill>
        <patternFill>
          <bgColor rgb="FF00FF00"/>
        </patternFill>
      </fill>
    </dxf>
    <dxf>
      <font>
        <b/>
        <i val="0"/>
      </font>
      <fill>
        <patternFill>
          <bgColor rgb="FFFFFF00"/>
        </patternFill>
      </fill>
    </dxf>
    <dxf>
      <font>
        <b/>
        <i/>
      </font>
      <fill>
        <patternFill>
          <bgColor rgb="FF00FF00"/>
        </patternFill>
      </fill>
    </dxf>
    <dxf>
      <fill>
        <patternFill>
          <bgColor rgb="FFFFFF00"/>
        </patternFill>
      </fill>
    </dxf>
    <dxf>
      <fill>
        <patternFill>
          <bgColor rgb="FF00FF00"/>
        </patternFill>
      </fill>
    </dxf>
    <dxf>
      <font>
        <b/>
        <i val="0"/>
      </font>
      <fill>
        <patternFill>
          <bgColor rgb="FFFFFF00"/>
        </patternFill>
      </fill>
    </dxf>
    <dxf>
      <fill>
        <patternFill>
          <bgColor rgb="FF00FF00"/>
        </patternFill>
      </fill>
    </dxf>
    <dxf>
      <fill>
        <patternFill>
          <bgColor rgb="FFFFFF00"/>
        </patternFill>
      </fill>
    </dxf>
    <dxf>
      <font>
        <b/>
        <i val="0"/>
      </font>
      <fill>
        <patternFill>
          <bgColor rgb="FFFFFF00"/>
        </patternFill>
      </fill>
    </dxf>
    <dxf>
      <font>
        <b/>
        <i/>
      </font>
      <fill>
        <patternFill>
          <bgColor rgb="FF00FF00"/>
        </patternFill>
      </fill>
    </dxf>
    <dxf>
      <font>
        <b/>
        <i/>
      </font>
      <fill>
        <patternFill>
          <bgColor rgb="FF00FF00"/>
        </patternFill>
      </fill>
    </dxf>
    <dxf>
      <font>
        <b/>
        <i val="0"/>
      </font>
      <fill>
        <patternFill>
          <bgColor rgb="FFFFFF00"/>
        </patternFill>
      </fill>
    </dxf>
    <dxf>
      <fill>
        <patternFill>
          <bgColor rgb="FFFFFF00"/>
        </patternFill>
      </fill>
    </dxf>
    <dxf>
      <fill>
        <patternFill>
          <bgColor rgb="FF00FF00"/>
        </patternFill>
      </fill>
    </dxf>
    <dxf>
      <font>
        <b/>
        <i/>
      </font>
      <fill>
        <patternFill>
          <bgColor rgb="FF00FF00"/>
        </patternFill>
      </fill>
    </dxf>
    <dxf>
      <font>
        <b/>
        <i val="0"/>
      </font>
      <fill>
        <patternFill>
          <bgColor rgb="FFFFFF00"/>
        </patternFill>
      </fill>
    </dxf>
    <dxf>
      <fill>
        <patternFill>
          <bgColor rgb="FFFFFF00"/>
        </patternFill>
      </fill>
    </dxf>
    <dxf>
      <fill>
        <patternFill>
          <bgColor rgb="FF00FF00"/>
        </patternFill>
      </fill>
    </dxf>
    <dxf>
      <font>
        <b/>
        <i val="0"/>
      </font>
      <fill>
        <patternFill>
          <bgColor rgb="FFFFFF00"/>
        </patternFill>
      </fill>
    </dxf>
    <dxf>
      <font>
        <b/>
        <i/>
      </font>
      <fill>
        <patternFill>
          <bgColor rgb="FF00FF00"/>
        </patternFill>
      </fill>
    </dxf>
    <dxf>
      <fill>
        <patternFill>
          <bgColor rgb="FFFFFF00"/>
        </patternFill>
      </fill>
    </dxf>
    <dxf>
      <fill>
        <patternFill>
          <bgColor rgb="FF00FF00"/>
        </patternFill>
      </fill>
    </dxf>
    <dxf>
      <font>
        <b/>
        <i/>
      </font>
      <fill>
        <patternFill>
          <bgColor rgb="FF00FF00"/>
        </patternFill>
      </fill>
    </dxf>
    <dxf>
      <fill>
        <patternFill>
          <bgColor rgb="FF00FF00"/>
        </patternFill>
      </fill>
    </dxf>
    <dxf>
      <fill>
        <patternFill>
          <bgColor rgb="FFFFFF00"/>
        </patternFill>
      </fill>
    </dxf>
    <dxf>
      <font>
        <b/>
        <i val="0"/>
      </font>
      <fill>
        <patternFill>
          <bgColor rgb="FFFFFF00"/>
        </patternFill>
      </fill>
    </dxf>
    <dxf>
      <font>
        <b/>
        <i/>
      </font>
      <fill>
        <patternFill>
          <bgColor rgb="FF00FF00"/>
        </patternFill>
      </fill>
    </dxf>
    <dxf>
      <font>
        <b/>
        <i val="0"/>
      </font>
      <fill>
        <patternFill>
          <bgColor rgb="FFFFFF00"/>
        </patternFill>
      </fill>
    </dxf>
    <dxf>
      <fill>
        <patternFill>
          <bgColor rgb="FF00FF00"/>
        </patternFill>
      </fill>
    </dxf>
    <dxf>
      <fill>
        <patternFill>
          <bgColor rgb="FFFFFF00"/>
        </patternFill>
      </fill>
    </dxf>
    <dxf>
      <font>
        <b/>
        <i val="0"/>
      </font>
      <fill>
        <patternFill>
          <bgColor rgb="FFFFFF00"/>
        </patternFill>
      </fill>
    </dxf>
    <dxf>
      <fill>
        <patternFill>
          <bgColor rgb="FF00FF00"/>
        </patternFill>
      </fill>
    </dxf>
    <dxf>
      <fill>
        <patternFill>
          <bgColor rgb="FFFFFF00"/>
        </patternFill>
      </fill>
    </dxf>
    <dxf>
      <font>
        <b/>
        <i/>
      </font>
      <fill>
        <patternFill>
          <bgColor rgb="FF00FF00"/>
        </patternFill>
      </fill>
    </dxf>
    <dxf>
      <font>
        <color rgb="FF9C0006"/>
      </font>
      <fill>
        <patternFill>
          <bgColor rgb="FFFFC7CE"/>
        </patternFill>
      </fill>
    </dxf>
    <dxf>
      <font>
        <b/>
        <i val="0"/>
      </font>
      <fill>
        <patternFill>
          <bgColor rgb="FFFFFF00"/>
        </patternFill>
      </fill>
    </dxf>
    <dxf>
      <fill>
        <patternFill>
          <bgColor rgb="FFFFFF00"/>
        </patternFill>
      </fill>
    </dxf>
    <dxf>
      <fill>
        <patternFill>
          <bgColor rgb="FF00FF00"/>
        </patternFill>
      </fill>
    </dxf>
    <dxf>
      <font>
        <b/>
        <i/>
      </font>
      <fill>
        <patternFill>
          <bgColor rgb="FF00FF00"/>
        </patternFill>
      </fill>
    </dxf>
    <dxf>
      <font>
        <b/>
        <i val="0"/>
      </font>
      <fill>
        <patternFill>
          <bgColor rgb="FFFFFF00"/>
        </patternFill>
      </fill>
    </dxf>
    <dxf>
      <font>
        <b/>
        <i/>
      </font>
      <fill>
        <patternFill>
          <bgColor rgb="FF00FF00"/>
        </patternFill>
      </fill>
    </dxf>
    <dxf>
      <fill>
        <patternFill>
          <bgColor rgb="FFFFFF00"/>
        </patternFill>
      </fill>
    </dxf>
    <dxf>
      <fill>
        <patternFill>
          <bgColor rgb="FF00FF00"/>
        </patternFill>
      </fill>
    </dxf>
    <dxf>
      <fill>
        <patternFill>
          <bgColor rgb="FF00FF00"/>
        </patternFill>
      </fill>
    </dxf>
    <dxf>
      <fill>
        <patternFill>
          <bgColor rgb="FFFFFF00"/>
        </patternFill>
      </fill>
    </dxf>
    <dxf>
      <font>
        <b/>
        <i/>
      </font>
      <fill>
        <patternFill>
          <bgColor rgb="FF00FF00"/>
        </patternFill>
      </fill>
    </dxf>
    <dxf>
      <font>
        <b/>
        <i val="0"/>
      </font>
      <fill>
        <patternFill>
          <bgColor rgb="FFFFFF00"/>
        </patternFill>
      </fill>
    </dxf>
    <dxf>
      <fill>
        <patternFill>
          <bgColor rgb="FF00FF00"/>
        </patternFill>
      </fill>
    </dxf>
    <dxf>
      <fill>
        <patternFill>
          <bgColor rgb="FFFFFF00"/>
        </patternFill>
      </fill>
    </dxf>
    <dxf>
      <font>
        <b/>
        <i/>
      </font>
      <fill>
        <patternFill>
          <bgColor rgb="FF00FF00"/>
        </patternFill>
      </fill>
    </dxf>
    <dxf>
      <font>
        <b/>
        <i val="0"/>
      </font>
      <fill>
        <patternFill>
          <bgColor rgb="FFFFFF00"/>
        </patternFill>
      </fill>
    </dxf>
    <dxf>
      <fill>
        <patternFill>
          <bgColor rgb="FF00FF00"/>
        </patternFill>
      </fill>
    </dxf>
    <dxf>
      <font>
        <b/>
        <i/>
      </font>
      <fill>
        <patternFill>
          <bgColor rgb="FF00FF00"/>
        </patternFill>
      </fill>
    </dxf>
    <dxf>
      <font>
        <b/>
        <i val="0"/>
      </font>
      <fill>
        <patternFill>
          <bgColor rgb="FFFFFF00"/>
        </patternFill>
      </fill>
    </dxf>
    <dxf>
      <fill>
        <patternFill>
          <bgColor rgb="FFFFFF00"/>
        </patternFill>
      </fill>
    </dxf>
    <dxf>
      <fill>
        <patternFill>
          <bgColor rgb="FF00FF00"/>
        </patternFill>
      </fill>
    </dxf>
    <dxf>
      <fill>
        <patternFill>
          <bgColor rgb="FFFFFF00"/>
        </patternFill>
      </fill>
    </dxf>
    <dxf>
      <font>
        <b/>
        <i/>
      </font>
      <fill>
        <patternFill>
          <bgColor rgb="FF00FF00"/>
        </patternFill>
      </fill>
    </dxf>
    <dxf>
      <font>
        <b/>
        <i val="0"/>
      </font>
      <fill>
        <patternFill>
          <bgColor rgb="FFFFFF00"/>
        </patternFill>
      </fill>
    </dxf>
    <dxf>
      <fill>
        <patternFill>
          <bgColor rgb="FFFFFF00"/>
        </patternFill>
      </fill>
    </dxf>
    <dxf>
      <fill>
        <patternFill>
          <bgColor rgb="FF00FF00"/>
        </patternFill>
      </fill>
    </dxf>
    <dxf>
      <font>
        <b/>
        <i val="0"/>
      </font>
      <fill>
        <patternFill>
          <bgColor rgb="FFFFFF00"/>
        </patternFill>
      </fill>
    </dxf>
    <dxf>
      <font>
        <b/>
        <i/>
      </font>
      <fill>
        <patternFill>
          <bgColor rgb="FF00FF00"/>
        </patternFill>
      </fill>
    </dxf>
    <dxf>
      <fill>
        <patternFill>
          <bgColor rgb="FF00FF00"/>
        </patternFill>
      </fill>
    </dxf>
    <dxf>
      <fill>
        <patternFill>
          <bgColor rgb="FFFFFF00"/>
        </patternFill>
      </fill>
    </dxf>
    <dxf>
      <font>
        <b/>
        <i/>
      </font>
      <fill>
        <patternFill>
          <bgColor rgb="FF00FF00"/>
        </patternFill>
      </fill>
    </dxf>
    <dxf>
      <font>
        <b/>
        <i val="0"/>
      </font>
      <fill>
        <patternFill>
          <bgColor rgb="FFFFFF00"/>
        </patternFill>
      </fill>
    </dxf>
    <dxf>
      <fill>
        <patternFill>
          <bgColor rgb="FFFFFF00"/>
        </patternFill>
      </fill>
    </dxf>
    <dxf>
      <fill>
        <patternFill>
          <bgColor rgb="FF00FF00"/>
        </patternFill>
      </fill>
    </dxf>
    <dxf>
      <font>
        <b/>
        <i/>
      </font>
      <fill>
        <patternFill>
          <bgColor rgb="FF00FF00"/>
        </patternFill>
      </fill>
    </dxf>
    <dxf>
      <font>
        <b/>
        <i val="0"/>
      </font>
      <fill>
        <patternFill>
          <bgColor rgb="FFFFFF00"/>
        </patternFill>
      </fill>
    </dxf>
    <dxf>
      <fill>
        <patternFill>
          <bgColor rgb="FF00FF00"/>
        </patternFill>
      </fill>
    </dxf>
    <dxf>
      <fill>
        <patternFill>
          <bgColor rgb="FFFFFF00"/>
        </patternFill>
      </fill>
    </dxf>
    <dxf>
      <font>
        <b/>
        <i/>
      </font>
      <fill>
        <patternFill>
          <bgColor rgb="FF00FF00"/>
        </patternFill>
      </fill>
    </dxf>
    <dxf>
      <font>
        <b/>
        <i val="0"/>
      </font>
      <fill>
        <patternFill>
          <bgColor rgb="FFFFFF00"/>
        </patternFill>
      </fill>
    </dxf>
    <dxf>
      <fill>
        <patternFill>
          <bgColor rgb="FF00FF00"/>
        </patternFill>
      </fill>
    </dxf>
    <dxf>
      <fill>
        <patternFill>
          <bgColor rgb="FFFFFF00"/>
        </patternFill>
      </fill>
    </dxf>
    <dxf>
      <font>
        <b/>
        <i/>
      </font>
      <fill>
        <patternFill>
          <bgColor rgb="FF00FF00"/>
        </patternFill>
      </fill>
    </dxf>
    <dxf>
      <font>
        <b/>
        <i val="0"/>
      </font>
      <fill>
        <patternFill>
          <bgColor rgb="FFFFFF00"/>
        </patternFill>
      </fill>
    </dxf>
    <dxf>
      <font>
        <color rgb="FF9C0006"/>
      </font>
      <fill>
        <patternFill>
          <bgColor rgb="FFFFC7CE"/>
        </patternFill>
      </fill>
    </dxf>
    <dxf>
      <font>
        <b/>
        <i val="0"/>
      </font>
      <fill>
        <patternFill>
          <bgColor rgb="FFFFFF00"/>
        </patternFill>
      </fill>
    </dxf>
    <dxf>
      <font>
        <b/>
        <i/>
      </font>
      <fill>
        <patternFill>
          <bgColor rgb="FF00FF00"/>
        </patternFill>
      </fill>
    </dxf>
    <dxf>
      <fill>
        <patternFill>
          <bgColor rgb="FFFFFF00"/>
        </patternFill>
      </fill>
    </dxf>
    <dxf>
      <fill>
        <patternFill>
          <bgColor rgb="FF00FF00"/>
        </patternFill>
      </fill>
    </dxf>
    <dxf>
      <fill>
        <patternFill>
          <bgColor rgb="FFFFFF00"/>
        </patternFill>
      </fill>
    </dxf>
    <dxf>
      <font>
        <b/>
        <i val="0"/>
      </font>
      <fill>
        <patternFill>
          <bgColor rgb="FFFFFF00"/>
        </patternFill>
      </fill>
    </dxf>
    <dxf>
      <font>
        <b/>
        <i/>
      </font>
      <fill>
        <patternFill>
          <bgColor rgb="FF00FF00"/>
        </patternFill>
      </fill>
    </dxf>
    <dxf>
      <fill>
        <patternFill>
          <bgColor rgb="FF00FF00"/>
        </patternFill>
      </fill>
    </dxf>
    <dxf>
      <fill>
        <patternFill>
          <bgColor rgb="FF00FF00"/>
        </patternFill>
      </fill>
    </dxf>
    <dxf>
      <fill>
        <patternFill>
          <bgColor rgb="FFFFFF00"/>
        </patternFill>
      </fill>
    </dxf>
    <dxf>
      <font>
        <b/>
        <i/>
      </font>
      <fill>
        <patternFill>
          <bgColor rgb="FF00FF00"/>
        </patternFill>
      </fill>
    </dxf>
    <dxf>
      <font>
        <b/>
        <i val="0"/>
      </font>
      <fill>
        <patternFill>
          <bgColor rgb="FFFFFF00"/>
        </patternFill>
      </fill>
    </dxf>
    <dxf>
      <fill>
        <patternFill>
          <bgColor rgb="FF00FF00"/>
        </patternFill>
      </fill>
    </dxf>
    <dxf>
      <font>
        <b/>
        <i val="0"/>
      </font>
      <fill>
        <patternFill>
          <bgColor rgb="FFFFFF00"/>
        </patternFill>
      </fill>
    </dxf>
    <dxf>
      <fill>
        <patternFill>
          <bgColor rgb="FFFFFF00"/>
        </patternFill>
      </fill>
    </dxf>
    <dxf>
      <font>
        <b/>
        <i/>
      </font>
      <fill>
        <patternFill>
          <bgColor rgb="FF00FF00"/>
        </patternFill>
      </fill>
    </dxf>
    <dxf>
      <fill>
        <patternFill>
          <bgColor rgb="FFFFFF00"/>
        </patternFill>
      </fill>
    </dxf>
    <dxf>
      <fill>
        <patternFill>
          <bgColor rgb="FF00FF00"/>
        </patternFill>
      </fill>
    </dxf>
    <dxf>
      <font>
        <b/>
        <i/>
      </font>
      <fill>
        <patternFill>
          <bgColor rgb="FF00FF00"/>
        </patternFill>
      </fill>
    </dxf>
    <dxf>
      <font>
        <b/>
        <i val="0"/>
      </font>
      <fill>
        <patternFill>
          <bgColor rgb="FFFFFF00"/>
        </patternFill>
      </fill>
    </dxf>
    <dxf>
      <fill>
        <patternFill>
          <bgColor rgb="FFFFFF00"/>
        </patternFill>
      </fill>
    </dxf>
    <dxf>
      <font>
        <b/>
        <i val="0"/>
      </font>
      <fill>
        <patternFill>
          <bgColor rgb="FFFFFF00"/>
        </patternFill>
      </fill>
    </dxf>
    <dxf>
      <fill>
        <patternFill>
          <bgColor rgb="FF00FF00"/>
        </patternFill>
      </fill>
    </dxf>
    <dxf>
      <font>
        <b/>
        <i/>
      </font>
      <fill>
        <patternFill>
          <bgColor rgb="FF00FF00"/>
        </patternFill>
      </fill>
    </dxf>
    <dxf>
      <fill>
        <patternFill>
          <bgColor rgb="FF00FF00"/>
        </patternFill>
      </fill>
    </dxf>
    <dxf>
      <fill>
        <patternFill>
          <bgColor rgb="FFFFFF00"/>
        </patternFill>
      </fill>
    </dxf>
    <dxf>
      <font>
        <b/>
        <i/>
      </font>
      <fill>
        <patternFill>
          <bgColor rgb="FF00FF00"/>
        </patternFill>
      </fill>
    </dxf>
    <dxf>
      <font>
        <b/>
        <i val="0"/>
      </font>
      <fill>
        <patternFill>
          <bgColor rgb="FFFFFF00"/>
        </patternFill>
      </fill>
    </dxf>
    <dxf>
      <font>
        <b/>
        <i/>
      </font>
      <fill>
        <patternFill>
          <bgColor rgb="FF00FF00"/>
        </patternFill>
      </fill>
    </dxf>
    <dxf>
      <font>
        <b/>
        <i val="0"/>
      </font>
      <fill>
        <patternFill>
          <bgColor rgb="FFFFFF00"/>
        </patternFill>
      </fill>
    </dxf>
    <dxf>
      <fill>
        <patternFill>
          <bgColor rgb="FFFFFF00"/>
        </patternFill>
      </fill>
    </dxf>
    <dxf>
      <fill>
        <patternFill>
          <bgColor rgb="FF00FF00"/>
        </patternFill>
      </fill>
    </dxf>
    <dxf>
      <fill>
        <patternFill>
          <bgColor rgb="FF00FF00"/>
        </patternFill>
      </fill>
    </dxf>
    <dxf>
      <fill>
        <patternFill>
          <bgColor rgb="FFFFFF00"/>
        </patternFill>
      </fill>
    </dxf>
    <dxf>
      <font>
        <b/>
        <i/>
      </font>
      <fill>
        <patternFill>
          <bgColor rgb="FF00FF00"/>
        </patternFill>
      </fill>
    </dxf>
    <dxf>
      <font>
        <b/>
        <i val="0"/>
      </font>
      <fill>
        <patternFill>
          <bgColor rgb="FFFFFF00"/>
        </patternFill>
      </fill>
    </dxf>
    <dxf>
      <font>
        <color rgb="FF9C0006"/>
      </font>
      <fill>
        <patternFill>
          <bgColor rgb="FFFFC7CE"/>
        </patternFill>
      </fill>
    </dxf>
    <dxf>
      <font>
        <b/>
        <i/>
      </font>
      <fill>
        <patternFill>
          <bgColor rgb="FF00FF00"/>
        </patternFill>
      </fill>
    </dxf>
    <dxf>
      <fill>
        <patternFill>
          <bgColor rgb="FFFFFF00"/>
        </patternFill>
      </fill>
    </dxf>
    <dxf>
      <fill>
        <patternFill>
          <bgColor rgb="FF00FF00"/>
        </patternFill>
      </fill>
    </dxf>
    <dxf>
      <font>
        <b/>
        <i val="0"/>
      </font>
      <fill>
        <patternFill>
          <bgColor rgb="FFFFFF00"/>
        </patternFill>
      </fill>
    </dxf>
    <dxf>
      <font>
        <b/>
        <i val="0"/>
      </font>
      <fill>
        <patternFill>
          <bgColor rgb="FFFFFF00"/>
        </patternFill>
      </fill>
    </dxf>
    <dxf>
      <font>
        <b/>
        <i/>
      </font>
      <fill>
        <patternFill>
          <bgColor rgb="FF00FF00"/>
        </patternFill>
      </fill>
    </dxf>
    <dxf>
      <fill>
        <patternFill>
          <bgColor rgb="FFFFFF00"/>
        </patternFill>
      </fill>
    </dxf>
    <dxf>
      <fill>
        <patternFill>
          <bgColor rgb="FF00FF00"/>
        </patternFill>
      </fill>
    </dxf>
    <dxf>
      <font>
        <b/>
        <i/>
      </font>
      <fill>
        <patternFill>
          <bgColor rgb="FF00FF00"/>
        </patternFill>
      </fill>
    </dxf>
    <dxf>
      <fill>
        <patternFill>
          <bgColor rgb="FF00FF00"/>
        </patternFill>
      </fill>
    </dxf>
    <dxf>
      <font>
        <b/>
        <i val="0"/>
      </font>
      <fill>
        <patternFill>
          <bgColor rgb="FFFFFF00"/>
        </patternFill>
      </fill>
    </dxf>
    <dxf>
      <fill>
        <patternFill>
          <bgColor rgb="FFFFFF00"/>
        </patternFill>
      </fill>
    </dxf>
    <dxf>
      <font>
        <b/>
        <i val="0"/>
      </font>
      <fill>
        <patternFill>
          <bgColor rgb="FFFFFF00"/>
        </patternFill>
      </fill>
    </dxf>
    <dxf>
      <font>
        <b/>
        <i/>
      </font>
      <fill>
        <patternFill>
          <bgColor rgb="FF00FF00"/>
        </patternFill>
      </fill>
    </dxf>
    <dxf>
      <fill>
        <patternFill>
          <bgColor rgb="FFFFFF00"/>
        </patternFill>
      </fill>
    </dxf>
    <dxf>
      <fill>
        <patternFill>
          <bgColor rgb="FF00FF00"/>
        </patternFill>
      </fill>
    </dxf>
    <dxf>
      <font>
        <b/>
        <i val="0"/>
      </font>
      <fill>
        <patternFill>
          <bgColor rgb="FFFFFF00"/>
        </patternFill>
      </fill>
    </dxf>
    <dxf>
      <fill>
        <patternFill>
          <bgColor rgb="FF00FF00"/>
        </patternFill>
      </fill>
    </dxf>
    <dxf>
      <fill>
        <patternFill>
          <bgColor rgb="FFFFFF00"/>
        </patternFill>
      </fill>
    </dxf>
    <dxf>
      <font>
        <b/>
        <i/>
      </font>
      <fill>
        <patternFill>
          <bgColor rgb="FF00FF00"/>
        </patternFill>
      </fill>
    </dxf>
    <dxf>
      <fill>
        <patternFill>
          <bgColor rgb="FFFFFF00"/>
        </patternFill>
      </fill>
    </dxf>
    <dxf>
      <fill>
        <patternFill>
          <bgColor rgb="FF00FF00"/>
        </patternFill>
      </fill>
    </dxf>
    <dxf>
      <font>
        <b/>
        <i val="0"/>
      </font>
      <fill>
        <patternFill>
          <bgColor rgb="FFFFFF00"/>
        </patternFill>
      </fill>
    </dxf>
    <dxf>
      <font>
        <b/>
        <i/>
      </font>
      <fill>
        <patternFill>
          <bgColor rgb="FF00FF00"/>
        </patternFill>
      </fill>
    </dxf>
    <dxf>
      <font>
        <b/>
        <i val="0"/>
      </font>
      <fill>
        <patternFill>
          <bgColor rgb="FFFFFF00"/>
        </patternFill>
      </fill>
    </dxf>
    <dxf>
      <fill>
        <patternFill>
          <bgColor rgb="FFFFFF00"/>
        </patternFill>
      </fill>
    </dxf>
    <dxf>
      <fill>
        <patternFill>
          <bgColor rgb="FF00FF00"/>
        </patternFill>
      </fill>
    </dxf>
    <dxf>
      <font>
        <b/>
        <i/>
      </font>
      <fill>
        <patternFill>
          <bgColor rgb="FF00FF00"/>
        </patternFill>
      </fill>
    </dxf>
    <dxf>
      <font>
        <color rgb="FF9C0006"/>
      </font>
      <fill>
        <patternFill>
          <bgColor rgb="FFFFC7CE"/>
        </patternFill>
      </fill>
    </dxf>
    <dxf>
      <font>
        <color rgb="FF9C0006"/>
      </font>
    </dxf>
    <dxf>
      <font>
        <color rgb="FF9C0006"/>
      </font>
      <fill>
        <patternFill>
          <bgColor rgb="FFFFC7CE"/>
        </patternFill>
      </fill>
    </dxf>
    <dxf>
      <fill>
        <patternFill>
          <bgColor rgb="FF00FF00"/>
        </patternFill>
      </fill>
    </dxf>
    <dxf>
      <font>
        <b/>
        <i/>
      </font>
      <fill>
        <patternFill>
          <bgColor rgb="FF00FF00"/>
        </patternFill>
      </fill>
    </dxf>
    <dxf>
      <font>
        <b/>
        <i val="0"/>
      </font>
      <fill>
        <patternFill>
          <bgColor rgb="FFFFFF00"/>
        </patternFill>
      </fill>
    </dxf>
    <dxf>
      <fill>
        <patternFill>
          <bgColor rgb="FFFFFF00"/>
        </patternFill>
      </fill>
    </dxf>
    <dxf>
      <font>
        <color rgb="FF9C0006"/>
      </font>
      <fill>
        <patternFill>
          <bgColor rgb="FFFFC7CE"/>
        </patternFill>
      </fill>
    </dxf>
    <dxf>
      <font>
        <color rgb="FF9C0006"/>
      </font>
    </dxf>
    <dxf>
      <font>
        <color rgb="FF9C0006"/>
      </font>
      <fill>
        <patternFill>
          <bgColor rgb="FFFFC7CE"/>
        </patternFill>
      </fill>
    </dxf>
    <dxf>
      <font>
        <b/>
        <i val="0"/>
      </font>
      <fill>
        <patternFill>
          <bgColor rgb="FFFFFF00"/>
        </patternFill>
      </fill>
    </dxf>
    <dxf>
      <font>
        <b/>
        <i/>
      </font>
      <fill>
        <patternFill>
          <bgColor rgb="FF00FF00"/>
        </patternFill>
      </fill>
    </dxf>
    <dxf>
      <fill>
        <patternFill>
          <bgColor rgb="FFFFFF00"/>
        </patternFill>
      </fill>
    </dxf>
    <dxf>
      <fill>
        <patternFill>
          <bgColor rgb="FF00FF00"/>
        </patternFill>
      </fill>
    </dxf>
    <dxf>
      <font>
        <color rgb="FF9C0006"/>
      </font>
      <fill>
        <patternFill>
          <bgColor rgb="FFFFC7CE"/>
        </patternFill>
      </fill>
    </dxf>
    <dxf>
      <font>
        <color rgb="FF9C0006"/>
      </font>
    </dxf>
    <dxf>
      <font>
        <color rgb="FF9C0006"/>
      </font>
      <fill>
        <patternFill>
          <bgColor rgb="FFFFC7CE"/>
        </patternFill>
      </fill>
    </dxf>
    <dxf>
      <font>
        <b/>
        <i val="0"/>
      </font>
      <fill>
        <patternFill>
          <bgColor rgb="FFFFFF00"/>
        </patternFill>
      </fill>
    </dxf>
    <dxf>
      <font>
        <b/>
        <i/>
      </font>
      <fill>
        <patternFill>
          <bgColor rgb="FF00FF00"/>
        </patternFill>
      </fill>
    </dxf>
    <dxf>
      <fill>
        <patternFill>
          <bgColor rgb="FFFFFF00"/>
        </patternFill>
      </fill>
    </dxf>
    <dxf>
      <fill>
        <patternFill>
          <bgColor rgb="FF00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FF00"/>
        </patternFill>
      </fill>
    </dxf>
    <dxf>
      <font>
        <color rgb="FF9C0006"/>
      </font>
      <fill>
        <patternFill>
          <bgColor rgb="FFFFC7CE"/>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ont>
        <color rgb="FF9C0006"/>
      </font>
      <fill>
        <patternFill>
          <bgColor rgb="FFFFC7CE"/>
        </patternFill>
      </fill>
    </dxf>
    <dxf>
      <font>
        <color rgb="FF9C0006"/>
      </font>
      <fill>
        <patternFill>
          <bgColor rgb="FFFFC7CE"/>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ont>
        <color rgb="FF9C0006"/>
      </font>
      <fill>
        <patternFill>
          <bgColor rgb="FFFFC7CE"/>
        </patternFill>
      </fill>
    </dxf>
    <dxf>
      <font>
        <color rgb="FF9C0006"/>
      </font>
      <fill>
        <patternFill>
          <bgColor rgb="FFFFC7CE"/>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ont>
        <color rgb="FF9C0006"/>
      </font>
      <fill>
        <patternFill>
          <bgColor rgb="FFFFC7CE"/>
        </patternFill>
      </fill>
    </dxf>
    <dxf>
      <font>
        <color rgb="FF9C0006"/>
      </font>
      <fill>
        <patternFill>
          <bgColor rgb="FFFFC7CE"/>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ont>
        <color rgb="FF9C0006"/>
      </font>
      <fill>
        <patternFill>
          <bgColor rgb="FFFFC7CE"/>
        </patternFill>
      </fill>
    </dxf>
    <dxf>
      <font>
        <color rgb="FF9C0006"/>
      </font>
      <fill>
        <patternFill>
          <bgColor rgb="FFFFC7CE"/>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66FF"/>
      <color rgb="FF99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 Plan vs</a:t>
            </a:r>
            <a:r>
              <a:rPr lang="en-US" baseline="0"/>
              <a:t> Real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Chart!$D$6</c:f>
              <c:strCache>
                <c:ptCount val="1"/>
                <c:pt idx="0">
                  <c:v>$$ Plan</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Chart!$H$3:$K$3</c:f>
              <c:strCache>
                <c:ptCount val="4"/>
                <c:pt idx="0">
                  <c:v>Week 1</c:v>
                </c:pt>
                <c:pt idx="1">
                  <c:v>WK2</c:v>
                </c:pt>
                <c:pt idx="2">
                  <c:v>WK3</c:v>
                </c:pt>
                <c:pt idx="3">
                  <c:v>WK4</c:v>
                </c:pt>
              </c:strCache>
            </c:strRef>
          </c:cat>
          <c:val>
            <c:numRef>
              <c:f>Chart!$H$6:$K$6</c:f>
              <c:numCache>
                <c:formatCode>"$"#,##0</c:formatCode>
                <c:ptCount val="4"/>
                <c:pt idx="0">
                  <c:v>0</c:v>
                </c:pt>
                <c:pt idx="1">
                  <c:v>0</c:v>
                </c:pt>
                <c:pt idx="2">
                  <c:v>0</c:v>
                </c:pt>
                <c:pt idx="3">
                  <c:v>0</c:v>
                </c:pt>
              </c:numCache>
            </c:numRef>
          </c:val>
          <c:extLst>
            <c:ext xmlns:c16="http://schemas.microsoft.com/office/drawing/2014/chart" uri="{C3380CC4-5D6E-409C-BE32-E72D297353CC}">
              <c16:uniqueId val="{00000000-5CA9-46AB-93FF-3F02BD499553}"/>
            </c:ext>
          </c:extLst>
        </c:ser>
        <c:ser>
          <c:idx val="1"/>
          <c:order val="1"/>
          <c:tx>
            <c:strRef>
              <c:f>Chart!$D$7</c:f>
              <c:strCache>
                <c:ptCount val="1"/>
                <c:pt idx="0">
                  <c:v>$$ Real</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Chart!$H$3:$K$3</c:f>
              <c:strCache>
                <c:ptCount val="4"/>
                <c:pt idx="0">
                  <c:v>Week 1</c:v>
                </c:pt>
                <c:pt idx="1">
                  <c:v>WK2</c:v>
                </c:pt>
                <c:pt idx="2">
                  <c:v>WK3</c:v>
                </c:pt>
                <c:pt idx="3">
                  <c:v>WK4</c:v>
                </c:pt>
              </c:strCache>
            </c:strRef>
          </c:cat>
          <c:val>
            <c:numRef>
              <c:f>Chart!$H$7:$K$7</c:f>
              <c:numCache>
                <c:formatCode>"$"#,##0</c:formatCode>
                <c:ptCount val="4"/>
                <c:pt idx="0">
                  <c:v>0</c:v>
                </c:pt>
                <c:pt idx="1">
                  <c:v>0</c:v>
                </c:pt>
                <c:pt idx="2">
                  <c:v>0</c:v>
                </c:pt>
                <c:pt idx="3">
                  <c:v>0</c:v>
                </c:pt>
              </c:numCache>
            </c:numRef>
          </c:val>
          <c:extLst>
            <c:ext xmlns:c16="http://schemas.microsoft.com/office/drawing/2014/chart" uri="{C3380CC4-5D6E-409C-BE32-E72D297353CC}">
              <c16:uniqueId val="{00000001-5CA9-46AB-93FF-3F02BD499553}"/>
            </c:ext>
          </c:extLst>
        </c:ser>
        <c:dLbls>
          <c:showLegendKey val="0"/>
          <c:showVal val="0"/>
          <c:showCatName val="0"/>
          <c:showSerName val="0"/>
          <c:showPercent val="0"/>
          <c:showBubbleSize val="0"/>
        </c:dLbls>
        <c:gapWidth val="219"/>
        <c:overlap val="-27"/>
        <c:axId val="932269776"/>
        <c:axId val="932279344"/>
      </c:barChart>
      <c:catAx>
        <c:axId val="9322697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2279344"/>
        <c:crosses val="autoZero"/>
        <c:auto val="1"/>
        <c:lblAlgn val="ctr"/>
        <c:lblOffset val="100"/>
        <c:noMultiLvlLbl val="0"/>
      </c:catAx>
      <c:valAx>
        <c:axId val="932279344"/>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2269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Chart!$D$4</c:f>
              <c:strCache>
                <c:ptCount val="1"/>
                <c:pt idx="0">
                  <c:v>Plan</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Chart!$E$3:$K$3</c:f>
              <c:strCache>
                <c:ptCount val="7"/>
                <c:pt idx="0">
                  <c:v>Apr</c:v>
                </c:pt>
                <c:pt idx="1">
                  <c:v>May</c:v>
                </c:pt>
                <c:pt idx="2">
                  <c:v>Jun</c:v>
                </c:pt>
                <c:pt idx="3">
                  <c:v>Week 1</c:v>
                </c:pt>
                <c:pt idx="4">
                  <c:v>WK2</c:v>
                </c:pt>
                <c:pt idx="5">
                  <c:v>WK3</c:v>
                </c:pt>
                <c:pt idx="6">
                  <c:v>WK4</c:v>
                </c:pt>
              </c:strCache>
            </c:strRef>
          </c:cat>
          <c:val>
            <c:numRef>
              <c:f>Chart!$E$4:$K$4</c:f>
              <c:numCache>
                <c:formatCode>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8075-4075-BB6D-1E5A270D9CFF}"/>
            </c:ext>
          </c:extLst>
        </c:ser>
        <c:ser>
          <c:idx val="1"/>
          <c:order val="1"/>
          <c:tx>
            <c:strRef>
              <c:f>Chart!$D$5</c:f>
              <c:strCache>
                <c:ptCount val="1"/>
                <c:pt idx="0">
                  <c:v>Real</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Chart!$E$3:$K$3</c:f>
              <c:strCache>
                <c:ptCount val="7"/>
                <c:pt idx="0">
                  <c:v>Apr</c:v>
                </c:pt>
                <c:pt idx="1">
                  <c:v>May</c:v>
                </c:pt>
                <c:pt idx="2">
                  <c:v>Jun</c:v>
                </c:pt>
                <c:pt idx="3">
                  <c:v>Week 1</c:v>
                </c:pt>
                <c:pt idx="4">
                  <c:v>WK2</c:v>
                </c:pt>
                <c:pt idx="5">
                  <c:v>WK3</c:v>
                </c:pt>
                <c:pt idx="6">
                  <c:v>WK4</c:v>
                </c:pt>
              </c:strCache>
            </c:strRef>
          </c:cat>
          <c:val>
            <c:numRef>
              <c:f>Chart!$E$5:$K$5</c:f>
              <c:numCache>
                <c:formatCode>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1-8075-4075-BB6D-1E5A270D9CFF}"/>
            </c:ext>
          </c:extLst>
        </c:ser>
        <c:dLbls>
          <c:showLegendKey val="0"/>
          <c:showVal val="0"/>
          <c:showCatName val="0"/>
          <c:showSerName val="0"/>
          <c:showPercent val="0"/>
          <c:showBubbleSize val="0"/>
        </c:dLbls>
        <c:gapWidth val="219"/>
        <c:axId val="407819376"/>
        <c:axId val="407816048"/>
      </c:barChart>
      <c:lineChart>
        <c:grouping val="standard"/>
        <c:varyColors val="0"/>
        <c:ser>
          <c:idx val="2"/>
          <c:order val="2"/>
          <c:tx>
            <c:strRef>
              <c:f>Chart!$D$9</c:f>
              <c:strCache>
                <c:ptCount val="1"/>
                <c:pt idx="0">
                  <c:v>Adh</c:v>
                </c:pt>
              </c:strCache>
            </c:strRef>
          </c:tx>
          <c:spPr>
            <a:ln w="28575" cap="rnd">
              <a:solidFill>
                <a:schemeClr val="accent3"/>
              </a:solidFill>
              <a:round/>
            </a:ln>
            <a:effectLst/>
          </c:spPr>
          <c:marker>
            <c:symbol val="none"/>
          </c:marker>
          <c:cat>
            <c:strRef>
              <c:f>Chart!$E$3:$K$3</c:f>
              <c:strCache>
                <c:ptCount val="7"/>
                <c:pt idx="0">
                  <c:v>Apr</c:v>
                </c:pt>
                <c:pt idx="1">
                  <c:v>May</c:v>
                </c:pt>
                <c:pt idx="2">
                  <c:v>Jun</c:v>
                </c:pt>
                <c:pt idx="3">
                  <c:v>Week 1</c:v>
                </c:pt>
                <c:pt idx="4">
                  <c:v>WK2</c:v>
                </c:pt>
                <c:pt idx="5">
                  <c:v>WK3</c:v>
                </c:pt>
                <c:pt idx="6">
                  <c:v>WK4</c:v>
                </c:pt>
              </c:strCache>
            </c:strRef>
          </c:cat>
          <c:val>
            <c:numRef>
              <c:f>Chart!$E$9:$K$9</c:f>
              <c:numCache>
                <c:formatCode>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2-8075-4075-BB6D-1E5A270D9CFF}"/>
            </c:ext>
          </c:extLst>
        </c:ser>
        <c:dLbls>
          <c:showLegendKey val="0"/>
          <c:showVal val="0"/>
          <c:showCatName val="0"/>
          <c:showSerName val="0"/>
          <c:showPercent val="0"/>
          <c:showBubbleSize val="0"/>
        </c:dLbls>
        <c:marker val="1"/>
        <c:smooth val="0"/>
        <c:axId val="965123808"/>
        <c:axId val="965119232"/>
      </c:lineChart>
      <c:catAx>
        <c:axId val="407819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816048"/>
        <c:crosses val="autoZero"/>
        <c:auto val="1"/>
        <c:lblAlgn val="ctr"/>
        <c:lblOffset val="100"/>
        <c:noMultiLvlLbl val="0"/>
      </c:catAx>
      <c:valAx>
        <c:axId val="40781604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819376"/>
        <c:crosses val="autoZero"/>
        <c:crossBetween val="between"/>
      </c:valAx>
      <c:valAx>
        <c:axId val="965119232"/>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5123808"/>
        <c:crosses val="max"/>
        <c:crossBetween val="between"/>
      </c:valAx>
      <c:catAx>
        <c:axId val="965123808"/>
        <c:scaling>
          <c:orientation val="minMax"/>
        </c:scaling>
        <c:delete val="1"/>
        <c:axPos val="b"/>
        <c:numFmt formatCode="General" sourceLinked="1"/>
        <c:majorTickMark val="out"/>
        <c:minorTickMark val="none"/>
        <c:tickLblPos val="nextTo"/>
        <c:crossAx val="965119232"/>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4" Type="http://schemas.openxmlformats.org/officeDocument/2006/relationships/image" Target="../media/image6.png"/></Relationships>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3</xdr:col>
      <xdr:colOff>533400</xdr:colOff>
      <xdr:row>1</xdr:row>
      <xdr:rowOff>85725</xdr:rowOff>
    </xdr:from>
    <xdr:to>
      <xdr:col>12</xdr:col>
      <xdr:colOff>19050</xdr:colOff>
      <xdr:row>31</xdr:row>
      <xdr:rowOff>152400</xdr:rowOff>
    </xdr:to>
    <xdr:pic>
      <xdr:nvPicPr>
        <xdr:cNvPr id="2" name="Picture 1">
          <a:extLst>
            <a:ext uri="{FF2B5EF4-FFF2-40B4-BE49-F238E27FC236}">
              <a16:creationId xmlns:a16="http://schemas.microsoft.com/office/drawing/2014/main" id="{45026C71-BD1A-AB15-5255-4CEE486F52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010525" y="276225"/>
          <a:ext cx="4972050" cy="5553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190499</xdr:colOff>
      <xdr:row>20</xdr:row>
      <xdr:rowOff>93541</xdr:rowOff>
    </xdr:from>
    <xdr:to>
      <xdr:col>15</xdr:col>
      <xdr:colOff>457199</xdr:colOff>
      <xdr:row>37</xdr:row>
      <xdr:rowOff>66008</xdr:rowOff>
    </xdr:to>
    <xdr:pic>
      <xdr:nvPicPr>
        <xdr:cNvPr id="2" name="Picture 1">
          <a:extLst>
            <a:ext uri="{FF2B5EF4-FFF2-40B4-BE49-F238E27FC236}">
              <a16:creationId xmlns:a16="http://schemas.microsoft.com/office/drawing/2014/main" id="{37128F5E-C37E-90CB-BD13-4AB3DE0115EB}"/>
            </a:ext>
          </a:extLst>
        </xdr:cNvPr>
        <xdr:cNvPicPr>
          <a:picLocks noChangeAspect="1"/>
        </xdr:cNvPicPr>
      </xdr:nvPicPr>
      <xdr:blipFill>
        <a:blip xmlns:r="http://schemas.openxmlformats.org/officeDocument/2006/relationships" r:embed="rId1"/>
        <a:stretch>
          <a:fillRect/>
        </a:stretch>
      </xdr:blipFill>
      <xdr:spPr>
        <a:xfrm>
          <a:off x="190499" y="3732091"/>
          <a:ext cx="12277725" cy="304904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603250</xdr:colOff>
      <xdr:row>0</xdr:row>
      <xdr:rowOff>50800</xdr:rowOff>
    </xdr:from>
    <xdr:to>
      <xdr:col>7</xdr:col>
      <xdr:colOff>426888</xdr:colOff>
      <xdr:row>21</xdr:row>
      <xdr:rowOff>167549</xdr:rowOff>
    </xdr:to>
    <xdr:pic>
      <xdr:nvPicPr>
        <xdr:cNvPr id="2" name="Picture 1">
          <a:extLst>
            <a:ext uri="{FF2B5EF4-FFF2-40B4-BE49-F238E27FC236}">
              <a16:creationId xmlns:a16="http://schemas.microsoft.com/office/drawing/2014/main" id="{83E6F8C8-EE81-4DEE-AF3F-7B37D7859A7B}"/>
            </a:ext>
          </a:extLst>
        </xdr:cNvPr>
        <xdr:cNvPicPr>
          <a:picLocks noChangeAspect="1"/>
        </xdr:cNvPicPr>
      </xdr:nvPicPr>
      <xdr:blipFill>
        <a:blip xmlns:r="http://schemas.openxmlformats.org/officeDocument/2006/relationships" r:embed="rId1"/>
        <a:stretch>
          <a:fillRect/>
        </a:stretch>
      </xdr:blipFill>
      <xdr:spPr>
        <a:xfrm>
          <a:off x="603250" y="50800"/>
          <a:ext cx="5360838" cy="3983899"/>
        </a:xfrm>
        <a:prstGeom prst="rect">
          <a:avLst/>
        </a:prstGeom>
      </xdr:spPr>
    </xdr:pic>
    <xdr:clientData/>
  </xdr:twoCellAnchor>
  <xdr:twoCellAnchor editAs="oneCell">
    <xdr:from>
      <xdr:col>0</xdr:col>
      <xdr:colOff>133350</xdr:colOff>
      <xdr:row>27</xdr:row>
      <xdr:rowOff>152400</xdr:rowOff>
    </xdr:from>
    <xdr:to>
      <xdr:col>14</xdr:col>
      <xdr:colOff>335099</xdr:colOff>
      <xdr:row>63</xdr:row>
      <xdr:rowOff>88080</xdr:rowOff>
    </xdr:to>
    <xdr:pic>
      <xdr:nvPicPr>
        <xdr:cNvPr id="3" name="Picture 2">
          <a:extLst>
            <a:ext uri="{FF2B5EF4-FFF2-40B4-BE49-F238E27FC236}">
              <a16:creationId xmlns:a16="http://schemas.microsoft.com/office/drawing/2014/main" id="{8379D8EE-86C0-4EB7-BC1A-10A65BFBC57D}"/>
            </a:ext>
          </a:extLst>
        </xdr:cNvPr>
        <xdr:cNvPicPr>
          <a:picLocks noChangeAspect="1"/>
        </xdr:cNvPicPr>
      </xdr:nvPicPr>
      <xdr:blipFill>
        <a:blip xmlns:r="http://schemas.openxmlformats.org/officeDocument/2006/relationships" r:embed="rId2"/>
        <a:stretch>
          <a:fillRect/>
        </a:stretch>
      </xdr:blipFill>
      <xdr:spPr>
        <a:xfrm>
          <a:off x="133350" y="5124450"/>
          <a:ext cx="11612699" cy="6565080"/>
        </a:xfrm>
        <a:prstGeom prst="rect">
          <a:avLst/>
        </a:prstGeom>
      </xdr:spPr>
    </xdr:pic>
    <xdr:clientData/>
  </xdr:twoCellAnchor>
  <xdr:twoCellAnchor editAs="oneCell">
    <xdr:from>
      <xdr:col>0</xdr:col>
      <xdr:colOff>114300</xdr:colOff>
      <xdr:row>63</xdr:row>
      <xdr:rowOff>0</xdr:rowOff>
    </xdr:from>
    <xdr:to>
      <xdr:col>9</xdr:col>
      <xdr:colOff>69011</xdr:colOff>
      <xdr:row>75</xdr:row>
      <xdr:rowOff>94962</xdr:rowOff>
    </xdr:to>
    <xdr:pic>
      <xdr:nvPicPr>
        <xdr:cNvPr id="4" name="Picture 3">
          <a:extLst>
            <a:ext uri="{FF2B5EF4-FFF2-40B4-BE49-F238E27FC236}">
              <a16:creationId xmlns:a16="http://schemas.microsoft.com/office/drawing/2014/main" id="{FDA153C5-8C3E-478A-A0DA-09DCDA0CE7CE}"/>
            </a:ext>
          </a:extLst>
        </xdr:cNvPr>
        <xdr:cNvPicPr>
          <a:picLocks noChangeAspect="1"/>
        </xdr:cNvPicPr>
      </xdr:nvPicPr>
      <xdr:blipFill>
        <a:blip xmlns:r="http://schemas.openxmlformats.org/officeDocument/2006/relationships" r:embed="rId3"/>
        <a:stretch>
          <a:fillRect/>
        </a:stretch>
      </xdr:blipFill>
      <xdr:spPr>
        <a:xfrm>
          <a:off x="114300" y="11601450"/>
          <a:ext cx="6711111" cy="2304762"/>
        </a:xfrm>
        <a:prstGeom prst="rect">
          <a:avLst/>
        </a:prstGeom>
      </xdr:spPr>
    </xdr:pic>
    <xdr:clientData/>
  </xdr:twoCellAnchor>
  <xdr:twoCellAnchor editAs="oneCell">
    <xdr:from>
      <xdr:col>1</xdr:col>
      <xdr:colOff>279400</xdr:colOff>
      <xdr:row>120</xdr:row>
      <xdr:rowOff>44450</xdr:rowOff>
    </xdr:from>
    <xdr:to>
      <xdr:col>10</xdr:col>
      <xdr:colOff>418228</xdr:colOff>
      <xdr:row>140</xdr:row>
      <xdr:rowOff>104307</xdr:rowOff>
    </xdr:to>
    <xdr:pic>
      <xdr:nvPicPr>
        <xdr:cNvPr id="5" name="Picture 4">
          <a:extLst>
            <a:ext uri="{FF2B5EF4-FFF2-40B4-BE49-F238E27FC236}">
              <a16:creationId xmlns:a16="http://schemas.microsoft.com/office/drawing/2014/main" id="{550C245D-A268-F0D3-2744-626EF39EC364}"/>
            </a:ext>
          </a:extLst>
        </xdr:cNvPr>
        <xdr:cNvPicPr>
          <a:picLocks noChangeAspect="1"/>
        </xdr:cNvPicPr>
      </xdr:nvPicPr>
      <xdr:blipFill>
        <a:blip xmlns:r="http://schemas.openxmlformats.org/officeDocument/2006/relationships" r:embed="rId4"/>
        <a:stretch>
          <a:fillRect/>
        </a:stretch>
      </xdr:blipFill>
      <xdr:spPr>
        <a:xfrm>
          <a:off x="889000" y="22142450"/>
          <a:ext cx="6971428" cy="374285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3</xdr:col>
      <xdr:colOff>0</xdr:colOff>
      <xdr:row>27</xdr:row>
      <xdr:rowOff>0</xdr:rowOff>
    </xdr:from>
    <xdr:to>
      <xdr:col>20</xdr:col>
      <xdr:colOff>47077</xdr:colOff>
      <xdr:row>41</xdr:row>
      <xdr:rowOff>101599</xdr:rowOff>
    </xdr:to>
    <xdr:graphicFrame macro="">
      <xdr:nvGraphicFramePr>
        <xdr:cNvPr id="3" name="Chart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62406</xdr:colOff>
      <xdr:row>9</xdr:row>
      <xdr:rowOff>128315</xdr:rowOff>
    </xdr:from>
    <xdr:to>
      <xdr:col>19</xdr:col>
      <xdr:colOff>635000</xdr:colOff>
      <xdr:row>24</xdr:row>
      <xdr:rowOff>79704</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mcati365-my.sharepoint.com/personal/claudia_acosta_smtc_com/Documents/Desktop/planeacion/CTB/CTB%20NID/CTB%20NID%20WK%2042.xlsx" TargetMode="External"/><Relationship Id="rId1" Type="http://schemas.openxmlformats.org/officeDocument/2006/relationships/externalLinkPath" Target="https://mcati365-my.sharepoint.com/personal/claudia_acosta_smtc_com/Documents/Desktop/planeacion/CTB/CTB%20NID/CTB%20NID%20WK%204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emand"/>
      <sheetName val="BOM"/>
      <sheetName val="CTB"/>
      <sheetName val="RL"/>
      <sheetName val="Impactos"/>
    </sheetNames>
    <sheetDataSet>
      <sheetData sheetId="0"/>
      <sheetData sheetId="1"/>
      <sheetData sheetId="2">
        <row r="5">
          <cell r="B5" t="str">
            <v>Component</v>
          </cell>
          <cell r="C5" t="str">
            <v>Component Description</v>
          </cell>
          <cell r="D5" t="str">
            <v>Program</v>
          </cell>
          <cell r="E5" t="str">
            <v>Comments 10.17</v>
          </cell>
        </row>
        <row r="6">
          <cell r="B6" t="str">
            <v>NIDKCCP0266</v>
          </cell>
          <cell r="C6" t="str">
            <v>CAP ALUM 330uF 20% 450V RAD TH 30X40</v>
          </cell>
          <cell r="D6" t="str">
            <v>RR2</v>
          </cell>
          <cell r="E6" t="str">
            <v>Y.- 1200 pc ETA 10/23</v>
          </cell>
        </row>
        <row r="7">
          <cell r="B7" t="str">
            <v>NIDKCCN0467</v>
          </cell>
          <cell r="C7" t="str">
            <v>CAP, FILM 2.0UF or 2.2UF5 to 20%  1 to 1.1KVDC RA</v>
          </cell>
          <cell r="D7" t="str">
            <v>POSEIDON</v>
          </cell>
          <cell r="E7" t="str">
            <v>Y.- ok OTD monitor next ship dates</v>
          </cell>
        </row>
        <row r="8">
          <cell r="B8" t="str">
            <v>NID45K0114AA-P2</v>
          </cell>
          <cell r="C8" t="str">
            <v>CONTROL TUB</v>
          </cell>
          <cell r="D8" t="str">
            <v>POSEIDON</v>
          </cell>
          <cell r="E8" t="str">
            <v xml:space="preserve">R.- 900 pc pending to confirm the shipment method </v>
          </cell>
        </row>
        <row r="9">
          <cell r="B9" t="str">
            <v>NIDKCR0126</v>
          </cell>
          <cell r="C9" t="str">
            <v>SRES, 510K 5.0% 1/4W 500V(MIN)200PPM SMT1206</v>
          </cell>
          <cell r="D9" t="str">
            <v>POSEIDON</v>
          </cell>
          <cell r="E9">
            <v>0</v>
          </cell>
        </row>
        <row r="10">
          <cell r="B10" t="str">
            <v>NID45K0205AA-P1</v>
          </cell>
          <cell r="C10" t="str">
            <v>BOTTOM TRAY MACHING</v>
          </cell>
          <cell r="D10" t="str">
            <v>COYOTE, RR2</v>
          </cell>
          <cell r="E10" t="str">
            <v>R.- heavy material waitting ETA-- 512 pc Eta 10/25</v>
          </cell>
        </row>
        <row r="11">
          <cell r="B11" t="str">
            <v>NID45K0114AA-P1</v>
          </cell>
          <cell r="C11" t="str">
            <v>CONTROL TUB</v>
          </cell>
          <cell r="D11" t="str">
            <v>POSEIDON</v>
          </cell>
          <cell r="E11" t="str">
            <v xml:space="preserve">R.- 900 pc pending to confirm the shipment method </v>
          </cell>
        </row>
        <row r="12">
          <cell r="B12" t="str">
            <v>NIDKCD0156</v>
          </cell>
          <cell r="C12" t="str">
            <v>DIO, 1.2KV 10A TO220-2</v>
          </cell>
          <cell r="D12" t="str">
            <v>POSEIDON</v>
          </cell>
          <cell r="E12" t="str">
            <v>Y.- OK stock with future</v>
          </cell>
        </row>
        <row r="13">
          <cell r="B13" t="str">
            <v>NID45K0205AA-P2</v>
          </cell>
          <cell r="C13" t="str">
            <v>BOTTOM TRAY MACHING</v>
          </cell>
          <cell r="D13" t="str">
            <v>COYOTE, RR2</v>
          </cell>
          <cell r="E13" t="str">
            <v>Y.-  2304 pc Eta 10/30 + 256 pending to receive</v>
          </cell>
        </row>
        <row r="14">
          <cell r="B14" t="str">
            <v>NIDKCCN0466</v>
          </cell>
          <cell r="C14" t="str">
            <v>CAP, FILM 1UF 20% 480 OR530VAC 1KVDC RADIAL TH 31</v>
          </cell>
          <cell r="D14" t="str">
            <v>POSEIDON</v>
          </cell>
          <cell r="E14" t="str">
            <v>Y.- 580 pc pendientes de recibir-- stock with Arrow ( PPV 500 usd)</v>
          </cell>
        </row>
        <row r="15">
          <cell r="B15" t="str">
            <v>NIDKCL0061</v>
          </cell>
          <cell r="C15" t="str">
            <v>INDUCTOR L1</v>
          </cell>
          <cell r="D15" t="str">
            <v>RR2</v>
          </cell>
          <cell r="E15" t="str">
            <v>Y.- 128 pc pendientes de recibo + 11 k pc ETA 10/30</v>
          </cell>
        </row>
        <row r="16">
          <cell r="B16" t="str">
            <v>NID54K032</v>
          </cell>
          <cell r="C16" t="str">
            <v>BOLT - HEX HEAD M6 X 1 X40MM</v>
          </cell>
          <cell r="D16" t="str">
            <v>COYOTE, RR2</v>
          </cell>
          <cell r="E16" t="str">
            <v>R.- ETA TCB ( PPV+ Drawing)-- 5k pc to ship 11/8</v>
          </cell>
        </row>
        <row r="17">
          <cell r="B17" t="str">
            <v>NIDKCCP0433</v>
          </cell>
          <cell r="C17" t="str">
            <v>SCAP, 470uF 10V 20% 105CSMD 8.3X8.3x10.2H</v>
          </cell>
          <cell r="D17" t="str">
            <v>POSEIDON</v>
          </cell>
          <cell r="E17">
            <v>0</v>
          </cell>
        </row>
        <row r="18">
          <cell r="B18" t="str">
            <v>NIDKCZ0122</v>
          </cell>
          <cell r="C18" t="str">
            <v>SZEN, 62V 5% 3W SMB</v>
          </cell>
          <cell r="D18" t="str">
            <v>POSEIDON</v>
          </cell>
          <cell r="E18" t="str">
            <v>Y.- 500 pc DK ETA 9/18</v>
          </cell>
        </row>
        <row r="19">
          <cell r="B19" t="str">
            <v>NID53K907</v>
          </cell>
          <cell r="C19" t="str">
            <v>WASHER</v>
          </cell>
          <cell r="D19" t="str">
            <v>COYOTE, RR2</v>
          </cell>
          <cell r="E19">
            <v>0</v>
          </cell>
        </row>
        <row r="20">
          <cell r="B20" t="str">
            <v>NIDKCD0146</v>
          </cell>
          <cell r="C20" t="str">
            <v>DIO, RECT BRIDGE 3PHASE 1200V, 28A  TH I4-PAC-5</v>
          </cell>
          <cell r="D20" t="str">
            <v>POSEIDON</v>
          </cell>
          <cell r="E20">
            <v>0</v>
          </cell>
        </row>
        <row r="21">
          <cell r="B21" t="str">
            <v>NIDKCL0151</v>
          </cell>
          <cell r="C21" t="str">
            <v>INDUCTOR COMMON MODE CHOKE 1.2mH 20A</v>
          </cell>
          <cell r="D21" t="str">
            <v>COYOTE</v>
          </cell>
          <cell r="E21">
            <v>0</v>
          </cell>
        </row>
        <row r="22">
          <cell r="B22" t="str">
            <v>NIDKCL0163</v>
          </cell>
          <cell r="C22" t="str">
            <v>INDUCTOR POWER, 461uH, 15A, 28mOHM, 70mm X 50mm</v>
          </cell>
          <cell r="D22" t="str">
            <v>COYOTE</v>
          </cell>
          <cell r="E22">
            <v>0</v>
          </cell>
        </row>
        <row r="23">
          <cell r="B23" t="str">
            <v>NIDKCQ0229</v>
          </cell>
          <cell r="C23" t="str">
            <v>MOSFET N-CH 1.2KV TO247-3</v>
          </cell>
          <cell r="D23" t="str">
            <v>POSEIDON</v>
          </cell>
          <cell r="E23" t="str">
            <v>Y.- 145 pc pendientes de recibo + 4500 pc ETA 10/29</v>
          </cell>
        </row>
        <row r="24">
          <cell r="B24" t="str">
            <v>NID70K0229</v>
          </cell>
          <cell r="C24" t="str">
            <v>VENT PLATE</v>
          </cell>
          <cell r="D24" t="str">
            <v>POSEIDON</v>
          </cell>
          <cell r="E24" t="str">
            <v>Y.- 600 pc ETA  10/21</v>
          </cell>
        </row>
        <row r="25">
          <cell r="B25" t="str">
            <v>NIDKCCN0240</v>
          </cell>
          <cell r="C25" t="str">
            <v>SCAP, 27pF 50V 5% C0G/NPO SMT0603</v>
          </cell>
          <cell r="D25" t="str">
            <v>POSEIDON</v>
          </cell>
          <cell r="E25">
            <v>0</v>
          </cell>
        </row>
        <row r="26">
          <cell r="B26" t="str">
            <v>NID70K0196</v>
          </cell>
          <cell r="C26" t="str">
            <v>GASKET</v>
          </cell>
          <cell r="D26" t="str">
            <v>POSEIDON</v>
          </cell>
          <cell r="E26" t="str">
            <v>Y.- 420 pc pendientes de recibir</v>
          </cell>
        </row>
        <row r="27">
          <cell r="B27" t="str">
            <v>NID70K0182-P2</v>
          </cell>
          <cell r="C27" t="str">
            <v>THERMAL PAD</v>
          </cell>
          <cell r="D27" t="str">
            <v>POSEIDON</v>
          </cell>
          <cell r="E27" t="str">
            <v>Y.- material covered until 10/23- ok according lead tme</v>
          </cell>
        </row>
        <row r="28">
          <cell r="B28" t="str">
            <v>NIDKCL0117</v>
          </cell>
          <cell r="C28" t="str">
            <v>INDUCTOR TORROID 273uH ,.056 OHM DCR, CS467060 COR</v>
          </cell>
          <cell r="D28" t="str">
            <v>POSEIDON</v>
          </cell>
          <cell r="E28">
            <v>0</v>
          </cell>
        </row>
        <row r="29">
          <cell r="B29" t="str">
            <v>NIDKCCN0468</v>
          </cell>
          <cell r="C29" t="str">
            <v>CAP, FILM 0.47UF 20% 560/630VDC RAD  TH 26.5X6X16H</v>
          </cell>
          <cell r="D29" t="str">
            <v>POSEIDON</v>
          </cell>
          <cell r="E29">
            <v>0</v>
          </cell>
        </row>
        <row r="30">
          <cell r="B30" t="str">
            <v>NID45K0075</v>
          </cell>
          <cell r="C30" t="str">
            <v>CONTROL BOX ASSEMBLY</v>
          </cell>
          <cell r="D30" t="str">
            <v>COYOTE, RR2</v>
          </cell>
          <cell r="E30" t="str">
            <v>Y.-12544 pc in transit ETA 10/31</v>
          </cell>
        </row>
        <row r="31">
          <cell r="B31" t="str">
            <v>NID70K0218</v>
          </cell>
          <cell r="C31" t="str">
            <v>TERMINAL BLOCK</v>
          </cell>
          <cell r="D31" t="str">
            <v>POSEIDON</v>
          </cell>
          <cell r="E31" t="str">
            <v>Y.- ok covered</v>
          </cell>
        </row>
        <row r="32">
          <cell r="B32" t="str">
            <v>NIDKCCP0570</v>
          </cell>
          <cell r="C32" t="str">
            <v>CAP ALUM 470uF 20% 450V RAD TH 30X40</v>
          </cell>
          <cell r="D32" t="str">
            <v>COYOTE</v>
          </cell>
          <cell r="E32">
            <v>0</v>
          </cell>
        </row>
        <row r="33">
          <cell r="B33" t="str">
            <v>NIDKCU0630</v>
          </cell>
          <cell r="C33" t="str">
            <v>IC POWER MODULE IM523-X6A</v>
          </cell>
          <cell r="D33" t="str">
            <v>RR2</v>
          </cell>
          <cell r="E33" t="str">
            <v>R.- ETA TBC -  source cargado wk 37- 1050 pc - ppv 3300</v>
          </cell>
        </row>
        <row r="34">
          <cell r="B34" t="str">
            <v>NIDKCR0589</v>
          </cell>
          <cell r="C34" t="str">
            <v>SRES, 22R 5% SURGE SMT0805</v>
          </cell>
          <cell r="D34" t="str">
            <v>POSEIDON</v>
          </cell>
          <cell r="E34">
            <v>0</v>
          </cell>
        </row>
        <row r="35">
          <cell r="B35" t="str">
            <v>NIDKCCN0201</v>
          </cell>
          <cell r="C35" t="str">
            <v>SCAP, 100pF 50V 5% C0G/NPO SMT0603</v>
          </cell>
          <cell r="D35" t="str">
            <v>POSEIDON</v>
          </cell>
          <cell r="E35" t="str">
            <v>Y.- OK OTD  monitor the next shipments</v>
          </cell>
        </row>
        <row r="36">
          <cell r="B36" t="str">
            <v>NID40K0100</v>
          </cell>
          <cell r="C36" t="str">
            <v>WIRE HARNESS</v>
          </cell>
          <cell r="D36" t="str">
            <v>POSEIDON</v>
          </cell>
          <cell r="E36" t="str">
            <v>Y.- ok supplier can expedite (freight)</v>
          </cell>
        </row>
        <row r="37">
          <cell r="B37" t="str">
            <v>NIDKCCN0416</v>
          </cell>
          <cell r="C37" t="str">
            <v>SCAP, 0.01uF 50V 5% X7R SMT0603</v>
          </cell>
          <cell r="D37" t="str">
            <v>POSEIDON</v>
          </cell>
          <cell r="E37">
            <v>0</v>
          </cell>
        </row>
        <row r="38">
          <cell r="B38" t="str">
            <v>NIDKCR0306</v>
          </cell>
          <cell r="C38" t="str">
            <v>SRES, 470R 1%, SMT0603</v>
          </cell>
          <cell r="D38" t="str">
            <v>POSEIDON</v>
          </cell>
          <cell r="E38" t="str">
            <v>Y.- OK OTD  monitor the next shipments</v>
          </cell>
        </row>
        <row r="39">
          <cell r="B39" t="str">
            <v>NIDKCU0437</v>
          </cell>
          <cell r="C39" t="str">
            <v>SIC, H11L1SVM 1MHz Opto SMD-6</v>
          </cell>
          <cell r="D39" t="str">
            <v>POSEIDON</v>
          </cell>
          <cell r="E39">
            <v>0</v>
          </cell>
        </row>
        <row r="40">
          <cell r="B40" t="str">
            <v>NIDKCCP0427</v>
          </cell>
          <cell r="C40" t="str">
            <v>SCAP, 68uF 35V 20% 105C SMD 6.6X6.6x8H</v>
          </cell>
          <cell r="D40" t="str">
            <v>POSEIDON</v>
          </cell>
          <cell r="E40">
            <v>0</v>
          </cell>
        </row>
        <row r="41">
          <cell r="B41" t="str">
            <v>NIDKCCN0399</v>
          </cell>
          <cell r="C41" t="str">
            <v>CAP, FILM 4700PF 20% 500V Y1/Y2  TH 18X9.5X17.5</v>
          </cell>
          <cell r="D41" t="str">
            <v>POSEIDON</v>
          </cell>
          <cell r="E41">
            <v>0</v>
          </cell>
        </row>
        <row r="42">
          <cell r="B42" t="str">
            <v>NIDKCCP0425</v>
          </cell>
          <cell r="C42" t="str">
            <v>SCAP, 47uF 35V 20% 105C SMD 6.6x6.6xX8</v>
          </cell>
          <cell r="D42" t="str">
            <v>POSEIDON</v>
          </cell>
          <cell r="E42">
            <v>0</v>
          </cell>
        </row>
        <row r="43">
          <cell r="B43" t="str">
            <v>NIDKCV0021</v>
          </cell>
          <cell r="C43" t="str">
            <v>GDT 1000V 20% 5KA TH</v>
          </cell>
          <cell r="D43" t="str">
            <v>POSEIDON</v>
          </cell>
          <cell r="E43" t="str">
            <v>Y.- 500 pc to ship on 9/12</v>
          </cell>
        </row>
        <row r="44">
          <cell r="B44" t="str">
            <v>NIDKCCP0410</v>
          </cell>
          <cell r="C44" t="str">
            <v>CAP, 470uF 450VDC, 105C,3 PIN, TH35X40</v>
          </cell>
          <cell r="D44" t="str">
            <v>POSEIDON</v>
          </cell>
          <cell r="E44">
            <v>0</v>
          </cell>
        </row>
        <row r="45">
          <cell r="B45" t="str">
            <v>NIDKCR0969</v>
          </cell>
          <cell r="C45" t="str">
            <v>SRES, 2M OHM, 1%, SMT1206, 500VDC MIN</v>
          </cell>
          <cell r="D45" t="str">
            <v>POSEIDON</v>
          </cell>
          <cell r="E45">
            <v>0</v>
          </cell>
        </row>
        <row r="46">
          <cell r="B46" t="str">
            <v>NIDKCB0278</v>
          </cell>
          <cell r="C46" t="str">
            <v>BARE BOARD 5HP MOTOR DRIVE ASSEMBLY</v>
          </cell>
          <cell r="D46" t="str">
            <v>POSEIDON</v>
          </cell>
          <cell r="E46">
            <v>0</v>
          </cell>
        </row>
        <row r="47">
          <cell r="B47" t="str">
            <v>NIDKCR0965</v>
          </cell>
          <cell r="C47" t="str">
            <v>RES, 10 OHM 5% 5W (25W O'LOD FOR 5S) 5% TH</v>
          </cell>
          <cell r="D47" t="str">
            <v>POSEIDON</v>
          </cell>
          <cell r="E47">
            <v>0</v>
          </cell>
        </row>
        <row r="48">
          <cell r="B48" t="str">
            <v>NIDKCCN0396</v>
          </cell>
          <cell r="C48" t="str">
            <v>CAP, 0.1UF 5%/10% 1KVDC RADIAL  FILM TH 18X9.5X18</v>
          </cell>
          <cell r="D48" t="str">
            <v>POSEIDON</v>
          </cell>
          <cell r="E48" t="str">
            <v>Y.- 4000 pc pendientes de recibo</v>
          </cell>
        </row>
        <row r="49">
          <cell r="B49" t="str">
            <v>NIDKCCP0426</v>
          </cell>
          <cell r="C49" t="str">
            <v>SCAP, 330uF 25V 20% 105CSMD 8.3x8.3x10.5H</v>
          </cell>
          <cell r="D49" t="str">
            <v>POSEIDON</v>
          </cell>
          <cell r="E49">
            <v>0</v>
          </cell>
        </row>
        <row r="50">
          <cell r="B50" t="str">
            <v>NIDKCCN0415</v>
          </cell>
          <cell r="C50" t="str">
            <v>SCAP, 2200pF 50V 5% X7R SMT0603</v>
          </cell>
          <cell r="D50" t="str">
            <v>POSEIDON</v>
          </cell>
          <cell r="E50">
            <v>0</v>
          </cell>
        </row>
        <row r="51">
          <cell r="B51" t="str">
            <v>NIDKCR1049</v>
          </cell>
          <cell r="C51" t="str">
            <v>SRES, 6R2 1% SURGE 0.4W 0805</v>
          </cell>
          <cell r="D51" t="str">
            <v>POSEIDON</v>
          </cell>
          <cell r="E51">
            <v>0</v>
          </cell>
        </row>
        <row r="52">
          <cell r="B52" t="str">
            <v>NIDKCJ0405</v>
          </cell>
          <cell r="C52" t="str">
            <v>TERMINAL, FASTON MALE, TAB, .250"  TH</v>
          </cell>
          <cell r="D52" t="str">
            <v>POSEIDON</v>
          </cell>
          <cell r="E52" t="str">
            <v>Y.-3000 pc Eta 9/18</v>
          </cell>
        </row>
        <row r="53">
          <cell r="B53" t="str">
            <v>NIDKCU0429</v>
          </cell>
          <cell r="C53" t="str">
            <v>SIC, REG LDO 3.3V 0.15A SOT23-5</v>
          </cell>
          <cell r="D53" t="str">
            <v>POSEIDON</v>
          </cell>
          <cell r="E53">
            <v>0</v>
          </cell>
        </row>
        <row r="54">
          <cell r="B54" t="str">
            <v>NIDKCR1041</v>
          </cell>
          <cell r="C54" t="str">
            <v>SRES, 162K, 1%, SMT1206,1/4W MIN, 500V</v>
          </cell>
          <cell r="D54" t="str">
            <v>POSEIDON</v>
          </cell>
          <cell r="E54">
            <v>0</v>
          </cell>
        </row>
        <row r="55">
          <cell r="B55" t="str">
            <v>NID70K0198</v>
          </cell>
          <cell r="C55" t="str">
            <v>INSULATOR</v>
          </cell>
          <cell r="D55" t="str">
            <v>POSEIDON</v>
          </cell>
          <cell r="E55">
            <v>0</v>
          </cell>
        </row>
        <row r="56">
          <cell r="B56" t="str">
            <v>NIDKCU0402</v>
          </cell>
          <cell r="C56" t="str">
            <v>SIC, PFC 3CH INTERLEAVED, 32LQFP</v>
          </cell>
          <cell r="D56" t="str">
            <v>POSEIDON</v>
          </cell>
          <cell r="E56">
            <v>0</v>
          </cell>
        </row>
        <row r="57">
          <cell r="B57" t="str">
            <v>NIDKCF0039</v>
          </cell>
          <cell r="C57" t="str">
            <v>FUSE, CERAMIC 0505030.MXEP  30A 500VAC/VDC 3AB WIT</v>
          </cell>
          <cell r="D57" t="str">
            <v>POSEIDON</v>
          </cell>
          <cell r="E57">
            <v>0</v>
          </cell>
        </row>
        <row r="58">
          <cell r="B58" t="str">
            <v>NID70K0197</v>
          </cell>
          <cell r="C58" t="str">
            <v>CLAMP BAR</v>
          </cell>
          <cell r="D58" t="str">
            <v>POSEIDON</v>
          </cell>
          <cell r="E58" t="str">
            <v>R.- 3000 pc to ship on 9/20</v>
          </cell>
        </row>
        <row r="59">
          <cell r="B59" t="str">
            <v>NIDKCD0147</v>
          </cell>
          <cell r="C59" t="str">
            <v>SDIO, US1M-13-F  GEN PURP 1KV 1A SMA</v>
          </cell>
          <cell r="D59" t="str">
            <v>POSEIDON</v>
          </cell>
          <cell r="E59">
            <v>0</v>
          </cell>
        </row>
        <row r="60">
          <cell r="B60" t="str">
            <v>NIDKCU0411</v>
          </cell>
          <cell r="C60" t="str">
            <v>SIC, LINEAR VOLT  REGULATOR 15V 100mA SOT-89-3</v>
          </cell>
          <cell r="D60" t="str">
            <v>POSEIDON</v>
          </cell>
          <cell r="E60">
            <v>0</v>
          </cell>
        </row>
        <row r="61">
          <cell r="B61" t="str">
            <v>NIDKCCN0445</v>
          </cell>
          <cell r="C61" t="str">
            <v>CAP, FILM 0.47UF 10% OR 20% X1 OR X2 480VAC MIN RA</v>
          </cell>
          <cell r="D61" t="str">
            <v>POSEIDON</v>
          </cell>
          <cell r="E61">
            <v>0</v>
          </cell>
        </row>
        <row r="62">
          <cell r="B62" t="str">
            <v>NID54K027</v>
          </cell>
          <cell r="C62" t="str">
            <v>GROUND SCREW - TORX SEMSM4 X 0.7 X 8MM</v>
          </cell>
          <cell r="D62" t="str">
            <v>POSEIDON, RR2</v>
          </cell>
          <cell r="E62">
            <v>0</v>
          </cell>
        </row>
        <row r="63">
          <cell r="B63" t="str">
            <v>NIDKCRL0030</v>
          </cell>
          <cell r="C63" t="str">
            <v>RELAY, 30A, 250VAC, TH</v>
          </cell>
          <cell r="D63" t="str">
            <v>POSEIDON</v>
          </cell>
          <cell r="E63">
            <v>0</v>
          </cell>
        </row>
        <row r="64">
          <cell r="B64" t="str">
            <v>NIDKCXTAL0017</v>
          </cell>
          <cell r="C64" t="str">
            <v>SXTAL, ABM8G-16.000MHZ-180D2Y-T</v>
          </cell>
          <cell r="D64" t="str">
            <v>POSEIDON</v>
          </cell>
          <cell r="E64">
            <v>0</v>
          </cell>
        </row>
        <row r="65">
          <cell r="B65" t="str">
            <v>NIDKCU0435</v>
          </cell>
          <cell r="C65" t="str">
            <v>SIC, OPTO TRANSISTOR OUTPUT FODM124R2 SMD-4</v>
          </cell>
          <cell r="D65" t="str">
            <v>POSEIDON</v>
          </cell>
          <cell r="E65" t="str">
            <v>Y.- 2500 pc en transito TRK: 8415597982 ETA 9/18</v>
          </cell>
        </row>
        <row r="66">
          <cell r="B66" t="str">
            <v>NIDKCR0297</v>
          </cell>
          <cell r="C66" t="str">
            <v>SRES, 15.0K 1.0%  SMT0603</v>
          </cell>
          <cell r="D66" t="str">
            <v>POSEIDON</v>
          </cell>
          <cell r="E66">
            <v>0</v>
          </cell>
        </row>
        <row r="67">
          <cell r="B67" t="str">
            <v>NIDKCD0148</v>
          </cell>
          <cell r="C67" t="str">
            <v>SDIO, 1N5408G-T, GEN PURP 1KV 3A DO201AD</v>
          </cell>
          <cell r="D67" t="str">
            <v>POSEIDON</v>
          </cell>
          <cell r="E67">
            <v>0</v>
          </cell>
        </row>
        <row r="68">
          <cell r="B68" t="str">
            <v>NIDKCR0667</v>
          </cell>
          <cell r="C68" t="str">
            <v>SRES, 0.015 OHM 1% 3W (15W O'LOAD FOR 5S) SMT2512</v>
          </cell>
          <cell r="D68" t="str">
            <v>POSEIDON</v>
          </cell>
          <cell r="E68" t="str">
            <v>Y.- supplier has stock to expedite</v>
          </cell>
        </row>
        <row r="69">
          <cell r="B69" t="str">
            <v>NIDKCL0114</v>
          </cell>
          <cell r="C69" t="str">
            <v>INDUCTOR, 2.0mH, 16A COMMON MODE, TOROID</v>
          </cell>
          <cell r="D69" t="str">
            <v>POSEIDON</v>
          </cell>
          <cell r="E69">
            <v>0</v>
          </cell>
        </row>
        <row r="70">
          <cell r="B70" t="str">
            <v>NIDKCJ0522</v>
          </cell>
          <cell r="C70" t="str">
            <v>CONN HEADER VERT 3POS 6.71MM</v>
          </cell>
          <cell r="D70" t="str">
            <v>RR2</v>
          </cell>
          <cell r="E70" t="str">
            <v>R.- GAP 6k material in disti  PPV (.4512 / pc)- Expedit. With TTI 8k in stock</v>
          </cell>
        </row>
        <row r="71">
          <cell r="B71" t="str">
            <v>NIDKCV0018</v>
          </cell>
          <cell r="C71" t="str">
            <v>TVS, VARISTOR 510V 10KA DISC 16.5MM TH</v>
          </cell>
          <cell r="D71" t="str">
            <v>POSEIDON</v>
          </cell>
          <cell r="E71">
            <v>0</v>
          </cell>
        </row>
        <row r="72">
          <cell r="B72" t="str">
            <v>NIDKCCN0244</v>
          </cell>
          <cell r="C72" t="str">
            <v>SCAP, 10uF 25V 10% X7R SMT1206</v>
          </cell>
          <cell r="D72" t="str">
            <v>POSEIDON</v>
          </cell>
          <cell r="E72" t="str">
            <v>Y.- ok supplier has stock</v>
          </cell>
        </row>
        <row r="73">
          <cell r="B73" t="str">
            <v>NIDKCR0442</v>
          </cell>
          <cell r="C73" t="str">
            <v>SRES, 22K 5%  1/10W SMT0603 NTC</v>
          </cell>
          <cell r="D73" t="str">
            <v>POSEIDON</v>
          </cell>
          <cell r="E73">
            <v>0</v>
          </cell>
        </row>
        <row r="74">
          <cell r="B74" t="str">
            <v>NIDKCR0248</v>
          </cell>
          <cell r="C74" t="str">
            <v>SRES, 33R 5.0% 1/8W SMT0805</v>
          </cell>
          <cell r="D74" t="str">
            <v>POSEIDON</v>
          </cell>
          <cell r="E74">
            <v>0</v>
          </cell>
        </row>
        <row r="75">
          <cell r="B75" t="str">
            <v>NIDKCR0720</v>
          </cell>
          <cell r="C75" t="str">
            <v>SRES, 0.025 OHM 1% 3W (15W O'LOAD FOR 5S) SMT2512</v>
          </cell>
          <cell r="D75" t="str">
            <v>POSEIDON</v>
          </cell>
          <cell r="E75" t="str">
            <v>Y.- supplier has stock to expedite</v>
          </cell>
        </row>
        <row r="76">
          <cell r="B76" t="str">
            <v>NIDKCJ0411</v>
          </cell>
          <cell r="C76" t="str">
            <v>CONN, HEADER 5POS 3MM VERT GOLD</v>
          </cell>
          <cell r="D76" t="str">
            <v>POSEIDON</v>
          </cell>
          <cell r="E76">
            <v>0</v>
          </cell>
        </row>
        <row r="77">
          <cell r="B77" t="str">
            <v>NIDKCPA0053</v>
          </cell>
          <cell r="C77" t="str">
            <v>PROGRAMMED ASSEMBLY, KCU0398/KCFW0024</v>
          </cell>
          <cell r="D77" t="str">
            <v>POSEIDON</v>
          </cell>
          <cell r="E77">
            <v>0</v>
          </cell>
        </row>
        <row r="78">
          <cell r="B78" t="str">
            <v>NIDKCU0543</v>
          </cell>
          <cell r="C78" t="str">
            <v>SIC, TRANSISTOR ARRAY, NPN/PNP 30V 5.7A/4.8A 8SO</v>
          </cell>
          <cell r="D78" t="str">
            <v>POSEIDON</v>
          </cell>
          <cell r="E78">
            <v>0</v>
          </cell>
        </row>
        <row r="79">
          <cell r="B79" t="str">
            <v>NIDKCR1044</v>
          </cell>
          <cell r="C79" t="str">
            <v>SRES, 2.2K OHM 1%  SMT0603</v>
          </cell>
          <cell r="D79" t="str">
            <v>POSEIDON, COYOTE, RR2</v>
          </cell>
          <cell r="E79">
            <v>0</v>
          </cell>
        </row>
        <row r="80">
          <cell r="B80" t="str">
            <v>NIDKCT0059</v>
          </cell>
          <cell r="C80" t="str">
            <v>TRANSFORMER, YXS60374T</v>
          </cell>
          <cell r="D80" t="str">
            <v>POSEIDON</v>
          </cell>
          <cell r="E80">
            <v>0</v>
          </cell>
        </row>
        <row r="81">
          <cell r="B81" t="str">
            <v>NIDKCZ0119</v>
          </cell>
          <cell r="C81" t="str">
            <v>SZEN, 20V 1W 10% SMA</v>
          </cell>
          <cell r="D81" t="str">
            <v>POSEIDON</v>
          </cell>
          <cell r="E81">
            <v>0</v>
          </cell>
        </row>
        <row r="82">
          <cell r="B82" t="str">
            <v>NID70K0182-P1</v>
          </cell>
          <cell r="C82" t="str">
            <v>THERMAL PAD</v>
          </cell>
          <cell r="D82" t="str">
            <v>POSEIDON</v>
          </cell>
          <cell r="E82">
            <v>0</v>
          </cell>
        </row>
        <row r="83">
          <cell r="B83" t="str">
            <v>NID70K0183</v>
          </cell>
          <cell r="C83" t="str">
            <v>THERMAL PAD</v>
          </cell>
          <cell r="D83" t="str">
            <v>POSEIDON</v>
          </cell>
          <cell r="E83">
            <v>0</v>
          </cell>
        </row>
        <row r="84">
          <cell r="B84" t="str">
            <v>NIDKCZ0107</v>
          </cell>
          <cell r="C84" t="str">
            <v>SZEN, MMSZ5251B 22V 500mW SOD-123</v>
          </cell>
          <cell r="D84" t="str">
            <v>POSEIDON</v>
          </cell>
          <cell r="E84">
            <v>0</v>
          </cell>
        </row>
        <row r="85">
          <cell r="B85" t="str">
            <v>NID70K0184-P1</v>
          </cell>
          <cell r="C85" t="str">
            <v>INSULATOR</v>
          </cell>
          <cell r="D85" t="str">
            <v>POSEIDON</v>
          </cell>
          <cell r="E85">
            <v>0</v>
          </cell>
        </row>
        <row r="86">
          <cell r="B86" t="str">
            <v>NIDKCD0154</v>
          </cell>
          <cell r="C86" t="str">
            <v>SDIO, SCHOTTKY 200V 3A SMD SMB</v>
          </cell>
          <cell r="D86" t="str">
            <v>POSEIDON</v>
          </cell>
          <cell r="E86">
            <v>0</v>
          </cell>
        </row>
        <row r="87">
          <cell r="B87" t="str">
            <v>NIDKCU0413</v>
          </cell>
          <cell r="C87" t="str">
            <v>SIC, SHUNT VOLTAGE REFERENCE 36V 0.5% 100mA SOT-23</v>
          </cell>
          <cell r="D87" t="str">
            <v>POSEIDON</v>
          </cell>
          <cell r="E87">
            <v>0</v>
          </cell>
        </row>
        <row r="88">
          <cell r="B88" t="str">
            <v>NIDKCR0967</v>
          </cell>
          <cell r="C88" t="str">
            <v>SRES, 220K, 5%, SMT1206,0.6W, 500V</v>
          </cell>
          <cell r="D88" t="str">
            <v>POSEIDON</v>
          </cell>
          <cell r="E88">
            <v>0</v>
          </cell>
        </row>
        <row r="89">
          <cell r="B89" t="str">
            <v>NID70K0219</v>
          </cell>
          <cell r="C89" t="str">
            <v>JUMPER</v>
          </cell>
          <cell r="D89" t="str">
            <v>POSEIDON</v>
          </cell>
          <cell r="E89">
            <v>0</v>
          </cell>
        </row>
        <row r="90">
          <cell r="B90" t="str">
            <v>NIDKCU0399</v>
          </cell>
          <cell r="C90" t="str">
            <v>SIC, FSBB15CH120D MOD MOTION SPM3 1200V 15A SPMMC-</v>
          </cell>
          <cell r="D90" t="str">
            <v>POSEIDON</v>
          </cell>
          <cell r="E90" t="str">
            <v>R.- material Rejected( wrong AVL) checking in disti</v>
          </cell>
        </row>
        <row r="91">
          <cell r="B91" t="str">
            <v>NIDKCL0062</v>
          </cell>
          <cell r="C91" t="str">
            <v>INDUCTOR COMMON MODE CHOKE 1.2mH 16A</v>
          </cell>
          <cell r="D91" t="str">
            <v>RR2</v>
          </cell>
          <cell r="E91" t="str">
            <v>Y.- 1296 pc en recibos+ Stock ready to ship</v>
          </cell>
        </row>
        <row r="92">
          <cell r="B92" t="str">
            <v>NIDKCT0054</v>
          </cell>
          <cell r="C92" t="str">
            <v>Yaxin,YXS60150T  TH</v>
          </cell>
          <cell r="D92" t="str">
            <v>COYOTE, RR2</v>
          </cell>
          <cell r="E92" t="str">
            <v>Y.- 2500 pc pendientes de recibirTally 83600-10</v>
          </cell>
        </row>
        <row r="93">
          <cell r="B93" t="str">
            <v>NID70K0185-P1</v>
          </cell>
          <cell r="C93" t="str">
            <v>CLAMP BAR</v>
          </cell>
          <cell r="D93" t="str">
            <v>POSEIDON</v>
          </cell>
          <cell r="E93">
            <v>0</v>
          </cell>
        </row>
        <row r="94">
          <cell r="B94" t="str">
            <v>NIDKCCN0325</v>
          </cell>
          <cell r="C94" t="str">
            <v>CAP FILM 0.47UF 20% 760VDC RAD</v>
          </cell>
          <cell r="D94" t="str">
            <v>COYOTE, RR2</v>
          </cell>
          <cell r="E94">
            <v>0</v>
          </cell>
        </row>
        <row r="95">
          <cell r="B95" t="str">
            <v>NIDKCD0096</v>
          </cell>
          <cell r="C95" t="str">
            <v>SDIO, ARRAY SCHOTTKY BAT54SW 30V SOT323</v>
          </cell>
          <cell r="D95" t="str">
            <v>POSEIDON, COYOTE, RR2</v>
          </cell>
          <cell r="E95">
            <v>0</v>
          </cell>
        </row>
        <row r="96">
          <cell r="B96" t="str">
            <v>NIDKCR1033</v>
          </cell>
          <cell r="C96" t="str">
            <v>SRES, 7.87M OHM, 1%, SMT1206, 500VDC MIN, .25W MIN</v>
          </cell>
          <cell r="D96" t="str">
            <v>POSEIDON</v>
          </cell>
          <cell r="E96">
            <v>0</v>
          </cell>
        </row>
        <row r="97">
          <cell r="B97" t="str">
            <v>NIDKCCN0440</v>
          </cell>
          <cell r="C97" t="str">
            <v>CAP, 1000PF 10% Y1 , 500V, RAD FILM TH 18X5X12.5H</v>
          </cell>
          <cell r="D97" t="str">
            <v>POSEIDON</v>
          </cell>
          <cell r="E97">
            <v>0</v>
          </cell>
        </row>
        <row r="98">
          <cell r="B98" t="str">
            <v>NIDKCCN0202</v>
          </cell>
          <cell r="C98" t="str">
            <v>SCAP, 470pF 50V 5% COG/NPO SMT0603</v>
          </cell>
          <cell r="D98" t="str">
            <v>POSEIDON</v>
          </cell>
          <cell r="E98">
            <v>0</v>
          </cell>
        </row>
        <row r="99">
          <cell r="B99" t="str">
            <v>NIDKCCP0434</v>
          </cell>
          <cell r="C99" t="str">
            <v>SCAP, 100uF 25V20% 105C SMT6.6X6.6X8.7H</v>
          </cell>
          <cell r="D99" t="str">
            <v>POSEIDON</v>
          </cell>
          <cell r="E99">
            <v>0</v>
          </cell>
        </row>
        <row r="100">
          <cell r="B100" t="str">
            <v>NIDKCL0108</v>
          </cell>
          <cell r="C100" t="str">
            <v>INDUCTOR, 3 PHASE COMMONMODE, 2.9mH, 19A</v>
          </cell>
          <cell r="D100" t="str">
            <v>POSEIDON</v>
          </cell>
          <cell r="E100">
            <v>0</v>
          </cell>
        </row>
        <row r="101">
          <cell r="B101" t="str">
            <v>NIDKCCN0323</v>
          </cell>
          <cell r="C101" t="str">
            <v>CAP FILM 0.033UF 20% 1.5KVDC RAD</v>
          </cell>
          <cell r="D101" t="str">
            <v>COYOTE, RR2</v>
          </cell>
          <cell r="E101" t="str">
            <v>R.- 16k pc ETA 10/17</v>
          </cell>
        </row>
        <row r="102">
          <cell r="B102" t="str">
            <v>NIDKCR1031</v>
          </cell>
          <cell r="C102" t="str">
            <v>SRES, 24K OHM 5% 0.66W 500V PULSE WITHSTANDING SMT</v>
          </cell>
          <cell r="D102" t="str">
            <v>POSEIDON</v>
          </cell>
          <cell r="E102">
            <v>0</v>
          </cell>
        </row>
        <row r="103">
          <cell r="B103" t="str">
            <v>NIDKCCN0273</v>
          </cell>
          <cell r="C103" t="str">
            <v>SCAP, 1uF 25V 10% X7R SMT0603</v>
          </cell>
          <cell r="D103" t="str">
            <v>POSEIDON, COYOTE, RR2</v>
          </cell>
          <cell r="E103">
            <v>0</v>
          </cell>
        </row>
        <row r="104">
          <cell r="B104" t="str">
            <v>NIDKCR0300</v>
          </cell>
          <cell r="C104" t="str">
            <v>SRES, 1.5K 5%, SMT0603</v>
          </cell>
          <cell r="D104" t="str">
            <v>POSEIDON, COYOTE, RR2</v>
          </cell>
          <cell r="E104">
            <v>0</v>
          </cell>
        </row>
        <row r="105">
          <cell r="B105" t="str">
            <v>NIDKCL0116</v>
          </cell>
          <cell r="C105" t="str">
            <v>INDUCTOR TORROID 273uH ,.056 OHM DCR, CS467060 COR</v>
          </cell>
          <cell r="D105" t="str">
            <v>POSEIDON</v>
          </cell>
          <cell r="E105">
            <v>0</v>
          </cell>
        </row>
        <row r="106">
          <cell r="B106" t="str">
            <v>NIDKCD0153</v>
          </cell>
          <cell r="C106" t="str">
            <v>SDIO, STANDARD 1000V 1A FAST SMD SMA</v>
          </cell>
          <cell r="D106" t="str">
            <v>POSEIDON</v>
          </cell>
          <cell r="E106">
            <v>0</v>
          </cell>
        </row>
        <row r="107">
          <cell r="B107" t="str">
            <v>NIDKCR0972</v>
          </cell>
          <cell r="C107" t="str">
            <v>SRES, 1M OHM 1% SMT1206,500VDC MIN</v>
          </cell>
          <cell r="D107" t="str">
            <v>POSEIDON</v>
          </cell>
          <cell r="E107">
            <v>0</v>
          </cell>
        </row>
        <row r="108">
          <cell r="B108" t="str">
            <v>NIDKCU0439</v>
          </cell>
          <cell r="C108" t="str">
            <v>SIC, OPTOISO 3.75KV TRANS 4-MINI-FLAT SOIC-4</v>
          </cell>
          <cell r="D108" t="str">
            <v>POSEIDON</v>
          </cell>
          <cell r="E108">
            <v>0</v>
          </cell>
        </row>
        <row r="109">
          <cell r="B109" t="str">
            <v>NIDKCD0075</v>
          </cell>
          <cell r="C109" t="str">
            <v>SDIO, 1N4448WS 75V 500mASOD-323</v>
          </cell>
          <cell r="D109" t="str">
            <v>POSEIDON, COYOTE, RR2</v>
          </cell>
          <cell r="E109" t="str">
            <v>Y.- 30k pc pendientes de recibo</v>
          </cell>
        </row>
        <row r="110">
          <cell r="B110" t="str">
            <v>NIDKCU0360</v>
          </cell>
          <cell r="C110" t="str">
            <v>IC OFFLINE SWIT OTP OCP CV 8SOP</v>
          </cell>
          <cell r="D110" t="str">
            <v>COYOTE, RR2</v>
          </cell>
          <cell r="E110" t="str">
            <v xml:space="preserve">Y.- stock in disti PPV 230 USD </v>
          </cell>
        </row>
        <row r="111">
          <cell r="B111" t="str">
            <v>NIDKCCN0264</v>
          </cell>
          <cell r="C111" t="str">
            <v>CAP FILM 0.68UF 10% 560VDC RAD</v>
          </cell>
          <cell r="D111" t="str">
            <v>COYOTE, RR2</v>
          </cell>
          <cell r="E111" t="str">
            <v>Y.- 6700 pc pendientes de recibo</v>
          </cell>
        </row>
        <row r="112">
          <cell r="B112" t="str">
            <v>NIDKCZ0117</v>
          </cell>
          <cell r="C112" t="str">
            <v>TVS, DIODE 200VWM 324VC SMA</v>
          </cell>
          <cell r="D112" t="str">
            <v>POSEIDON</v>
          </cell>
          <cell r="E112">
            <v>0</v>
          </cell>
        </row>
        <row r="113">
          <cell r="B113" t="str">
            <v>NIDKCR0316</v>
          </cell>
          <cell r="C113" t="str">
            <v>SRES, 0 OHM 5% SMT0603</v>
          </cell>
          <cell r="D113" t="str">
            <v>POSEIDON, COYOTE, RR2</v>
          </cell>
          <cell r="E113" t="str">
            <v>Y.- arrow has stock 0 ppv</v>
          </cell>
        </row>
        <row r="114">
          <cell r="B114" t="str">
            <v>NIDKCU0225</v>
          </cell>
          <cell r="C114" t="str">
            <v>IC PFC CTRLR TRANSITION 14SOIC</v>
          </cell>
          <cell r="D114" t="str">
            <v>COYOTE, RR2</v>
          </cell>
          <cell r="E114" t="str">
            <v>Y.- 4k pc ETA 11-4</v>
          </cell>
        </row>
        <row r="115">
          <cell r="B115" t="str">
            <v>NID91502A109</v>
          </cell>
          <cell r="C115" t="str">
            <v>SCREW - M3 X 0.7-6g X 20.0 MM PAN HEAD TORX, SPLIT</v>
          </cell>
          <cell r="D115" t="str">
            <v>POSEIDON, COYOTE, RR2</v>
          </cell>
          <cell r="E115">
            <v>0</v>
          </cell>
        </row>
        <row r="116">
          <cell r="B116" t="str">
            <v>NID93837A110</v>
          </cell>
          <cell r="C116" t="str">
            <v>SCREW - M3 X 0.7-6g X 20.0 MM PAN HEAD TORX, SPLIT</v>
          </cell>
          <cell r="D116" t="str">
            <v>POSEIDON, COYOTE, RR2</v>
          </cell>
          <cell r="E116">
            <v>0</v>
          </cell>
        </row>
        <row r="117">
          <cell r="B117" t="str">
            <v>NIDKCWH0123</v>
          </cell>
          <cell r="C117" t="str">
            <v>WIRE HARNESS, PENTAIR, L1 HIGH SPEED HARNESS, BLAC</v>
          </cell>
          <cell r="D117" t="str">
            <v>COYOTE, RR2</v>
          </cell>
          <cell r="E117" t="str">
            <v>Y.- 10000 pc to ship on 10/15 since china</v>
          </cell>
        </row>
        <row r="118">
          <cell r="B118" t="str">
            <v>NIDKC0668</v>
          </cell>
          <cell r="C118" t="str">
            <v>INSULATOR - INDUCTOR</v>
          </cell>
          <cell r="D118" t="str">
            <v>COYOTE, RR2</v>
          </cell>
          <cell r="E118" t="str">
            <v>Y.- 10 k pc to ship on 10/23</v>
          </cell>
        </row>
        <row r="119">
          <cell r="B119" t="str">
            <v>NIDKCU0441</v>
          </cell>
          <cell r="C119" t="str">
            <v>SIC, EEPROM 32KBIT 400KHZ 8SO</v>
          </cell>
          <cell r="D119" t="str">
            <v>POSEIDON</v>
          </cell>
          <cell r="E119">
            <v>0</v>
          </cell>
        </row>
        <row r="120">
          <cell r="B120" t="str">
            <v>NIDKCWH0125</v>
          </cell>
          <cell r="C120" t="str">
            <v>WIRE HARNESS, PENTAIR, NEUTRAL HARNESS, WHITE, 16A</v>
          </cell>
          <cell r="D120" t="str">
            <v>COYOTE, RR2</v>
          </cell>
          <cell r="E120" t="str">
            <v>Y.- 10 k pc to ship on 10/23 since china</v>
          </cell>
        </row>
        <row r="121">
          <cell r="B121" t="str">
            <v>NIDKC1334</v>
          </cell>
          <cell r="C121" t="str">
            <v>INSULATOR - FET</v>
          </cell>
          <cell r="D121" t="str">
            <v>COYOTE, RR2</v>
          </cell>
          <cell r="E121" t="str">
            <v>Y.- 10 k pc to ship on 10/23 since china</v>
          </cell>
        </row>
        <row r="122">
          <cell r="B122" t="str">
            <v>NIDKCV0023</v>
          </cell>
          <cell r="C122" t="str">
            <v>VARISTOR 510V 6KA DISC 14MM</v>
          </cell>
          <cell r="D122" t="str">
            <v>COYOTE, RR2</v>
          </cell>
          <cell r="E122" t="str">
            <v>R.-GAP 8k pc- supplier cant expedite- stock in disti- pp 713 usd (avnet)</v>
          </cell>
        </row>
        <row r="123">
          <cell r="B123" t="str">
            <v>NIDKCR0503</v>
          </cell>
          <cell r="C123" t="str">
            <v>SRES, 453R 1% 1/10W SMT0603</v>
          </cell>
          <cell r="D123" t="str">
            <v>POSEIDON</v>
          </cell>
          <cell r="E123">
            <v>0</v>
          </cell>
        </row>
        <row r="124">
          <cell r="B124" t="str">
            <v>NID54K057-P3</v>
          </cell>
          <cell r="C124" t="str">
            <v>SCREW - M4 X 0.7-6g X 20.0 MM PAN HEAD TORX SERRAT</v>
          </cell>
          <cell r="D124" t="str">
            <v>POSEIDON</v>
          </cell>
          <cell r="E124">
            <v>0</v>
          </cell>
        </row>
        <row r="125">
          <cell r="B125" t="str">
            <v>NIDKCR0532</v>
          </cell>
          <cell r="C125" t="str">
            <v>SRES, 16.5K 1% SMT0603</v>
          </cell>
          <cell r="D125" t="str">
            <v>POSEIDON</v>
          </cell>
          <cell r="E125">
            <v>0</v>
          </cell>
        </row>
        <row r="126">
          <cell r="B126" t="str">
            <v>NIDKCR0344</v>
          </cell>
          <cell r="C126" t="str">
            <v>SRES, 100R 5.0% SMT0603</v>
          </cell>
          <cell r="D126" t="str">
            <v>POSEIDON, COYOTE, RR2</v>
          </cell>
          <cell r="E126" t="str">
            <v>Y.- no stock with supplier-  master electronis has stock 0 ppv</v>
          </cell>
        </row>
        <row r="127">
          <cell r="B127" t="str">
            <v>NIDKCR0284</v>
          </cell>
          <cell r="C127" t="str">
            <v>10K 0603 1% Resistor</v>
          </cell>
          <cell r="D127" t="str">
            <v>POSEIDON, COYOTE, RR2</v>
          </cell>
          <cell r="E127">
            <v>0</v>
          </cell>
        </row>
        <row r="128">
          <cell r="B128" t="str">
            <v>NIDKCCN0322</v>
          </cell>
          <cell r="C128" t="str">
            <v>SCAP, 1000PF 1000V X7R SMT1206</v>
          </cell>
          <cell r="D128" t="str">
            <v>POSEIDON</v>
          </cell>
          <cell r="E128">
            <v>0</v>
          </cell>
        </row>
        <row r="129">
          <cell r="B129" t="str">
            <v>NIDKCR0319</v>
          </cell>
          <cell r="C129" t="str">
            <v>SRES, 1K 5.0%  SMT0603</v>
          </cell>
          <cell r="D129" t="str">
            <v>POSEIDON, COYOTE, RR2</v>
          </cell>
          <cell r="E129" t="str">
            <v>Y.- no stock with supplier-  master electronis has stock 0 ppv</v>
          </cell>
        </row>
        <row r="130">
          <cell r="B130" t="str">
            <v>NIDKCQ0275</v>
          </cell>
          <cell r="C130" t="str">
            <v>TRAN NPN  40V 4A SOT23-3</v>
          </cell>
          <cell r="D130" t="str">
            <v>COYOTE, RR2</v>
          </cell>
          <cell r="E130" t="str">
            <v>R.- 3k pc pendientes de recibo + 21k pc ETA 2/20/25</v>
          </cell>
        </row>
        <row r="131">
          <cell r="B131" t="str">
            <v>NIDKCU0285</v>
          </cell>
          <cell r="C131" t="str">
            <v>FAN2504 Voltage Regulator SOT-23-5</v>
          </cell>
          <cell r="D131" t="str">
            <v>COYOTE, RR2</v>
          </cell>
          <cell r="E131">
            <v>0</v>
          </cell>
        </row>
        <row r="132">
          <cell r="B132" t="str">
            <v>NIDKCR1213</v>
          </cell>
          <cell r="C132" t="str">
            <v>RES SMD 1.3M OHM 1% 1/8W0805</v>
          </cell>
          <cell r="D132" t="str">
            <v>COYOTE, RR2</v>
          </cell>
          <cell r="E132" t="str">
            <v>Y.- 110 k pc ETA 12-30</v>
          </cell>
        </row>
        <row r="133">
          <cell r="B133" t="str">
            <v>NIDKCU0440</v>
          </cell>
          <cell r="C133" t="str">
            <v>SIC, SWITCH SPDT 6 OHM SOT363</v>
          </cell>
          <cell r="D133" t="str">
            <v>POSEIDON</v>
          </cell>
          <cell r="E133">
            <v>0</v>
          </cell>
        </row>
        <row r="134">
          <cell r="B134" t="str">
            <v>NIDKCCN0136</v>
          </cell>
          <cell r="C134" t="str">
            <v>CAP CER 0.01uF 10% 50V X7R 0603</v>
          </cell>
          <cell r="D134" t="str">
            <v>COYOTE, RR2</v>
          </cell>
          <cell r="E134" t="str">
            <v>Y.- supplier has stock to expedite</v>
          </cell>
        </row>
        <row r="135">
          <cell r="B135" t="str">
            <v>NIDKCB0485</v>
          </cell>
          <cell r="C135" t="str">
            <v>Bare PCB</v>
          </cell>
          <cell r="D135" t="str">
            <v>COYOTE, RR2</v>
          </cell>
          <cell r="E135" t="str">
            <v>Y.- 5k pc ETA 11-8 (paso)</v>
          </cell>
        </row>
        <row r="136">
          <cell r="B136" t="str">
            <v>NIDKCCN0409</v>
          </cell>
          <cell r="C136" t="str">
            <v>CAP FILM 1000PF 20% 1.25KVDC RAD</v>
          </cell>
          <cell r="D136" t="str">
            <v>COYOTE, RR2</v>
          </cell>
          <cell r="E136">
            <v>0</v>
          </cell>
        </row>
        <row r="137">
          <cell r="B137" t="str">
            <v>NIDKCU0419</v>
          </cell>
          <cell r="C137" t="str">
            <v>SIC, LINEAR VOLT  REGULATOR  POSITIVE  ADJUSTABLE</v>
          </cell>
          <cell r="D137" t="str">
            <v>POSEIDON</v>
          </cell>
          <cell r="E137">
            <v>0</v>
          </cell>
        </row>
        <row r="138">
          <cell r="B138" t="str">
            <v>NIDKCCN0279</v>
          </cell>
          <cell r="C138" t="str">
            <v>CAP FILM 1UF 10% 560VDC RAD</v>
          </cell>
          <cell r="D138" t="str">
            <v>COYOTE, RR2</v>
          </cell>
          <cell r="E138" t="str">
            <v>Y.- 2772 pc pendientes de recibo</v>
          </cell>
        </row>
        <row r="139">
          <cell r="B139" t="str">
            <v>NIDKCR0711</v>
          </cell>
          <cell r="C139" t="str">
            <v>RES SMD .08 OHM 1% 3W 2512</v>
          </cell>
          <cell r="D139" t="str">
            <v>COYOTE, RR2</v>
          </cell>
          <cell r="E139" t="str">
            <v>Y.- 44k pc pendientes de recibir</v>
          </cell>
        </row>
        <row r="140">
          <cell r="B140" t="str">
            <v>NIDKCR0654</v>
          </cell>
          <cell r="C140" t="str">
            <v>SRES, 4.02K 1% SMT0603</v>
          </cell>
          <cell r="D140" t="str">
            <v>POSEIDON</v>
          </cell>
          <cell r="E140">
            <v>0</v>
          </cell>
        </row>
        <row r="141">
          <cell r="B141" t="str">
            <v>NIDKCR0506</v>
          </cell>
          <cell r="C141" t="str">
            <v>SRES, 330K 5% SMT1206</v>
          </cell>
          <cell r="D141" t="str">
            <v>POSEIDON</v>
          </cell>
          <cell r="E141">
            <v>0</v>
          </cell>
        </row>
        <row r="142">
          <cell r="B142" t="str">
            <v>NIDKCQ0126</v>
          </cell>
          <cell r="C142" t="str">
            <v>STRANS, NPN MMST6427 DARLINGTON 40V 500mA 200mW SO</v>
          </cell>
          <cell r="D142" t="str">
            <v>POSEIDON, COYOTE, RR2</v>
          </cell>
          <cell r="E142" t="str">
            <v>Y.- stock in disti - need place spot buy</v>
          </cell>
        </row>
        <row r="143">
          <cell r="B143" t="str">
            <v>NIDKCR0485</v>
          </cell>
          <cell r="C143" t="str">
            <v>RES SMD 4.7 OHM 5% 1/2W 0805</v>
          </cell>
          <cell r="D143" t="str">
            <v>COYOTE, RR2</v>
          </cell>
          <cell r="E143" t="str">
            <v>Y.- 10 k pc  ETA 11/4</v>
          </cell>
        </row>
        <row r="144">
          <cell r="B144" t="str">
            <v>NIDKCR0767</v>
          </cell>
          <cell r="C144" t="str">
            <v>RES SMD 330K OHM 1% 1/4W1206</v>
          </cell>
          <cell r="D144" t="str">
            <v>COYOTE, RR2</v>
          </cell>
          <cell r="E144" t="str">
            <v xml:space="preserve">Y.- no stock with supplier- stock in disti PPV 190 usd </v>
          </cell>
        </row>
        <row r="145">
          <cell r="B145" t="str">
            <v>NID70K0185-P2</v>
          </cell>
          <cell r="C145" t="str">
            <v>CLAMP BAR</v>
          </cell>
          <cell r="D145" t="str">
            <v>POSEIDON</v>
          </cell>
          <cell r="E145">
            <v>0</v>
          </cell>
        </row>
        <row r="146">
          <cell r="B146" t="str">
            <v>NIDKCU0433</v>
          </cell>
          <cell r="C146" t="str">
            <v>SIC, SENSOR CURRENT HALL20A AC/DC 8-SOIC</v>
          </cell>
          <cell r="D146" t="str">
            <v>POSEIDON, COYOTE, RR2</v>
          </cell>
          <cell r="E146" t="str">
            <v xml:space="preserve">R.- 6k pc ETA --11/20 </v>
          </cell>
        </row>
        <row r="147">
          <cell r="B147" t="str">
            <v>NID70K0184-P2</v>
          </cell>
          <cell r="C147" t="str">
            <v>INSULATOR</v>
          </cell>
          <cell r="D147" t="str">
            <v>POSEIDON</v>
          </cell>
          <cell r="E147">
            <v>0</v>
          </cell>
        </row>
        <row r="148">
          <cell r="B148" t="str">
            <v>NIDKCR0563</v>
          </cell>
          <cell r="C148" t="str">
            <v>SRES, 8.06K 0.5% 1/10W SMT0603</v>
          </cell>
          <cell r="D148" t="str">
            <v>POSEIDON</v>
          </cell>
          <cell r="E148">
            <v>0</v>
          </cell>
        </row>
        <row r="149">
          <cell r="B149" t="str">
            <v>NIDKCCN0184</v>
          </cell>
          <cell r="C149" t="str">
            <v>SCAP, 0.047uF 25V 10% X7R SMT0603</v>
          </cell>
          <cell r="D149" t="str">
            <v>POSEIDON</v>
          </cell>
          <cell r="E149">
            <v>0</v>
          </cell>
        </row>
        <row r="150">
          <cell r="B150" t="str">
            <v>NIDKCR1032</v>
          </cell>
          <cell r="C150" t="str">
            <v>SRES, 1.6K 0.5W 5% PULSEWITHSTANDING SMT0805</v>
          </cell>
          <cell r="D150" t="str">
            <v>POSEIDON</v>
          </cell>
          <cell r="E150">
            <v>0</v>
          </cell>
        </row>
        <row r="151">
          <cell r="B151" t="str">
            <v>NIDKCU0456</v>
          </cell>
          <cell r="C151" t="str">
            <v>OPTOISO 4.17KV OPN COLL 6DIP</v>
          </cell>
          <cell r="D151" t="str">
            <v>COYOTE, RR2</v>
          </cell>
          <cell r="E151" t="str">
            <v>R.- 16k pc ETA 11-18</v>
          </cell>
        </row>
        <row r="152">
          <cell r="B152" t="str">
            <v>NIDKCCN0248</v>
          </cell>
          <cell r="C152" t="str">
            <v>CAP CER 100pF 5% 50V X7R0603</v>
          </cell>
          <cell r="D152" t="str">
            <v>COYOTE, RR2</v>
          </cell>
          <cell r="E152" t="str">
            <v>R.- 140 k pc ETA 12-16</v>
          </cell>
        </row>
        <row r="153">
          <cell r="B153" t="str">
            <v>NIDKCCN0213</v>
          </cell>
          <cell r="C153" t="str">
            <v>SCAP, 0.047UF 100V 10%  X7R SMT0805</v>
          </cell>
          <cell r="D153" t="str">
            <v>POSEIDON</v>
          </cell>
          <cell r="E153">
            <v>0</v>
          </cell>
        </row>
        <row r="154">
          <cell r="B154" t="str">
            <v>NIDKCCN0478</v>
          </cell>
          <cell r="C154" t="str">
            <v>CAP FILM 0.1uF 10% 520VDC RAD</v>
          </cell>
          <cell r="D154" t="str">
            <v>COYOTE, RR2</v>
          </cell>
          <cell r="E154" t="str">
            <v>R.- 9600 pc ETA 11-15</v>
          </cell>
        </row>
        <row r="155">
          <cell r="B155" t="str">
            <v>NIDKCR0320</v>
          </cell>
          <cell r="C155" t="str">
            <v>SRES, 12.1K 1%  SMT0603</v>
          </cell>
          <cell r="D155" t="str">
            <v>POSEIDON</v>
          </cell>
          <cell r="E155">
            <v>0</v>
          </cell>
        </row>
        <row r="156">
          <cell r="B156" t="str">
            <v>NIDKCR1212</v>
          </cell>
          <cell r="C156" t="str">
            <v>RES SMD 390K OHM 1% 1/8W0805</v>
          </cell>
          <cell r="D156" t="str">
            <v>COYOTE, RR2</v>
          </cell>
          <cell r="E156" t="str">
            <v>Y.- stock in disti - NO PPV</v>
          </cell>
        </row>
        <row r="157">
          <cell r="B157" t="str">
            <v>NIDKCCN0256</v>
          </cell>
          <cell r="C157" t="str">
            <v>SCAP, 330pF 50V 5% COG/NPO SMT0603</v>
          </cell>
          <cell r="D157" t="str">
            <v>POSEIDON</v>
          </cell>
          <cell r="E157">
            <v>0</v>
          </cell>
        </row>
        <row r="158">
          <cell r="B158" t="str">
            <v>NIDKCR1202</v>
          </cell>
          <cell r="C158" t="str">
            <v>THERMISTOR, NTC ,10K, 1%, 0603</v>
          </cell>
          <cell r="D158" t="str">
            <v>COYOTE, RR2</v>
          </cell>
          <cell r="E158">
            <v>0</v>
          </cell>
        </row>
        <row r="159">
          <cell r="B159" t="str">
            <v>NIDKCCN0268</v>
          </cell>
          <cell r="C159" t="str">
            <v>CAP CER 680PF 5% 50V C0G/NP0 0603</v>
          </cell>
          <cell r="D159" t="str">
            <v>COYOTE, RR2</v>
          </cell>
          <cell r="E159" t="str">
            <v>Y.- 4 k pc pendientes de recibo</v>
          </cell>
        </row>
        <row r="160">
          <cell r="B160" t="str">
            <v>NIDKCR0571</v>
          </cell>
          <cell r="C160" t="str">
            <v>RES SMD 68K OHM 5% 1/8W 0805</v>
          </cell>
          <cell r="D160" t="str">
            <v>COYOTE, RR2</v>
          </cell>
          <cell r="E160" t="str">
            <v>Y.- Covered Q3/ EXPEDITING po 70830293 WITH ARROW-STOCK IN DISTI PPV 35 usd</v>
          </cell>
        </row>
        <row r="161">
          <cell r="B161" t="str">
            <v>NIDKCCN0422</v>
          </cell>
          <cell r="C161" t="str">
            <v>SCAP, 0.018uF 50V X7R 10% SMT0603</v>
          </cell>
          <cell r="D161" t="str">
            <v>POSEIDON</v>
          </cell>
          <cell r="E161" t="str">
            <v>Y.- 4000 pc in transit TRK: 415855620375 ETA 9/18</v>
          </cell>
        </row>
        <row r="162">
          <cell r="B162" t="str">
            <v>NIDKCCN0454</v>
          </cell>
          <cell r="C162" t="str">
            <v>CAP CER 470pF 10% 200V X7R 0805</v>
          </cell>
          <cell r="D162" t="str">
            <v>COYOTE, RR2</v>
          </cell>
          <cell r="E162" t="str">
            <v>Y.- 4 k pc pendientes de recibo</v>
          </cell>
        </row>
        <row r="163">
          <cell r="B163" t="str">
            <v>NIDKCCN0108</v>
          </cell>
          <cell r="C163" t="str">
            <v>CAP CER 470pF 10% 100V X7R 0805</v>
          </cell>
          <cell r="D163" t="str">
            <v>COYOTE, RR2</v>
          </cell>
          <cell r="E163">
            <v>0</v>
          </cell>
        </row>
        <row r="164">
          <cell r="B164" t="str">
            <v>NIDKCR0065</v>
          </cell>
          <cell r="C164" t="str">
            <v>RES SMD 240K OHM 5% 1/8W0805</v>
          </cell>
          <cell r="D164" t="str">
            <v>COYOTE, RR2</v>
          </cell>
          <cell r="E164" t="str">
            <v>Y.- 50 k pc ETA 10-31</v>
          </cell>
        </row>
        <row r="165">
          <cell r="B165" t="str">
            <v>NIDKCCN0226</v>
          </cell>
          <cell r="C165" t="str">
            <v>SCAP, 0.47uF,25V,10%,X7R,SMT0603</v>
          </cell>
          <cell r="D165" t="str">
            <v>POSEIDON, COYOTE, RR2</v>
          </cell>
          <cell r="E165" t="str">
            <v>Y.- stock in disti-  PPV 180 USD</v>
          </cell>
        </row>
        <row r="166">
          <cell r="B166" t="str">
            <v>NIDKCQ0104</v>
          </cell>
          <cell r="C166" t="str">
            <v>TRANS NPN 40V 0.2A SOT323</v>
          </cell>
          <cell r="D166" t="str">
            <v>COYOTE, RR2</v>
          </cell>
          <cell r="E166" t="str">
            <v>Y.- COVERED Q3 - no stock with supplier- stock in disti PPV 462 usd PPV</v>
          </cell>
        </row>
        <row r="167">
          <cell r="B167" t="str">
            <v>NIDKCR1006</v>
          </cell>
          <cell r="C167" t="str">
            <v>SRES, 200K 1%, SMT0805,</v>
          </cell>
          <cell r="D167" t="str">
            <v>POSEIDON</v>
          </cell>
          <cell r="E167">
            <v>0</v>
          </cell>
        </row>
        <row r="168">
          <cell r="B168" t="str">
            <v>NIDKCU0428</v>
          </cell>
          <cell r="C168" t="str">
            <v>SIC, FSL137MRIN OFFLINE SWITCH PWM SMPS 8DIP</v>
          </cell>
          <cell r="D168" t="str">
            <v>POSEIDON</v>
          </cell>
          <cell r="E168">
            <v>0</v>
          </cell>
        </row>
        <row r="169">
          <cell r="B169" t="str">
            <v>NIDKCCN0259</v>
          </cell>
          <cell r="C169" t="str">
            <v>SCAP, 0.22uF 25V 10% X7RSMT0603</v>
          </cell>
          <cell r="D169" t="str">
            <v>POSEIDON</v>
          </cell>
          <cell r="E169">
            <v>0</v>
          </cell>
        </row>
        <row r="170">
          <cell r="B170" t="str">
            <v>NIDKCCN0552</v>
          </cell>
          <cell r="C170" t="str">
            <v>CAP CER 1000PF 10% 2000VX7R 1812</v>
          </cell>
          <cell r="D170" t="str">
            <v>COYOTE, RR2</v>
          </cell>
          <cell r="E170">
            <v>0</v>
          </cell>
        </row>
        <row r="171">
          <cell r="B171" t="str">
            <v>NIDKCR0292</v>
          </cell>
          <cell r="C171" t="str">
            <v>RES SMD 4.7 OHM 5% 1/8W 0805</v>
          </cell>
          <cell r="D171" t="str">
            <v>COYOTE, RR2</v>
          </cell>
          <cell r="E171" t="str">
            <v>Y.- stock in disti PPV 7 usd</v>
          </cell>
        </row>
        <row r="172">
          <cell r="B172" t="str">
            <v>NIDKCD0040</v>
          </cell>
          <cell r="C172" t="str">
            <v>DIODE GEN PURP 600V 1A DO214AC</v>
          </cell>
          <cell r="D172" t="str">
            <v>COYOTE, RR2</v>
          </cell>
          <cell r="E172" t="str">
            <v>Y.- 5k pc pendientes de recibo</v>
          </cell>
        </row>
        <row r="173">
          <cell r="B173" t="str">
            <v>NIDKCD0169</v>
          </cell>
          <cell r="C173" t="str">
            <v>DIODE SCHOTTKY 60V 2A SMB</v>
          </cell>
          <cell r="D173" t="str">
            <v>COYOTE, RR2</v>
          </cell>
          <cell r="E173" t="str">
            <v>Y.- covered Q3 -no stock with supplier-  avnet  has stock 0 ppv</v>
          </cell>
        </row>
        <row r="174">
          <cell r="B174" t="str">
            <v>NIDKCCN0326</v>
          </cell>
          <cell r="C174" t="str">
            <v>CAP FILM 4.7UF 20% 630VDC RAD</v>
          </cell>
          <cell r="D174" t="str">
            <v>COYOTE, RR2</v>
          </cell>
          <cell r="E174" t="str">
            <v>Y.- 5700 ETA 11-04</v>
          </cell>
        </row>
        <row r="175">
          <cell r="B175" t="str">
            <v>NIDKCRL0038</v>
          </cell>
          <cell r="C175" t="str">
            <v>RELAY, J123F1C12VDC.36, 20A, 380VAC, TH</v>
          </cell>
          <cell r="D175" t="str">
            <v>COYOTE, RR2</v>
          </cell>
          <cell r="E175" t="str">
            <v>R.- supplier in credit hold</v>
          </cell>
        </row>
        <row r="176">
          <cell r="B176" t="str">
            <v>NIDKCJ0622</v>
          </cell>
          <cell r="C176" t="str">
            <v>CONN HEADER VERT 4POS 2.54MM</v>
          </cell>
          <cell r="D176" t="str">
            <v>RR2</v>
          </cell>
          <cell r="E176">
            <v>0</v>
          </cell>
        </row>
        <row r="177">
          <cell r="B177" t="str">
            <v>NIDKCR1201</v>
          </cell>
          <cell r="C177" t="str">
            <v>RES SMD 11.5K OHM 0.1% 1/10W 0603</v>
          </cell>
          <cell r="D177" t="str">
            <v>COYOTE</v>
          </cell>
          <cell r="E177">
            <v>0</v>
          </cell>
        </row>
        <row r="178">
          <cell r="B178" t="str">
            <v>NIDKCR0505</v>
          </cell>
          <cell r="C178" t="str">
            <v>SRES, 3.3K 5% SMT0603</v>
          </cell>
          <cell r="D178" t="str">
            <v>POSEIDON</v>
          </cell>
          <cell r="E178">
            <v>0</v>
          </cell>
        </row>
        <row r="179">
          <cell r="B179" t="str">
            <v>NIDKCJ0564</v>
          </cell>
          <cell r="C179" t="str">
            <v>CONN HEADER VERT 3POS 6.31MM</v>
          </cell>
          <cell r="D179" t="str">
            <v>COYOTE</v>
          </cell>
          <cell r="E179">
            <v>0</v>
          </cell>
        </row>
        <row r="180">
          <cell r="B180" t="str">
            <v>NIDKCR0813</v>
          </cell>
          <cell r="C180" t="str">
            <v>SRES, 17.4K 1%  SMT0603</v>
          </cell>
          <cell r="D180" t="str">
            <v>POSEIDON</v>
          </cell>
          <cell r="E180" t="str">
            <v>Y.- OK stock with Mouser</v>
          </cell>
        </row>
        <row r="181">
          <cell r="B181" t="str">
            <v>NIDKCD0086</v>
          </cell>
          <cell r="C181" t="str">
            <v>BRIDGE RECT 1PHASE 600V 25A GBJ</v>
          </cell>
          <cell r="D181" t="str">
            <v>COYOTE, RR2</v>
          </cell>
          <cell r="E181" t="str">
            <v>Y.- 7k pc pendientes de recibo</v>
          </cell>
        </row>
        <row r="182">
          <cell r="B182" t="str">
            <v>NIDKCR0728</v>
          </cell>
          <cell r="C182" t="str">
            <v>SRES, 47R 5% SURGE 1/4W 200PPM SMT0805</v>
          </cell>
          <cell r="D182" t="str">
            <v>POSEIDON, COYOTE, RR2</v>
          </cell>
          <cell r="E182" t="str">
            <v>R.- in CH with masterelectronics</v>
          </cell>
        </row>
        <row r="183">
          <cell r="B183" t="str">
            <v>NIDKCR0054</v>
          </cell>
          <cell r="C183" t="str">
            <v>SRES, 43.0K 1%  SMT0603</v>
          </cell>
          <cell r="D183" t="str">
            <v>POSEIDON</v>
          </cell>
          <cell r="E183">
            <v>0</v>
          </cell>
        </row>
        <row r="184">
          <cell r="B184" t="str">
            <v>NID70K0301</v>
          </cell>
          <cell r="C184" t="str">
            <v>CLAMP BAR - FET</v>
          </cell>
          <cell r="D184" t="str">
            <v>COYOTE, RR2</v>
          </cell>
          <cell r="E184" t="str">
            <v>Y.- 10k pc ETA 10-31</v>
          </cell>
        </row>
        <row r="185">
          <cell r="B185" t="str">
            <v>NIDKCXTAL0020</v>
          </cell>
          <cell r="C185" t="str">
            <v>XTAL, 10MHz, CSTCE10M, SMT_CSTCE_V_A</v>
          </cell>
          <cell r="D185" t="str">
            <v>COYOTE, RR2</v>
          </cell>
          <cell r="E185" t="str">
            <v>Y.- ok spot 8k con avent ETA 10-31</v>
          </cell>
        </row>
        <row r="186">
          <cell r="B186" t="str">
            <v>NIDKCCN0569</v>
          </cell>
          <cell r="C186" t="str">
            <v>CAP FILM 0.33uF 5%  630VDC 250VAC RAD</v>
          </cell>
          <cell r="D186" t="str">
            <v>COYOTE, RR2</v>
          </cell>
          <cell r="E186">
            <v>0</v>
          </cell>
        </row>
        <row r="187">
          <cell r="B187" t="str">
            <v>NIDKCL0082</v>
          </cell>
          <cell r="C187" t="str">
            <v>INDUCTOR COMMON MODE CHOKE 13.2mH 16A</v>
          </cell>
          <cell r="D187" t="str">
            <v>COYOTE, RR2</v>
          </cell>
          <cell r="E187" t="str">
            <v>Y.- 2160PCS ship on 9/14/2024. 2880pcs ship on 9/30/2024.4896pcs ship on 10/18/2024,rest 5064pcs ship on 10/31/2024</v>
          </cell>
        </row>
        <row r="188">
          <cell r="B188" t="str">
            <v>NIDKCR1071</v>
          </cell>
          <cell r="C188" t="str">
            <v>ICL 50 OHM 20% 4A 22MM</v>
          </cell>
          <cell r="D188" t="str">
            <v>COYOTE, RR2</v>
          </cell>
          <cell r="E188">
            <v>0</v>
          </cell>
        </row>
        <row r="189">
          <cell r="B189" t="str">
            <v>NID70K0277</v>
          </cell>
          <cell r="C189" t="str">
            <v>THERMAL PAD - FET</v>
          </cell>
          <cell r="D189" t="str">
            <v>COYOTE, RR2</v>
          </cell>
          <cell r="E189" t="str">
            <v>R.- 7k pc to ship in 11/26</v>
          </cell>
        </row>
        <row r="190">
          <cell r="B190" t="str">
            <v>NID70K0278</v>
          </cell>
          <cell r="C190" t="str">
            <v>THERMAL PAD - POWER MODULE</v>
          </cell>
          <cell r="D190" t="str">
            <v>COYOTE, RR2</v>
          </cell>
          <cell r="E190" t="str">
            <v>R.- 10k pc to ship in 11/26</v>
          </cell>
        </row>
        <row r="191">
          <cell r="B191" t="str">
            <v>NIDKC1391</v>
          </cell>
          <cell r="C191" t="str">
            <v>THERMAL PAD - DIODE BRIDGE</v>
          </cell>
          <cell r="D191" t="str">
            <v>COYOTE, RR2</v>
          </cell>
          <cell r="E191" t="str">
            <v>R.- 15k pc ETA 12/12-- expeditando</v>
          </cell>
        </row>
        <row r="192">
          <cell r="B192" t="str">
            <v>NID90304A341</v>
          </cell>
          <cell r="C192" t="str">
            <v>SCREW - M4 X 0.7-6g X 20.0 MM PAN HEAD TORX, SPLIT</v>
          </cell>
          <cell r="D192" t="str">
            <v>POSEIDON, COYOTE, RR2</v>
          </cell>
          <cell r="E192">
            <v>0</v>
          </cell>
        </row>
        <row r="193">
          <cell r="B193" t="str">
            <v>NIDKCD0094</v>
          </cell>
          <cell r="C193" t="str">
            <v>DIODE GEN PURP 600V 3A DO201AD</v>
          </cell>
          <cell r="D193" t="str">
            <v>COYOTE, RR2</v>
          </cell>
          <cell r="E193" t="str">
            <v>Y.- ok stock with supplier no PPV</v>
          </cell>
        </row>
        <row r="194">
          <cell r="B194" t="str">
            <v>NIDKCD0076</v>
          </cell>
          <cell r="C194" t="str">
            <v>Array 1 Pair Series Connection  75V 150mA SOT323 D</v>
          </cell>
          <cell r="D194" t="str">
            <v>POSEIDON, COYOTE, RR2</v>
          </cell>
          <cell r="E194">
            <v>0</v>
          </cell>
        </row>
        <row r="195">
          <cell r="B195" t="str">
            <v>NID54K114</v>
          </cell>
          <cell r="C195" t="str">
            <v>WASHER</v>
          </cell>
          <cell r="D195" t="str">
            <v>COYOTE, RR2</v>
          </cell>
          <cell r="E195">
            <v>0</v>
          </cell>
        </row>
        <row r="196">
          <cell r="B196" t="str">
            <v>NIDKCQ0213</v>
          </cell>
          <cell r="C196" t="str">
            <v>MOSFET, N-CH 600V 1.9A DPAK</v>
          </cell>
          <cell r="D196" t="str">
            <v>POSEIDON</v>
          </cell>
          <cell r="E196">
            <v>0</v>
          </cell>
        </row>
        <row r="197">
          <cell r="B197" t="str">
            <v>NIDKCR0321</v>
          </cell>
          <cell r="C197" t="str">
            <v>RES SMD 10K OHM 5% 1/10W0603</v>
          </cell>
          <cell r="D197" t="str">
            <v>COYOTE, RR2</v>
          </cell>
          <cell r="E197">
            <v>0</v>
          </cell>
        </row>
        <row r="198">
          <cell r="B198" t="str">
            <v>NIDKCL0055</v>
          </cell>
          <cell r="C198" t="str">
            <v>SIND, 680 OHM 150MA SMT0603</v>
          </cell>
          <cell r="D198" t="str">
            <v>POSEIDON</v>
          </cell>
          <cell r="E198">
            <v>0</v>
          </cell>
        </row>
        <row r="199">
          <cell r="B199" t="str">
            <v>NID53K015</v>
          </cell>
          <cell r="C199" t="str">
            <v>SCREW - GREEN GROUND HEXHEAD #10-32 UNF X 9.5MM</v>
          </cell>
          <cell r="D199" t="str">
            <v>COYOTE, RR2</v>
          </cell>
          <cell r="E199">
            <v>0</v>
          </cell>
        </row>
        <row r="200">
          <cell r="B200" t="str">
            <v>NIDKCL0096</v>
          </cell>
          <cell r="C200" t="str">
            <v>FIXED IND 3.3UH 1A 160 MOHM SMD</v>
          </cell>
          <cell r="D200" t="str">
            <v>COYOTE, RR2</v>
          </cell>
          <cell r="E200">
            <v>0</v>
          </cell>
        </row>
        <row r="201">
          <cell r="B201" t="str">
            <v>NIDKCD0204</v>
          </cell>
          <cell r="C201" t="str">
            <v>DIODE ULTRA-FAST 600V 15A TO220-2</v>
          </cell>
          <cell r="D201" t="str">
            <v>COYOTE, RR2</v>
          </cell>
          <cell r="E201">
            <v>0</v>
          </cell>
        </row>
        <row r="202">
          <cell r="B202" t="str">
            <v>NIDKCCP0086</v>
          </cell>
          <cell r="C202" t="str">
            <v>CAP ALUM 470uF 20% 35V RAD TH 10X16</v>
          </cell>
          <cell r="D202" t="str">
            <v>COYOTE, RR2</v>
          </cell>
          <cell r="E202">
            <v>0</v>
          </cell>
        </row>
        <row r="203">
          <cell r="B203" t="str">
            <v>NIDKCR1016</v>
          </cell>
          <cell r="C203" t="str">
            <v>SRES, 21.5K 1% 100PPM SMT0603</v>
          </cell>
          <cell r="D203" t="str">
            <v>POSEIDON</v>
          </cell>
          <cell r="E203">
            <v>0</v>
          </cell>
        </row>
        <row r="204">
          <cell r="B204" t="str">
            <v>NIDKCCN0269</v>
          </cell>
          <cell r="C204" t="str">
            <v>CAP CER 1500PF 10% 50V X7R 0603</v>
          </cell>
          <cell r="D204" t="str">
            <v>COYOTE, RR2</v>
          </cell>
          <cell r="E204">
            <v>0</v>
          </cell>
        </row>
        <row r="205">
          <cell r="B205" t="str">
            <v>NIDKCQ0274</v>
          </cell>
          <cell r="C205" t="str">
            <v>TRAN PNP 40V 3A SOT23-3</v>
          </cell>
          <cell r="D205" t="str">
            <v>COYOTE, RR2</v>
          </cell>
          <cell r="E205">
            <v>0</v>
          </cell>
        </row>
        <row r="206">
          <cell r="B206" t="str">
            <v>NIDKCCP0085</v>
          </cell>
          <cell r="C206" t="str">
            <v>CAP ALUM 22uF 20% 35V TH5X11</v>
          </cell>
          <cell r="D206" t="str">
            <v>COYOTE, RR2</v>
          </cell>
          <cell r="E206">
            <v>0</v>
          </cell>
        </row>
        <row r="207">
          <cell r="B207" t="str">
            <v>NIDKCQ0105</v>
          </cell>
          <cell r="C207" t="str">
            <v>TRANS PNP 40V 0.2A SOT323</v>
          </cell>
          <cell r="D207" t="str">
            <v>COYOTE, RR2</v>
          </cell>
          <cell r="E207" t="str">
            <v>Y.-9k pc ETA 10/31</v>
          </cell>
        </row>
        <row r="208">
          <cell r="B208" t="str">
            <v>NIDKC1155</v>
          </cell>
          <cell r="C208" t="str">
            <v>SPACER FR-4</v>
          </cell>
          <cell r="D208" t="str">
            <v>COYOTE, RR2</v>
          </cell>
          <cell r="E208">
            <v>0</v>
          </cell>
        </row>
        <row r="209">
          <cell r="B209" t="str">
            <v>NIDKCR1075</v>
          </cell>
          <cell r="C209" t="str">
            <v>RES SMD 15.8K OHM 1% 1/10W 0603</v>
          </cell>
          <cell r="D209" t="str">
            <v>COYOTE, RR2</v>
          </cell>
          <cell r="E209" t="str">
            <v>Y.- ok stock in disti</v>
          </cell>
        </row>
        <row r="210">
          <cell r="B210" t="str">
            <v>NIDKCR0885</v>
          </cell>
          <cell r="C210" t="str">
            <v>RES SMD 120K OHM 1% 1/10W 0603</v>
          </cell>
          <cell r="D210" t="str">
            <v>COYOTE, RR2</v>
          </cell>
          <cell r="E210">
            <v>0</v>
          </cell>
        </row>
        <row r="211">
          <cell r="B211" t="str">
            <v>NIDKCR0154</v>
          </cell>
          <cell r="C211" t="str">
            <v>RES SMD 30.1K OHM 1% 1/10W 0603</v>
          </cell>
          <cell r="D211" t="str">
            <v>COYOTE, RR2</v>
          </cell>
          <cell r="E211">
            <v>0</v>
          </cell>
        </row>
        <row r="212">
          <cell r="B212" t="str">
            <v>NIDKCR0296</v>
          </cell>
          <cell r="C212" t="str">
            <v>RES SMD 7.5K OHM 1% 1/10W 0603</v>
          </cell>
          <cell r="D212" t="str">
            <v>COYOTE, RR2</v>
          </cell>
          <cell r="E212">
            <v>0</v>
          </cell>
        </row>
        <row r="213">
          <cell r="B213" t="str">
            <v>NIDKCR1263</v>
          </cell>
          <cell r="C213" t="str">
            <v>RES SMD 36.5K OHM 0.1% 1/10W 0603</v>
          </cell>
          <cell r="D213" t="str">
            <v>COYOTE</v>
          </cell>
          <cell r="E213">
            <v>0</v>
          </cell>
        </row>
        <row r="214">
          <cell r="B214" t="str">
            <v>NIDKCR0805</v>
          </cell>
          <cell r="C214" t="str">
            <v>RES SMD 499 OHM 1% 1/10W0603</v>
          </cell>
          <cell r="D214" t="str">
            <v>COYOTE, RR2</v>
          </cell>
          <cell r="E214">
            <v>0</v>
          </cell>
        </row>
        <row r="215">
          <cell r="B215" t="str">
            <v>NIDKCR0289</v>
          </cell>
          <cell r="C215" t="str">
            <v>SRES, 4.7K 5.0%  SMT0603</v>
          </cell>
          <cell r="D215" t="str">
            <v>POSEIDON</v>
          </cell>
          <cell r="E215">
            <v>0</v>
          </cell>
        </row>
        <row r="216">
          <cell r="B216" t="str">
            <v>NID45K0119</v>
          </cell>
          <cell r="C216" t="str">
            <v>GASKET</v>
          </cell>
          <cell r="D216" t="str">
            <v>POSEIDON</v>
          </cell>
          <cell r="E216">
            <v>0</v>
          </cell>
        </row>
        <row r="217">
          <cell r="B217" t="str">
            <v>NIDKCJ0070</v>
          </cell>
          <cell r="C217" t="str">
            <v>TERMINAL, FASTON MALE, TAB, 0.187, TH</v>
          </cell>
          <cell r="D217" t="str">
            <v>POSEIDON</v>
          </cell>
          <cell r="E217">
            <v>0</v>
          </cell>
        </row>
        <row r="218">
          <cell r="B218" t="str">
            <v>NIDKCCN0490</v>
          </cell>
          <cell r="C218" t="str">
            <v>CAP CER 1000PF 10% 630V X7R 1206</v>
          </cell>
          <cell r="D218" t="str">
            <v>COYOTE, RR2</v>
          </cell>
          <cell r="E218">
            <v>0</v>
          </cell>
        </row>
        <row r="219">
          <cell r="B219" t="str">
            <v>NIDKCCN0424</v>
          </cell>
          <cell r="C219" t="str">
            <v>SCAP, 4.7uF 50V 10% X7R SMT1206</v>
          </cell>
          <cell r="D219" t="str">
            <v>POSEIDON, COYOTE, RR2</v>
          </cell>
          <cell r="E219" t="str">
            <v>Y.- OK OTD  monitor the next shipments</v>
          </cell>
        </row>
        <row r="220">
          <cell r="B220" t="str">
            <v>NIDKCR1018</v>
          </cell>
          <cell r="C220" t="str">
            <v>SRES, 2K 1% SMT0603</v>
          </cell>
          <cell r="D220" t="str">
            <v>POSEIDON</v>
          </cell>
          <cell r="E220">
            <v>0</v>
          </cell>
        </row>
        <row r="221">
          <cell r="B221" t="str">
            <v>NIDKCR0977</v>
          </cell>
          <cell r="C221" t="str">
            <v>SRES, 38.3K 1%  SMT0603</v>
          </cell>
          <cell r="D221" t="str">
            <v>POSEIDON</v>
          </cell>
          <cell r="E221">
            <v>0</v>
          </cell>
        </row>
        <row r="222">
          <cell r="B222" t="str">
            <v>NIDKCR1011</v>
          </cell>
          <cell r="C222" t="str">
            <v>SRES, 7.32K 1% SMT0603</v>
          </cell>
          <cell r="D222" t="str">
            <v>POSEIDON</v>
          </cell>
          <cell r="E222">
            <v>0</v>
          </cell>
        </row>
        <row r="223">
          <cell r="B223" t="str">
            <v>NIDKCR0745</v>
          </cell>
          <cell r="C223" t="str">
            <v>SRES, 634R 1% SMT0603</v>
          </cell>
          <cell r="D223" t="str">
            <v>POSEIDON, COYOTE, RR2</v>
          </cell>
          <cell r="E223" t="str">
            <v>Y.- OK OTD  monitor the next shipments</v>
          </cell>
        </row>
        <row r="224">
          <cell r="B224" t="str">
            <v>NIDKCCN0218</v>
          </cell>
          <cell r="C224" t="str">
            <v>SCAP, 2.2uF 25V 10% X7R SMT0805</v>
          </cell>
          <cell r="D224" t="str">
            <v>POSEIDON, COYOTE, RR2</v>
          </cell>
          <cell r="E224">
            <v>0</v>
          </cell>
        </row>
        <row r="225">
          <cell r="B225" t="str">
            <v>NIDKCR0935</v>
          </cell>
          <cell r="C225" t="str">
            <v>RES SMD 300K OHM 5% 1/2W1206</v>
          </cell>
          <cell r="D225" t="str">
            <v>COYOTE, RR2</v>
          </cell>
          <cell r="E225">
            <v>0</v>
          </cell>
        </row>
        <row r="226">
          <cell r="B226" t="str">
            <v>NIDKCR1173</v>
          </cell>
          <cell r="C226" t="str">
            <v>RES SMD 7.15K OHM 0.1% 1/10W 0603</v>
          </cell>
          <cell r="D226" t="str">
            <v>COYOTE, RR2</v>
          </cell>
          <cell r="E226" t="str">
            <v>Y.- stock in disti PPV 13 usd</v>
          </cell>
        </row>
        <row r="227">
          <cell r="B227" t="str">
            <v>NIDKCR0443</v>
          </cell>
          <cell r="C227" t="str">
            <v>RES SMD 1M OHM 5% 1/10W 0603</v>
          </cell>
          <cell r="D227" t="str">
            <v>COYOTE, RR2</v>
          </cell>
          <cell r="E227">
            <v>0</v>
          </cell>
        </row>
        <row r="228">
          <cell r="B228" t="str">
            <v>NIDKCR0578</v>
          </cell>
          <cell r="C228" t="str">
            <v>RES SMD 33 OHM 5% 1/10W 0603</v>
          </cell>
          <cell r="D228" t="str">
            <v>COYOTE, RR2</v>
          </cell>
          <cell r="E228">
            <v>0</v>
          </cell>
        </row>
        <row r="229">
          <cell r="B229" t="str">
            <v>NIDKCCN0414</v>
          </cell>
          <cell r="C229" t="str">
            <v>SCAP, 1000pF 50V 5% C0G/NP0 SMT0603</v>
          </cell>
          <cell r="D229" t="str">
            <v>POSEIDON, COYOTE, RR2</v>
          </cell>
          <cell r="E229">
            <v>0</v>
          </cell>
        </row>
        <row r="230">
          <cell r="B230" t="str">
            <v>NID91202A226</v>
          </cell>
          <cell r="C230" t="str">
            <v>SCREW - M4 X 0.7-6g X 20.0 MM PAN HEAD TORX, SPLIT</v>
          </cell>
          <cell r="D230" t="str">
            <v>POSEIDON, COYOTE, RR2</v>
          </cell>
          <cell r="E230">
            <v>0</v>
          </cell>
        </row>
        <row r="231">
          <cell r="B231" t="str">
            <v>NIDKCF0023</v>
          </cell>
          <cell r="C231" t="str">
            <v>FUSE CERM 20A 250VAC 125VDC 3AB</v>
          </cell>
          <cell r="D231" t="str">
            <v>COYOTE, RR2</v>
          </cell>
          <cell r="E231">
            <v>0</v>
          </cell>
        </row>
        <row r="232">
          <cell r="B232" t="str">
            <v>NIDKCR1172</v>
          </cell>
          <cell r="C232" t="str">
            <v>RES SMD 37.4K OHM 0.1% 1/10W 0603</v>
          </cell>
          <cell r="D232" t="str">
            <v>RR2</v>
          </cell>
          <cell r="E232">
            <v>0</v>
          </cell>
        </row>
        <row r="233">
          <cell r="B233" t="str">
            <v>NIDKCR1171</v>
          </cell>
          <cell r="C233" t="str">
            <v>RES SMD 12.1K OHM 0.1% 1/10W 0603</v>
          </cell>
          <cell r="D233" t="str">
            <v>RR2</v>
          </cell>
          <cell r="E233">
            <v>0</v>
          </cell>
        </row>
        <row r="234">
          <cell r="B234" t="str">
            <v>NIDKCCN0144</v>
          </cell>
          <cell r="C234" t="str">
            <v>CAP CER 2200pF 10% 50V X7R 0603</v>
          </cell>
          <cell r="D234" t="str">
            <v>COYOTE, RR2</v>
          </cell>
          <cell r="E234">
            <v>0</v>
          </cell>
        </row>
        <row r="235">
          <cell r="B235" t="str">
            <v>NIDKCR0577</v>
          </cell>
          <cell r="C235" t="str">
            <v>RES SMD 47K OHM 5% 1/10W0603</v>
          </cell>
          <cell r="D235" t="str">
            <v>COYOTE, RR2</v>
          </cell>
          <cell r="E235">
            <v>0</v>
          </cell>
        </row>
        <row r="236">
          <cell r="B236" t="str">
            <v>NIDKCCP0186</v>
          </cell>
          <cell r="C236" t="str">
            <v>CAP ALUM 100uF 20% 25V RAD TH 6.3X11</v>
          </cell>
          <cell r="D236" t="str">
            <v>COYOTE, RR2</v>
          </cell>
          <cell r="E236">
            <v>0</v>
          </cell>
        </row>
        <row r="237">
          <cell r="B237" t="str">
            <v>NIDKCR0294</v>
          </cell>
          <cell r="C237" t="str">
            <v>SRES, 20.0K 1.0%  SMT0603</v>
          </cell>
          <cell r="D237" t="str">
            <v>POSEIDON</v>
          </cell>
          <cell r="E237">
            <v>0</v>
          </cell>
        </row>
        <row r="238">
          <cell r="B238" t="str">
            <v>NIDKCR0462</v>
          </cell>
          <cell r="C238" t="str">
            <v>SRES, 1.3R 1% 1/10W SMT0603</v>
          </cell>
          <cell r="D238" t="str">
            <v>POSEIDON</v>
          </cell>
          <cell r="E238">
            <v>0</v>
          </cell>
        </row>
        <row r="239">
          <cell r="B239" t="str">
            <v>NIDKCR0721</v>
          </cell>
          <cell r="C239" t="str">
            <v>SRES, 19.6 1% 1/10W SMT0603</v>
          </cell>
          <cell r="D239" t="str">
            <v>POSEIDON</v>
          </cell>
          <cell r="E239">
            <v>0</v>
          </cell>
        </row>
        <row r="240">
          <cell r="B240" t="str">
            <v>NIDKCCN0138</v>
          </cell>
          <cell r="C240" t="str">
            <v>SCAP, 0.1uF 25V 10% X7R SMT0603</v>
          </cell>
          <cell r="D240" t="str">
            <v>POSEIDON, COYOTE, RR2</v>
          </cell>
          <cell r="E240">
            <v>0</v>
          </cell>
        </row>
        <row r="241">
          <cell r="B241" t="str">
            <v>NIDKCD0083</v>
          </cell>
          <cell r="C241" t="str">
            <v>SDIO, DUAL, BAW56W COMMON ANODE SOT323</v>
          </cell>
          <cell r="D241" t="str">
            <v>POSEIDON, COYOTE, RR2</v>
          </cell>
          <cell r="E241">
            <v>0</v>
          </cell>
        </row>
        <row r="242">
          <cell r="B242" t="str">
            <v>NIDKCU0571</v>
          </cell>
          <cell r="C242" t="str">
            <v>IC MCU 32BIT 64KB FLASH 64-LQFP</v>
          </cell>
          <cell r="D242" t="str">
            <v>COYOTE</v>
          </cell>
          <cell r="E242">
            <v>0</v>
          </cell>
        </row>
        <row r="243">
          <cell r="B243" t="str">
            <v>NIDKCR1073</v>
          </cell>
          <cell r="C243" t="str">
            <v>RES SMD 0.1 OHM 1% 3W 2512</v>
          </cell>
          <cell r="D243" t="str">
            <v>COYOTE, RR2</v>
          </cell>
          <cell r="E243" t="str">
            <v>Y.-  36k pc to ship on 9/12 + 8k pc to ship on 10/31</v>
          </cell>
        </row>
        <row r="244">
          <cell r="B244" t="str">
            <v>NIDKCU0563</v>
          </cell>
          <cell r="C244" t="str">
            <v>IC POWER MODULE IKCM20L60GD</v>
          </cell>
          <cell r="D244" t="str">
            <v>COYOTE</v>
          </cell>
          <cell r="E244">
            <v>0</v>
          </cell>
        </row>
        <row r="245">
          <cell r="B245" t="str">
            <v>NIDKCR0416</v>
          </cell>
          <cell r="C245" t="str">
            <v>SRES, 18.0K 1% 1/10W 100PPM SMT0603</v>
          </cell>
          <cell r="D245" t="str">
            <v>POSEIDON</v>
          </cell>
          <cell r="E245">
            <v>0</v>
          </cell>
        </row>
        <row r="246">
          <cell r="B246" t="str">
            <v>NIDKCR0807</v>
          </cell>
          <cell r="C246" t="str">
            <v>SRES, 16.0K 1% 1/10W 100PPM SMT0603</v>
          </cell>
          <cell r="D246" t="str">
            <v>POSEIDON</v>
          </cell>
          <cell r="E246">
            <v>0</v>
          </cell>
        </row>
        <row r="247">
          <cell r="B247" t="str">
            <v>NIDKCR0290</v>
          </cell>
          <cell r="C247" t="str">
            <v>SRES, 470K 5.0%  SMT0603</v>
          </cell>
          <cell r="D247" t="str">
            <v>POSEIDON</v>
          </cell>
          <cell r="E247">
            <v>0</v>
          </cell>
        </row>
        <row r="248">
          <cell r="B248" t="str">
            <v>NIDKCR0755</v>
          </cell>
          <cell r="C248" t="str">
            <v>RES SMD 56K OHM 5% 1/10W0603</v>
          </cell>
          <cell r="D248" t="str">
            <v>COYOTE, RR2</v>
          </cell>
          <cell r="E248">
            <v>0</v>
          </cell>
        </row>
        <row r="249">
          <cell r="B249" t="str">
            <v>NIDKCR1074</v>
          </cell>
          <cell r="C249" t="str">
            <v>RES SMD 1K OHM 5% 1/2W 1206</v>
          </cell>
          <cell r="D249" t="str">
            <v>COYOTE, RR2</v>
          </cell>
          <cell r="E249">
            <v>0</v>
          </cell>
        </row>
        <row r="250">
          <cell r="B250" t="str">
            <v>NIDKCR0590</v>
          </cell>
          <cell r="C250" t="str">
            <v>RES SMD 820 OHM 5% 1/10W0603</v>
          </cell>
          <cell r="D250" t="str">
            <v>COYOTE, RR2</v>
          </cell>
          <cell r="E250">
            <v>0</v>
          </cell>
        </row>
        <row r="251">
          <cell r="B251" t="str">
            <v>NIDKCR0288</v>
          </cell>
          <cell r="C251" t="str">
            <v>RES SMD 2.7K OHM 5% 1/10W 0603</v>
          </cell>
          <cell r="D251" t="str">
            <v>COYOTE, RR2</v>
          </cell>
          <cell r="E251">
            <v>0</v>
          </cell>
        </row>
        <row r="252">
          <cell r="B252" t="str">
            <v>NIDKCR0722</v>
          </cell>
          <cell r="C252" t="str">
            <v>RES SMD 8.2K OHM 5% 1/10W 0603</v>
          </cell>
          <cell r="D252" t="str">
            <v>COYOTE, RR2</v>
          </cell>
          <cell r="E252">
            <v>0</v>
          </cell>
        </row>
        <row r="253">
          <cell r="B253" t="str">
            <v>NIDKCCN0338</v>
          </cell>
          <cell r="C253" t="str">
            <v>SCAP, 4.7uF 25V 10% X7R SMT0805</v>
          </cell>
          <cell r="D253" t="str">
            <v>POSEIDON, COYOTE, RR2</v>
          </cell>
          <cell r="E253" t="str">
            <v>Y.- ok stock with supplier</v>
          </cell>
        </row>
        <row r="254">
          <cell r="B254" t="str">
            <v>NIDKCQ0236</v>
          </cell>
          <cell r="C254" t="str">
            <v>MOSFET N-CH 650V 24A TO-220-3</v>
          </cell>
          <cell r="D254" t="str">
            <v>COYOTE, RR2</v>
          </cell>
          <cell r="E254">
            <v>0</v>
          </cell>
        </row>
        <row r="255">
          <cell r="B255" t="str">
            <v>NIDKCR0770</v>
          </cell>
          <cell r="C255" t="str">
            <v>RES SMD 43 OHM 5% 1/2W 0805 SURGE</v>
          </cell>
          <cell r="D255" t="str">
            <v>COYOTE, RR2</v>
          </cell>
          <cell r="E255" t="str">
            <v xml:space="preserve">Y.- stock in disti PPV 122 USD </v>
          </cell>
        </row>
        <row r="256">
          <cell r="B256" t="str">
            <v>NID91111A118</v>
          </cell>
          <cell r="C256" t="str">
            <v>SCREW - SOCKET HEAD CAP SEMS M4 X 0.7 X 13MM - WHA</v>
          </cell>
          <cell r="D256" t="str">
            <v>COYOTE/RR</v>
          </cell>
          <cell r="E256">
            <v>0</v>
          </cell>
        </row>
        <row r="257">
          <cell r="B257" t="str">
            <v>NID91292A027</v>
          </cell>
          <cell r="C257" t="str">
            <v>SCREW - SOCKET HEAD CAP SEMS M4 X 0.7 X 13MM - SCR</v>
          </cell>
          <cell r="D257" t="str">
            <v>COYOTE/RR</v>
          </cell>
          <cell r="E257">
            <v>0</v>
          </cell>
        </row>
        <row r="258">
          <cell r="B258" t="str">
            <v>NID92832A334</v>
          </cell>
          <cell r="C258" t="str">
            <v>SCREW - TAMPER PROOF TORX M4 X 0.7 X 16MM - SCREW</v>
          </cell>
          <cell r="D258" t="str">
            <v>COYOTE/RR</v>
          </cell>
          <cell r="E258">
            <v>0</v>
          </cell>
        </row>
        <row r="259">
          <cell r="B259" t="str">
            <v>NID98687A134</v>
          </cell>
          <cell r="C259" t="str">
            <v>SCREW - TAMPER PROOF TORX M4 X 0.7 X 16MM - WHASER</v>
          </cell>
          <cell r="D259" t="str">
            <v>COYOTE/RR</v>
          </cell>
          <cell r="E259">
            <v>0</v>
          </cell>
        </row>
      </sheetData>
      <sheetData sheetId="3"/>
      <sheetData sheetId="4"/>
    </sheetDataSet>
  </externalBook>
</externalLink>
</file>

<file path=xl/persons/person.xml><?xml version="1.0" encoding="utf-8"?>
<personList xmlns="http://schemas.microsoft.com/office/spreadsheetml/2018/threadedcomments" xmlns:x="http://schemas.openxmlformats.org/spreadsheetml/2006/main">
  <person displayName="Cesar Rojo" id="{859DAC17-5AE5-4B82-8414-5199D71EFD77}" userId="S::cesar.rojo@smtc.com::13b8cd83-c17f-4d3e-9207-68e9095673e3"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H4" dT="2024-12-11T22:32:08.57" personId="{859DAC17-5AE5-4B82-8414-5199D71EFD77}" id="{88054704-CC22-4FA3-8609-218CB30B9ED5}">
    <text>Requested to switch to -P2 and pending to confirm date for -P1</text>
  </threadedComment>
  <threadedComment ref="M5" dT="2024-12-11T18:13:12.28" personId="{859DAC17-5AE5-4B82-8414-5199D71EFD77}" id="{A253B055-B50B-48A2-8188-4D894BA3B1D8}">
    <text>1000x pieces of -P1</text>
  </threadedComment>
</ThreadedComment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5881F0-26D3-4035-A44A-E9CA0A3A576D}">
  <dimension ref="A1:B7"/>
  <sheetViews>
    <sheetView workbookViewId="0">
      <selection activeCell="A3" sqref="A3"/>
    </sheetView>
  </sheetViews>
  <sheetFormatPr defaultRowHeight="14.5" x14ac:dyDescent="0.35"/>
  <cols>
    <col min="1" max="1" width="16.7265625" bestFit="1" customWidth="1"/>
    <col min="2" max="2" width="81.54296875" bestFit="1" customWidth="1"/>
  </cols>
  <sheetData>
    <row r="1" spans="1:2" ht="15" thickBot="1" x14ac:dyDescent="0.4">
      <c r="A1" s="167" t="s">
        <v>126</v>
      </c>
      <c r="B1" s="168"/>
    </row>
    <row r="2" spans="1:2" ht="15" thickBot="1" x14ac:dyDescent="0.4">
      <c r="B2" s="169" t="s">
        <v>127</v>
      </c>
    </row>
    <row r="3" spans="1:2" ht="15" thickBot="1" x14ac:dyDescent="0.4">
      <c r="A3" s="170" t="s">
        <v>128</v>
      </c>
      <c r="B3" s="169" t="s">
        <v>129</v>
      </c>
    </row>
    <row r="4" spans="1:2" ht="15" thickBot="1" x14ac:dyDescent="0.4">
      <c r="A4" s="171" t="s">
        <v>130</v>
      </c>
      <c r="B4" s="169" t="s">
        <v>131</v>
      </c>
    </row>
    <row r="5" spans="1:2" ht="15" thickBot="1" x14ac:dyDescent="0.4">
      <c r="A5" s="172" t="s">
        <v>132</v>
      </c>
      <c r="B5" s="169" t="s">
        <v>133</v>
      </c>
    </row>
    <row r="6" spans="1:2" ht="15" thickBot="1" x14ac:dyDescent="0.4">
      <c r="A6" s="173" t="s">
        <v>134</v>
      </c>
      <c r="B6" s="169" t="s">
        <v>135</v>
      </c>
    </row>
    <row r="7" spans="1:2" ht="15" thickBot="1" x14ac:dyDescent="0.4">
      <c r="A7" s="174" t="s">
        <v>136</v>
      </c>
      <c r="B7" s="169" t="s">
        <v>137</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76527-26ED-401A-890F-B6BD84250A5D}">
  <dimension ref="B1:W7"/>
  <sheetViews>
    <sheetView workbookViewId="0">
      <selection activeCell="K5" sqref="K5"/>
    </sheetView>
  </sheetViews>
  <sheetFormatPr defaultRowHeight="14.5" x14ac:dyDescent="0.35"/>
  <cols>
    <col min="2" max="2" width="35.08984375" style="110" bestFit="1" customWidth="1"/>
    <col min="3" max="3" width="7.90625" bestFit="1" customWidth="1"/>
    <col min="4" max="9" width="9.453125" bestFit="1" customWidth="1"/>
    <col min="10" max="10" width="9.453125" style="156" bestFit="1" customWidth="1"/>
    <col min="11" max="16" width="9.453125" bestFit="1" customWidth="1"/>
    <col min="17" max="23" width="8.6328125" customWidth="1"/>
  </cols>
  <sheetData>
    <row r="1" spans="2:23" x14ac:dyDescent="0.35">
      <c r="B1" s="310" t="s">
        <v>291</v>
      </c>
      <c r="C1" s="311" t="s">
        <v>292</v>
      </c>
      <c r="D1" s="312">
        <v>45639</v>
      </c>
      <c r="E1" s="312">
        <f>D1+7</f>
        <v>45646</v>
      </c>
      <c r="F1" s="312">
        <f>E1+7</f>
        <v>45653</v>
      </c>
      <c r="G1" s="312">
        <f t="shared" ref="G1" si="0">F1+7</f>
        <v>45660</v>
      </c>
      <c r="H1" s="312">
        <f>G1+7</f>
        <v>45667</v>
      </c>
      <c r="I1" s="312">
        <f t="shared" ref="I1:W1" si="1">H1+7</f>
        <v>45674</v>
      </c>
      <c r="J1" s="313">
        <f t="shared" si="1"/>
        <v>45681</v>
      </c>
      <c r="K1" s="312">
        <f t="shared" si="1"/>
        <v>45688</v>
      </c>
      <c r="L1" s="312">
        <f t="shared" si="1"/>
        <v>45695</v>
      </c>
      <c r="M1" s="312">
        <f t="shared" si="1"/>
        <v>45702</v>
      </c>
      <c r="N1" s="312">
        <f t="shared" si="1"/>
        <v>45709</v>
      </c>
      <c r="O1" s="312">
        <f t="shared" si="1"/>
        <v>45716</v>
      </c>
      <c r="P1" s="312">
        <f t="shared" si="1"/>
        <v>45723</v>
      </c>
      <c r="Q1" s="312">
        <f t="shared" si="1"/>
        <v>45730</v>
      </c>
      <c r="R1" s="312">
        <f t="shared" si="1"/>
        <v>45737</v>
      </c>
      <c r="S1" s="312">
        <f t="shared" si="1"/>
        <v>45744</v>
      </c>
      <c r="T1" s="312">
        <f t="shared" si="1"/>
        <v>45751</v>
      </c>
      <c r="U1" s="312">
        <f t="shared" si="1"/>
        <v>45758</v>
      </c>
      <c r="V1" s="312">
        <f t="shared" si="1"/>
        <v>45765</v>
      </c>
      <c r="W1" s="312">
        <f t="shared" si="1"/>
        <v>45772</v>
      </c>
    </row>
    <row r="2" spans="2:23" x14ac:dyDescent="0.35">
      <c r="B2" s="314" t="s">
        <v>293</v>
      </c>
      <c r="C2" s="315">
        <v>11755</v>
      </c>
      <c r="D2" s="262"/>
      <c r="E2" s="316"/>
      <c r="F2" s="316"/>
      <c r="G2" s="316">
        <v>700</v>
      </c>
      <c r="H2" s="316">
        <v>700</v>
      </c>
      <c r="I2" s="316">
        <v>700</v>
      </c>
      <c r="J2" s="317">
        <v>700</v>
      </c>
      <c r="K2" s="316">
        <v>488</v>
      </c>
      <c r="L2" s="316">
        <v>960</v>
      </c>
      <c r="M2" s="316">
        <v>950</v>
      </c>
      <c r="N2" s="316">
        <v>950</v>
      </c>
      <c r="O2" s="316">
        <v>950</v>
      </c>
      <c r="P2" s="316">
        <v>445</v>
      </c>
      <c r="Q2" s="316">
        <v>445</v>
      </c>
      <c r="R2" s="316">
        <v>445</v>
      </c>
      <c r="S2" s="316">
        <v>445</v>
      </c>
      <c r="T2" s="316">
        <v>445</v>
      </c>
      <c r="U2" s="316">
        <v>445</v>
      </c>
      <c r="V2" s="316">
        <v>445</v>
      </c>
      <c r="W2" s="316">
        <v>445</v>
      </c>
    </row>
    <row r="3" spans="2:23" x14ac:dyDescent="0.35">
      <c r="B3" s="314" t="s">
        <v>294</v>
      </c>
      <c r="C3" s="262">
        <v>472</v>
      </c>
      <c r="D3" s="262"/>
      <c r="E3" s="316"/>
      <c r="F3" s="316"/>
      <c r="G3" s="316">
        <v>150</v>
      </c>
      <c r="H3" s="316">
        <v>150</v>
      </c>
      <c r="I3" s="316">
        <v>150</v>
      </c>
      <c r="J3" s="317">
        <v>150</v>
      </c>
      <c r="K3" s="316">
        <v>132</v>
      </c>
      <c r="L3" s="316">
        <v>125</v>
      </c>
      <c r="M3" s="316">
        <v>125</v>
      </c>
      <c r="N3" s="316">
        <v>125</v>
      </c>
      <c r="O3" s="316">
        <v>125</v>
      </c>
      <c r="P3" s="316">
        <v>115</v>
      </c>
      <c r="Q3" s="316">
        <v>115</v>
      </c>
      <c r="R3" s="316">
        <v>115</v>
      </c>
      <c r="S3" s="316">
        <v>105</v>
      </c>
      <c r="T3" s="316">
        <v>115</v>
      </c>
      <c r="U3" s="316">
        <v>115</v>
      </c>
      <c r="V3" s="316">
        <v>115</v>
      </c>
      <c r="W3" s="316">
        <v>105</v>
      </c>
    </row>
    <row r="4" spans="2:23" x14ac:dyDescent="0.35">
      <c r="B4" s="314" t="s">
        <v>295</v>
      </c>
      <c r="C4" s="262"/>
      <c r="D4" s="262">
        <v>175</v>
      </c>
      <c r="E4" s="316">
        <v>174</v>
      </c>
      <c r="F4" s="316"/>
      <c r="H4" s="318">
        <v>123</v>
      </c>
      <c r="I4" s="319">
        <v>150</v>
      </c>
      <c r="J4" s="320">
        <v>150</v>
      </c>
      <c r="K4" s="319">
        <v>150</v>
      </c>
      <c r="L4" s="319">
        <v>150</v>
      </c>
      <c r="M4" s="319">
        <v>150</v>
      </c>
      <c r="N4" s="319">
        <v>150</v>
      </c>
      <c r="O4" s="319">
        <v>150</v>
      </c>
      <c r="P4" s="319">
        <v>150</v>
      </c>
      <c r="Q4" s="319">
        <v>150</v>
      </c>
      <c r="R4" s="319">
        <v>100</v>
      </c>
      <c r="S4" s="319">
        <v>120</v>
      </c>
      <c r="T4" s="319"/>
      <c r="U4" s="319">
        <v>150</v>
      </c>
      <c r="V4" s="316">
        <v>150</v>
      </c>
      <c r="W4" s="316">
        <v>150</v>
      </c>
    </row>
    <row r="5" spans="2:23" x14ac:dyDescent="0.35">
      <c r="B5" s="314" t="s">
        <v>296</v>
      </c>
      <c r="C5" s="262"/>
      <c r="D5" s="321"/>
      <c r="E5" s="321"/>
      <c r="F5" s="321"/>
      <c r="G5" s="321"/>
      <c r="H5" s="321">
        <v>1400</v>
      </c>
      <c r="I5" s="321">
        <v>1000</v>
      </c>
      <c r="J5" s="156">
        <v>1200</v>
      </c>
      <c r="K5" s="321">
        <v>1400</v>
      </c>
      <c r="L5" s="321">
        <v>1600</v>
      </c>
      <c r="M5" s="321">
        <v>2000</v>
      </c>
      <c r="N5" s="321">
        <v>2000</v>
      </c>
      <c r="O5" s="321">
        <v>2000</v>
      </c>
      <c r="P5" s="321">
        <v>2000</v>
      </c>
      <c r="Q5" s="321">
        <v>2000</v>
      </c>
      <c r="R5" s="321">
        <v>2000</v>
      </c>
      <c r="S5" s="321">
        <v>2000</v>
      </c>
      <c r="T5" s="321">
        <v>500</v>
      </c>
      <c r="U5" s="321">
        <v>500</v>
      </c>
      <c r="V5" s="321">
        <v>500</v>
      </c>
      <c r="W5" s="321">
        <v>320</v>
      </c>
    </row>
    <row r="6" spans="2:23" x14ac:dyDescent="0.35">
      <c r="B6" s="314" t="s">
        <v>297</v>
      </c>
      <c r="C6" s="262"/>
      <c r="D6" s="322">
        <f>D4-C3+D3</f>
        <v>-297</v>
      </c>
      <c r="E6" s="322">
        <f>D6+E4+E3</f>
        <v>-123</v>
      </c>
      <c r="F6" s="322">
        <f>E6+F4+F3</f>
        <v>-123</v>
      </c>
      <c r="G6" s="322">
        <f>F6+H4-G3</f>
        <v>-150</v>
      </c>
      <c r="H6" s="322">
        <f t="shared" ref="H6:W6" si="2">G6+H4-H3</f>
        <v>-177</v>
      </c>
      <c r="I6" s="322">
        <f t="shared" si="2"/>
        <v>-177</v>
      </c>
      <c r="J6" s="323">
        <f t="shared" si="2"/>
        <v>-177</v>
      </c>
      <c r="K6" s="322">
        <f t="shared" si="2"/>
        <v>-159</v>
      </c>
      <c r="L6" s="322">
        <f t="shared" si="2"/>
        <v>-134</v>
      </c>
      <c r="M6" s="322">
        <f t="shared" si="2"/>
        <v>-109</v>
      </c>
      <c r="N6" s="322">
        <f t="shared" si="2"/>
        <v>-84</v>
      </c>
      <c r="O6" s="322">
        <f t="shared" si="2"/>
        <v>-59</v>
      </c>
      <c r="P6" s="322">
        <f t="shared" si="2"/>
        <v>-24</v>
      </c>
      <c r="Q6" s="322">
        <f t="shared" si="2"/>
        <v>11</v>
      </c>
      <c r="R6" s="322">
        <f t="shared" si="2"/>
        <v>-4</v>
      </c>
      <c r="S6" s="322">
        <f t="shared" si="2"/>
        <v>11</v>
      </c>
      <c r="T6" s="322">
        <f t="shared" si="2"/>
        <v>-104</v>
      </c>
      <c r="U6" s="322">
        <f t="shared" si="2"/>
        <v>-69</v>
      </c>
      <c r="V6" s="322">
        <f t="shared" si="2"/>
        <v>-34</v>
      </c>
      <c r="W6" s="322">
        <f t="shared" si="2"/>
        <v>11</v>
      </c>
    </row>
    <row r="7" spans="2:23" x14ac:dyDescent="0.35">
      <c r="B7" s="314" t="s">
        <v>298</v>
      </c>
      <c r="C7" s="262"/>
      <c r="D7" s="322">
        <f>D5-C2</f>
        <v>-11755</v>
      </c>
      <c r="E7" s="322">
        <f t="shared" ref="E7:W7" si="3">D7+E5-E2</f>
        <v>-11755</v>
      </c>
      <c r="F7" s="322">
        <f t="shared" si="3"/>
        <v>-11755</v>
      </c>
      <c r="G7" s="322">
        <f t="shared" si="3"/>
        <v>-12455</v>
      </c>
      <c r="H7" s="322">
        <f t="shared" si="3"/>
        <v>-11755</v>
      </c>
      <c r="I7" s="322">
        <f t="shared" si="3"/>
        <v>-11455</v>
      </c>
      <c r="J7" s="323">
        <f t="shared" si="3"/>
        <v>-10955</v>
      </c>
      <c r="K7" s="322">
        <f t="shared" si="3"/>
        <v>-10043</v>
      </c>
      <c r="L7" s="322">
        <f t="shared" si="3"/>
        <v>-9403</v>
      </c>
      <c r="M7" s="322">
        <f t="shared" si="3"/>
        <v>-8353</v>
      </c>
      <c r="N7" s="322">
        <f t="shared" si="3"/>
        <v>-7303</v>
      </c>
      <c r="O7" s="322">
        <f t="shared" si="3"/>
        <v>-6253</v>
      </c>
      <c r="P7" s="322">
        <f t="shared" si="3"/>
        <v>-4698</v>
      </c>
      <c r="Q7" s="322">
        <f t="shared" si="3"/>
        <v>-3143</v>
      </c>
      <c r="R7" s="322">
        <f t="shared" si="3"/>
        <v>-1588</v>
      </c>
      <c r="S7" s="322">
        <f t="shared" si="3"/>
        <v>-33</v>
      </c>
      <c r="T7" s="322">
        <f t="shared" si="3"/>
        <v>22</v>
      </c>
      <c r="U7" s="322">
        <f t="shared" si="3"/>
        <v>77</v>
      </c>
      <c r="V7" s="322">
        <f t="shared" si="3"/>
        <v>132</v>
      </c>
      <c r="W7" s="322">
        <f t="shared" si="3"/>
        <v>7</v>
      </c>
    </row>
  </sheetData>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LW163"/>
  <sheetViews>
    <sheetView showGridLines="0" topLeftCell="A2" zoomScale="70" zoomScaleNormal="70" workbookViewId="0">
      <pane xSplit="5" ySplit="5" topLeftCell="CT7" activePane="bottomRight" state="frozen"/>
      <selection activeCell="A2" sqref="A2"/>
      <selection pane="topRight" activeCell="E2" sqref="E2"/>
      <selection pane="bottomLeft" activeCell="A7" sqref="A7"/>
      <selection pane="bottomRight" activeCell="DE16" sqref="DE16"/>
    </sheetView>
  </sheetViews>
  <sheetFormatPr defaultRowHeight="14.5" x14ac:dyDescent="0.35"/>
  <cols>
    <col min="1" max="1" width="16.7265625" customWidth="1"/>
    <col min="2" max="2" width="19.6328125" customWidth="1"/>
    <col min="3" max="3" width="31.36328125" style="136" bestFit="1" customWidth="1"/>
    <col min="4" max="4" width="9.1796875" bestFit="1" customWidth="1"/>
    <col min="5" max="5" width="6.36328125" customWidth="1"/>
    <col min="6" max="6" width="6.08984375" bestFit="1" customWidth="1"/>
    <col min="7" max="8" width="3.453125" customWidth="1"/>
    <col min="9" max="10" width="3.90625" customWidth="1"/>
    <col min="11" max="11" width="3.453125" customWidth="1"/>
    <col min="12" max="12" width="6.08984375" bestFit="1" customWidth="1"/>
    <col min="13" max="14" width="3.453125" customWidth="1"/>
    <col min="15" max="16" width="6.08984375" bestFit="1" customWidth="1"/>
    <col min="17" max="17" width="3.453125" customWidth="1"/>
    <col min="18" max="18" width="6.08984375" bestFit="1" customWidth="1"/>
    <col min="19" max="26" width="3.453125" customWidth="1"/>
    <col min="27" max="27" width="8.1796875" bestFit="1" customWidth="1"/>
    <col min="28" max="28" width="7.36328125" customWidth="1"/>
    <col min="29" max="29" width="9.6328125" bestFit="1" customWidth="1"/>
    <col min="30" max="30" width="10.36328125" bestFit="1" customWidth="1"/>
    <col min="31" max="33" width="4.90625" customWidth="1"/>
    <col min="34" max="34" width="6.7265625" customWidth="1"/>
    <col min="35" max="36" width="4.90625" customWidth="1"/>
    <col min="37" max="37" width="6.453125" customWidth="1"/>
    <col min="38" max="39" width="4.90625" customWidth="1"/>
    <col min="40" max="40" width="6.08984375" customWidth="1"/>
    <col min="41" max="42" width="4.90625" customWidth="1"/>
    <col min="43" max="43" width="5.81640625" customWidth="1"/>
    <col min="44" max="47" width="4.90625" customWidth="1"/>
    <col min="48" max="48" width="3.7265625" customWidth="1"/>
    <col min="49" max="50" width="4.90625" customWidth="1"/>
    <col min="51" max="51" width="3.7265625" customWidth="1"/>
    <col min="52" max="52" width="8.1796875" bestFit="1" customWidth="1"/>
    <col min="53" max="53" width="12.81640625" customWidth="1"/>
    <col min="54" max="54" width="10.453125" bestFit="1" customWidth="1"/>
    <col min="55" max="55" width="9.81640625" customWidth="1"/>
    <col min="56" max="70" width="6.08984375" customWidth="1"/>
    <col min="71" max="72" width="4.90625" customWidth="1"/>
    <col min="73" max="73" width="3.7265625" customWidth="1"/>
    <col min="74" max="75" width="4.90625" customWidth="1"/>
    <col min="76" max="76" width="3.7265625" customWidth="1"/>
    <col min="77" max="77" width="5.90625" customWidth="1"/>
    <col min="78" max="78" width="8" bestFit="1" customWidth="1"/>
    <col min="79" max="79" width="12.26953125" customWidth="1"/>
    <col min="80" max="80" width="12.90625" customWidth="1"/>
    <col min="81" max="81" width="5.453125" customWidth="1"/>
    <col min="82" max="83" width="4.54296875" customWidth="1"/>
    <col min="84" max="84" width="5.7265625" customWidth="1"/>
    <col min="85" max="86" width="4.54296875" customWidth="1"/>
    <col min="87" max="87" width="5.81640625" customWidth="1"/>
    <col min="88" max="89" width="4.54296875" customWidth="1"/>
    <col min="90" max="90" width="5.81640625" customWidth="1"/>
    <col min="91" max="92" width="4.54296875" customWidth="1"/>
    <col min="93" max="93" width="5.6328125" customWidth="1"/>
    <col min="94" max="94" width="4.54296875" customWidth="1"/>
    <col min="95" max="95" width="3.453125" customWidth="1"/>
    <col min="96" max="97" width="4.54296875" customWidth="1"/>
    <col min="98" max="98" width="3.453125" customWidth="1"/>
    <col min="99" max="100" width="4.54296875" customWidth="1"/>
    <col min="101" max="101" width="3.453125" customWidth="1"/>
    <col min="102" max="102" width="5.54296875" customWidth="1"/>
    <col min="103" max="103" width="8" bestFit="1" customWidth="1"/>
    <col min="104" max="105" width="9.81640625" bestFit="1" customWidth="1"/>
    <col min="106" max="122" width="4.90625" customWidth="1"/>
    <col min="123" max="123" width="3.7265625" customWidth="1"/>
    <col min="124" max="125" width="4.90625" customWidth="1"/>
    <col min="126" max="126" width="3.7265625" customWidth="1"/>
    <col min="127" max="127" width="5.90625" customWidth="1"/>
    <col min="128" max="128" width="7.36328125" customWidth="1"/>
    <col min="129" max="129" width="9.81640625" bestFit="1" customWidth="1"/>
    <col min="130" max="130" width="9.6328125" bestFit="1" customWidth="1"/>
    <col min="131" max="131" width="6.08984375" bestFit="1" customWidth="1"/>
    <col min="132" max="133" width="3.6328125" customWidth="1"/>
    <col min="134" max="134" width="4.90625" style="117" customWidth="1"/>
    <col min="135" max="136" width="3.6328125" customWidth="1"/>
    <col min="137" max="137" width="6.08984375" bestFit="1" customWidth="1"/>
    <col min="138" max="139" width="3.6328125" customWidth="1"/>
    <col min="140" max="140" width="6.08984375" bestFit="1" customWidth="1"/>
    <col min="141" max="142" width="3.6328125" customWidth="1"/>
    <col min="143" max="144" width="6.08984375" bestFit="1" customWidth="1"/>
    <col min="145" max="151" width="3.6328125" customWidth="1"/>
    <col min="152" max="152" width="5.54296875" customWidth="1"/>
    <col min="153" max="153" width="6.1796875" customWidth="1"/>
    <col min="154" max="154" width="9.54296875" bestFit="1" customWidth="1"/>
    <col min="155" max="155" width="8.7265625" bestFit="1" customWidth="1"/>
    <col min="156" max="166" width="4.90625" customWidth="1"/>
    <col min="167" max="167" width="3.6328125" customWidth="1"/>
    <col min="168" max="168" width="6.08984375" bestFit="1" customWidth="1"/>
    <col min="169" max="176" width="3.6328125" customWidth="1"/>
    <col min="177" max="177" width="5.54296875" customWidth="1"/>
    <col min="178" max="178" width="6.1796875" customWidth="1"/>
    <col min="179" max="179" width="9.81640625" bestFit="1" customWidth="1"/>
    <col min="180" max="180" width="7.36328125" customWidth="1"/>
    <col min="181" max="194" width="4.54296875" customWidth="1"/>
    <col min="195" max="195" width="3.453125" customWidth="1"/>
    <col min="196" max="197" width="4.54296875" customWidth="1"/>
    <col min="198" max="198" width="3.453125" customWidth="1"/>
    <col min="199" max="200" width="4.54296875" customWidth="1"/>
    <col min="201" max="201" width="3.453125" customWidth="1"/>
    <col min="202" max="202" width="5.54296875" customWidth="1"/>
    <col min="203" max="203" width="6.1796875" bestFit="1" customWidth="1"/>
    <col min="204" max="204" width="10.6328125" bestFit="1" customWidth="1"/>
    <col min="205" max="205" width="7.36328125" customWidth="1"/>
    <col min="206" max="219" width="4.54296875" customWidth="1"/>
    <col min="220" max="220" width="3.453125" customWidth="1"/>
    <col min="221" max="222" width="4.54296875" customWidth="1"/>
    <col min="223" max="223" width="3.453125" customWidth="1"/>
    <col min="224" max="225" width="4.54296875" customWidth="1"/>
    <col min="226" max="226" width="3.453125" customWidth="1"/>
    <col min="227" max="227" width="5.54296875" customWidth="1"/>
    <col min="228" max="228" width="6.1796875" bestFit="1" customWidth="1"/>
    <col min="229" max="229" width="9.54296875" bestFit="1" customWidth="1"/>
    <col min="230" max="230" width="5.6328125" customWidth="1"/>
    <col min="231" max="244" width="4.54296875" customWidth="1"/>
    <col min="245" max="245" width="3.453125" customWidth="1"/>
    <col min="246" max="247" width="4.54296875" customWidth="1"/>
    <col min="248" max="248" width="3.453125" customWidth="1"/>
    <col min="249" max="250" width="4.54296875" customWidth="1"/>
    <col min="251" max="251" width="3.08984375" customWidth="1"/>
    <col min="252" max="253" width="5.54296875" customWidth="1"/>
    <col min="254" max="254" width="9.6328125" bestFit="1" customWidth="1"/>
    <col min="255" max="255" width="8" bestFit="1" customWidth="1"/>
    <col min="256" max="269" width="4.54296875" customWidth="1"/>
    <col min="270" max="270" width="3.453125" customWidth="1"/>
    <col min="271" max="272" width="4.54296875" customWidth="1"/>
    <col min="273" max="273" width="3.453125" customWidth="1"/>
    <col min="274" max="275" width="4.54296875" customWidth="1"/>
    <col min="276" max="276" width="3.453125" customWidth="1"/>
    <col min="277" max="278" width="5.54296875" customWidth="1"/>
    <col min="279" max="279" width="9.6328125" bestFit="1" customWidth="1"/>
    <col min="280" max="280" width="8.26953125" bestFit="1" customWidth="1"/>
    <col min="281" max="294" width="4.54296875" customWidth="1"/>
    <col min="295" max="295" width="3.453125" customWidth="1"/>
    <col min="296" max="297" width="4.54296875" customWidth="1"/>
    <col min="298" max="298" width="3.453125" customWidth="1"/>
    <col min="299" max="300" width="4.54296875" customWidth="1"/>
    <col min="301" max="301" width="3.453125" customWidth="1"/>
    <col min="302" max="303" width="5.54296875" customWidth="1"/>
    <col min="304" max="304" width="9.6328125" bestFit="1" customWidth="1"/>
    <col min="305" max="305" width="8.1796875" bestFit="1" customWidth="1"/>
    <col min="306" max="306" width="6" customWidth="1"/>
    <col min="307" max="308" width="4.54296875" customWidth="1"/>
    <col min="309" max="309" width="5.54296875" customWidth="1"/>
    <col min="310" max="311" width="4.54296875" customWidth="1"/>
    <col min="312" max="312" width="6.08984375" customWidth="1"/>
    <col min="313" max="314" width="4.54296875" customWidth="1"/>
    <col min="315" max="315" width="5.6328125" customWidth="1"/>
    <col min="316" max="317" width="4.54296875" customWidth="1"/>
    <col min="318" max="318" width="5.36328125" customWidth="1"/>
    <col min="319" max="319" width="4.54296875" customWidth="1"/>
    <col min="320" max="320" width="3.453125" customWidth="1"/>
    <col min="321" max="322" width="4.54296875" customWidth="1"/>
    <col min="323" max="323" width="3.453125" customWidth="1"/>
    <col min="324" max="325" width="4.54296875" customWidth="1"/>
    <col min="326" max="326" width="3.453125" customWidth="1"/>
    <col min="327" max="328" width="5.54296875" customWidth="1"/>
    <col min="329" max="329" width="9.81640625" bestFit="1" customWidth="1"/>
    <col min="330" max="330" width="5.6328125" customWidth="1"/>
    <col min="332" max="332" width="11" bestFit="1" customWidth="1"/>
    <col min="333" max="333" width="8.7265625" customWidth="1"/>
  </cols>
  <sheetData>
    <row r="2" spans="1:334" x14ac:dyDescent="0.35">
      <c r="F2" s="347" t="str">
        <f>CONCATENATE(F4," ",Y4)</f>
        <v>Week 1</v>
      </c>
      <c r="G2" s="347"/>
      <c r="H2" s="347"/>
      <c r="I2" s="347"/>
      <c r="J2" s="347"/>
      <c r="K2" s="347"/>
      <c r="L2" s="347"/>
      <c r="M2" s="347"/>
      <c r="N2" s="347"/>
      <c r="O2" s="347"/>
      <c r="P2" s="347"/>
      <c r="Q2" s="347"/>
      <c r="R2" s="347"/>
      <c r="S2" s="347"/>
      <c r="T2" s="347"/>
      <c r="U2" s="347"/>
      <c r="V2" s="347"/>
      <c r="W2" s="347"/>
      <c r="X2" s="347"/>
      <c r="Y2" s="347"/>
      <c r="Z2" s="347"/>
      <c r="AA2" s="347"/>
      <c r="AB2" s="347"/>
      <c r="AC2" s="347"/>
      <c r="AD2" s="347"/>
      <c r="AE2" s="347" t="str">
        <f>CONCATENATE(AE4," ",AX4)</f>
        <v>Week 2</v>
      </c>
      <c r="AF2" s="347"/>
      <c r="AG2" s="347"/>
      <c r="AH2" s="347"/>
      <c r="AI2" s="347"/>
      <c r="AJ2" s="347"/>
      <c r="AK2" s="347"/>
      <c r="AL2" s="347"/>
      <c r="AM2" s="347"/>
      <c r="AN2" s="347"/>
      <c r="AO2" s="347"/>
      <c r="AP2" s="347"/>
      <c r="AQ2" s="347"/>
      <c r="AR2" s="347"/>
      <c r="AS2" s="347"/>
      <c r="AT2" s="347"/>
      <c r="AU2" s="347"/>
      <c r="AV2" s="347"/>
      <c r="AW2" s="347"/>
      <c r="AX2" s="347"/>
      <c r="AY2" s="347"/>
      <c r="AZ2" s="347"/>
      <c r="BA2" s="347"/>
      <c r="BB2" s="347"/>
      <c r="BC2" s="347"/>
      <c r="BD2" s="347" t="str">
        <f>CONCATENATE(BD4," ",BW4)</f>
        <v>Week 3</v>
      </c>
      <c r="BE2" s="347"/>
      <c r="BF2" s="347"/>
      <c r="BG2" s="347"/>
      <c r="BH2" s="347"/>
      <c r="BI2" s="347"/>
      <c r="BJ2" s="347"/>
      <c r="BK2" s="347"/>
      <c r="BL2" s="347"/>
      <c r="BM2" s="347"/>
      <c r="BN2" s="347"/>
      <c r="BO2" s="347"/>
      <c r="BP2" s="347"/>
      <c r="BQ2" s="347"/>
      <c r="BR2" s="347"/>
      <c r="BS2" s="347"/>
      <c r="BT2" s="347"/>
      <c r="BU2" s="347"/>
      <c r="BV2" s="347"/>
      <c r="BW2" s="347"/>
      <c r="BX2" s="347"/>
      <c r="BY2" s="347"/>
      <c r="BZ2" s="347"/>
      <c r="CA2" s="347"/>
      <c r="CB2" s="347"/>
      <c r="CC2" s="347" t="str">
        <f>CONCATENATE(CC4," ",CV4)</f>
        <v>Week 4</v>
      </c>
      <c r="CD2" s="347"/>
      <c r="CE2" s="347"/>
      <c r="CF2" s="347"/>
      <c r="CG2" s="347"/>
      <c r="CH2" s="347"/>
      <c r="CI2" s="347"/>
      <c r="CJ2" s="347"/>
      <c r="CK2" s="347"/>
      <c r="CL2" s="347"/>
      <c r="CM2" s="347"/>
      <c r="CN2" s="347"/>
      <c r="CO2" s="347"/>
      <c r="CP2" s="347"/>
      <c r="CQ2" s="347"/>
      <c r="CR2" s="347"/>
      <c r="CS2" s="347"/>
      <c r="CT2" s="347"/>
      <c r="CU2" s="347"/>
      <c r="CV2" s="347"/>
      <c r="CW2" s="347"/>
      <c r="CX2" s="347"/>
      <c r="CY2" s="347"/>
      <c r="CZ2" s="347"/>
      <c r="DA2" s="347"/>
      <c r="DB2" s="347" t="str">
        <f>CONCATENATE(DB4," ",DU4)</f>
        <v>Week 5</v>
      </c>
      <c r="DC2" s="347"/>
      <c r="DD2" s="347"/>
      <c r="DE2" s="347"/>
      <c r="DF2" s="347"/>
      <c r="DG2" s="347"/>
      <c r="DH2" s="347"/>
      <c r="DI2" s="347"/>
      <c r="DJ2" s="347"/>
      <c r="DK2" s="347"/>
      <c r="DL2" s="347"/>
      <c r="DM2" s="347"/>
      <c r="DN2" s="347"/>
      <c r="DO2" s="347"/>
      <c r="DP2" s="347"/>
      <c r="DQ2" s="347"/>
      <c r="DR2" s="347"/>
      <c r="DS2" s="347"/>
      <c r="DT2" s="347"/>
      <c r="DU2" s="347"/>
      <c r="DV2" s="347"/>
      <c r="DW2" s="347"/>
      <c r="DX2" s="347"/>
      <c r="DY2" s="347"/>
      <c r="DZ2" s="347"/>
      <c r="EA2" s="347" t="str">
        <f>CONCATENATE(EA4," ",ET4)</f>
        <v>Week 6</v>
      </c>
      <c r="EB2" s="347"/>
      <c r="EC2" s="347"/>
      <c r="ED2" s="347"/>
      <c r="EE2" s="347"/>
      <c r="EF2" s="347"/>
      <c r="EG2" s="347"/>
      <c r="EH2" s="347"/>
      <c r="EI2" s="347"/>
      <c r="EJ2" s="347"/>
      <c r="EK2" s="347"/>
      <c r="EL2" s="347"/>
      <c r="EM2" s="347"/>
      <c r="EN2" s="347"/>
      <c r="EO2" s="347"/>
      <c r="EP2" s="347"/>
      <c r="EQ2" s="347"/>
      <c r="ER2" s="347"/>
      <c r="ES2" s="347"/>
      <c r="ET2" s="347"/>
      <c r="EU2" s="347"/>
      <c r="EV2" s="347"/>
      <c r="EW2" s="347"/>
      <c r="EX2" s="347"/>
      <c r="EY2" s="347"/>
      <c r="EZ2" s="347" t="str">
        <f>CONCATENATE(EZ4," ",FS4)</f>
        <v>Week 7</v>
      </c>
      <c r="FA2" s="347"/>
      <c r="FB2" s="347"/>
      <c r="FC2" s="347"/>
      <c r="FD2" s="347"/>
      <c r="FE2" s="347"/>
      <c r="FF2" s="347"/>
      <c r="FG2" s="347"/>
      <c r="FH2" s="347"/>
      <c r="FI2" s="347"/>
      <c r="FJ2" s="347"/>
      <c r="FK2" s="347"/>
      <c r="FL2" s="347"/>
      <c r="FM2" s="347"/>
      <c r="FN2" s="347"/>
      <c r="FO2" s="347"/>
      <c r="FP2" s="347"/>
      <c r="FQ2" s="347"/>
      <c r="FR2" s="347"/>
      <c r="FS2" s="347"/>
      <c r="FT2" s="347"/>
      <c r="FU2" s="347"/>
      <c r="FV2" s="347"/>
      <c r="FW2" s="347"/>
      <c r="FX2" s="347"/>
      <c r="FY2" s="347" t="str">
        <f>CONCATENATE(FY4," ",GR4)</f>
        <v>Week 8</v>
      </c>
      <c r="FZ2" s="347"/>
      <c r="GA2" s="347"/>
      <c r="GB2" s="347"/>
      <c r="GC2" s="347"/>
      <c r="GD2" s="347"/>
      <c r="GE2" s="347"/>
      <c r="GF2" s="347"/>
      <c r="GG2" s="347"/>
      <c r="GH2" s="347"/>
      <c r="GI2" s="347"/>
      <c r="GJ2" s="347"/>
      <c r="GK2" s="347"/>
      <c r="GL2" s="347"/>
      <c r="GM2" s="347"/>
      <c r="GN2" s="347"/>
      <c r="GO2" s="347"/>
      <c r="GP2" s="347"/>
      <c r="GQ2" s="347"/>
      <c r="GR2" s="347"/>
      <c r="GS2" s="347"/>
      <c r="GT2" s="347"/>
      <c r="GU2" s="347"/>
      <c r="GV2" s="347"/>
      <c r="GW2" s="347"/>
      <c r="GX2" s="347" t="str">
        <f>CONCATENATE(GX4," ",HQ4)</f>
        <v>Week 9</v>
      </c>
      <c r="GY2" s="347"/>
      <c r="GZ2" s="347"/>
      <c r="HA2" s="347"/>
      <c r="HB2" s="347"/>
      <c r="HC2" s="347"/>
      <c r="HD2" s="347"/>
      <c r="HE2" s="347"/>
      <c r="HF2" s="347"/>
      <c r="HG2" s="347"/>
      <c r="HH2" s="347"/>
      <c r="HI2" s="347"/>
      <c r="HJ2" s="347"/>
      <c r="HK2" s="347"/>
      <c r="HL2" s="347"/>
      <c r="HM2" s="347"/>
      <c r="HN2" s="347"/>
      <c r="HO2" s="347"/>
      <c r="HP2" s="347"/>
      <c r="HQ2" s="347"/>
      <c r="HR2" s="347"/>
      <c r="HS2" s="347"/>
      <c r="HT2" s="347"/>
      <c r="HU2" s="347"/>
      <c r="HV2" s="347"/>
      <c r="HW2" s="347" t="str">
        <f>CONCATENATE(HW4," ",IP4)</f>
        <v>Week 10</v>
      </c>
      <c r="HX2" s="347"/>
      <c r="HY2" s="347"/>
      <c r="HZ2" s="347"/>
      <c r="IA2" s="347"/>
      <c r="IB2" s="347"/>
      <c r="IC2" s="347"/>
      <c r="ID2" s="347"/>
      <c r="IE2" s="347"/>
      <c r="IF2" s="347"/>
      <c r="IG2" s="347"/>
      <c r="IH2" s="347"/>
      <c r="II2" s="347"/>
      <c r="IJ2" s="347"/>
      <c r="IK2" s="347"/>
      <c r="IL2" s="347"/>
      <c r="IM2" s="347"/>
      <c r="IN2" s="347"/>
      <c r="IO2" s="347"/>
      <c r="IP2" s="347"/>
      <c r="IQ2" s="347"/>
      <c r="IR2" s="347"/>
      <c r="IS2" s="347"/>
      <c r="IT2" s="347"/>
      <c r="IU2" s="347"/>
      <c r="IV2" s="347" t="str">
        <f>CONCATENATE(IV4," ",JO4)</f>
        <v>Week 11</v>
      </c>
      <c r="IW2" s="347"/>
      <c r="IX2" s="347"/>
      <c r="IY2" s="347"/>
      <c r="IZ2" s="347"/>
      <c r="JA2" s="347"/>
      <c r="JB2" s="347"/>
      <c r="JC2" s="347"/>
      <c r="JD2" s="347"/>
      <c r="JE2" s="347"/>
      <c r="JF2" s="347"/>
      <c r="JG2" s="347"/>
      <c r="JH2" s="347"/>
      <c r="JI2" s="347"/>
      <c r="JJ2" s="347"/>
      <c r="JK2" s="347"/>
      <c r="JL2" s="347"/>
      <c r="JM2" s="347"/>
      <c r="JN2" s="347"/>
      <c r="JO2" s="347"/>
      <c r="JP2" s="347"/>
      <c r="JQ2" s="347"/>
      <c r="JR2" s="347"/>
      <c r="JS2" s="347"/>
      <c r="JT2" s="347"/>
      <c r="JU2" s="347" t="str">
        <f>CONCATENATE(JU4," ",KN4)</f>
        <v>Week 12</v>
      </c>
      <c r="JV2" s="347"/>
      <c r="JW2" s="347"/>
      <c r="JX2" s="347"/>
      <c r="JY2" s="347"/>
      <c r="JZ2" s="347"/>
      <c r="KA2" s="347"/>
      <c r="KB2" s="347"/>
      <c r="KC2" s="347"/>
      <c r="KD2" s="347"/>
      <c r="KE2" s="347"/>
      <c r="KF2" s="347"/>
      <c r="KG2" s="347"/>
      <c r="KH2" s="347"/>
      <c r="KI2" s="347"/>
      <c r="KJ2" s="347"/>
      <c r="KK2" s="347"/>
      <c r="KL2" s="347"/>
      <c r="KM2" s="347"/>
      <c r="KN2" s="347"/>
      <c r="KO2" s="347"/>
      <c r="KP2" s="347"/>
      <c r="KQ2" s="347"/>
      <c r="KR2" s="347"/>
      <c r="KS2" s="347"/>
      <c r="KT2" s="347" t="str">
        <f>CONCATENATE(KT4," ",LM4)</f>
        <v>Week 13</v>
      </c>
      <c r="KU2" s="347"/>
      <c r="KV2" s="347"/>
      <c r="KW2" s="347"/>
      <c r="KX2" s="347"/>
      <c r="KY2" s="347"/>
      <c r="KZ2" s="347"/>
      <c r="LA2" s="347"/>
      <c r="LB2" s="347"/>
      <c r="LC2" s="347"/>
      <c r="LD2" s="347"/>
      <c r="LE2" s="347"/>
      <c r="LF2" s="347"/>
      <c r="LG2" s="347"/>
      <c r="LH2" s="347"/>
      <c r="LI2" s="347"/>
      <c r="LJ2" s="347"/>
      <c r="LK2" s="347"/>
      <c r="LL2" s="347"/>
      <c r="LM2" s="347"/>
      <c r="LN2" s="347"/>
      <c r="LO2" s="347"/>
      <c r="LP2" s="347"/>
      <c r="LQ2" s="347"/>
      <c r="LR2" s="347"/>
    </row>
    <row r="3" spans="1:334" ht="21" x14ac:dyDescent="0.5">
      <c r="B3" s="332" t="s">
        <v>290</v>
      </c>
      <c r="C3" s="332"/>
      <c r="D3" t="s">
        <v>105</v>
      </c>
      <c r="F3" s="7"/>
      <c r="G3" s="8"/>
      <c r="H3" s="8"/>
      <c r="I3" s="8"/>
      <c r="J3" s="8"/>
      <c r="K3" s="8"/>
      <c r="L3" s="8"/>
      <c r="M3" s="8"/>
      <c r="N3" s="8"/>
      <c r="O3" s="8"/>
      <c r="P3" s="8"/>
      <c r="Q3" s="8"/>
      <c r="R3" s="8"/>
      <c r="S3" s="8"/>
      <c r="T3" s="8"/>
      <c r="U3" s="8"/>
      <c r="V3" s="8"/>
      <c r="W3" s="8"/>
      <c r="X3" s="8"/>
      <c r="Y3" s="8"/>
      <c r="Z3" s="8"/>
      <c r="AA3" s="334" t="s">
        <v>19</v>
      </c>
      <c r="AB3" s="334"/>
      <c r="AC3" s="9"/>
      <c r="AD3" s="10">
        <f>IFERROR(AA4*AC3,0)</f>
        <v>0</v>
      </c>
      <c r="AE3" s="7"/>
      <c r="AF3" s="8"/>
      <c r="AG3" s="8"/>
      <c r="AH3" s="8"/>
      <c r="AI3" s="8"/>
      <c r="AJ3" s="8"/>
      <c r="AK3" s="8"/>
      <c r="AL3" s="8"/>
      <c r="AM3" s="8"/>
      <c r="AN3" s="8"/>
      <c r="AO3" s="8"/>
      <c r="AP3" s="8"/>
      <c r="AQ3" s="8"/>
      <c r="AR3" s="8"/>
      <c r="AS3" s="8"/>
      <c r="AT3" s="8"/>
      <c r="AU3" s="8"/>
      <c r="AV3" s="8"/>
      <c r="AW3" s="8"/>
      <c r="AX3" s="8"/>
      <c r="AY3" s="8"/>
      <c r="AZ3" s="334" t="s">
        <v>19</v>
      </c>
      <c r="BA3" s="334"/>
      <c r="BB3" s="9">
        <f>IFERROR(((IF(BA7&lt;0,AZ7,BA8)+IF(BA9&lt;0,AZ9,BA10)+IF(BA11&lt;0,AZ11,BA12)+IF(BA13&lt;0,AZ13,BA14)+IF(BA15&lt;0,AZ15,BA16)+IF(BA17&lt;0,AZ17,BA18)+IF(BA19&lt;0,AZ19,BA20)+IF(BA21&lt;0,AZ21,BA22)+IF(BA23&lt;0,AZ23,BA24)+IF(BA25&lt;0,AZ25,BA26)+IF(BA27&lt;0,AZ27,BA28)+IF(BA29&lt;0,AZ29,BA30)+IF(BA31&lt;0,AZ31,BA32)+IF(BA33&lt;0,AZ33,BA34)+IF(BA35&lt;0,AZ35,BA36)+IF(BA37&lt;0,AZ37,BA38)+IF(BA39&lt;0,AZ39,BA40)+IF(BA41&lt;0,AZ41,BA42)+IF(BA43&lt;0,AZ43,BA44)+IF(BA45&lt;0,AZ45,BA46)+IF(BA47&lt;0,AZ47,BA48)+IF(BA49&lt;0,AZ49,BA50)+IF(BA51&lt;0,AZ51,BA52)+IF(BA53&lt;0,AZ53,BA54)+IF(BA55&lt;0,AZ55,BA56)+IF(BA57&lt;0,AZ57,BA58)+IF(BA59&lt;0,AZ59,BA60)+IF(BA61&lt;0,AZ61,BA62)+IF(BA63&lt;0,AZ63,BA64))+IF(BA65&lt;0,AZ65,BA66)+IF(BA67&lt;0,AZ67,BA88))/AZ4,0)</f>
        <v>0.1896186440677966</v>
      </c>
      <c r="BC3" s="10">
        <f>IFERROR(AZ4*BB3,0)</f>
        <v>179</v>
      </c>
      <c r="BD3" s="7"/>
      <c r="BE3" s="8"/>
      <c r="BF3" s="8"/>
      <c r="BG3" s="8"/>
      <c r="BH3" s="8"/>
      <c r="BI3" s="8"/>
      <c r="BJ3" s="8"/>
      <c r="BK3" s="8"/>
      <c r="BL3" s="8"/>
      <c r="BM3" s="8"/>
      <c r="BN3" s="8"/>
      <c r="BO3" s="8"/>
      <c r="BP3" s="8"/>
      <c r="BQ3" s="8"/>
      <c r="BR3" s="8"/>
      <c r="BS3" s="8"/>
      <c r="BT3" s="8"/>
      <c r="BU3" s="8"/>
      <c r="BV3" s="8"/>
      <c r="BW3" s="8"/>
      <c r="BX3" s="8"/>
      <c r="BY3" s="334" t="s">
        <v>19</v>
      </c>
      <c r="BZ3" s="334"/>
      <c r="CA3" s="9">
        <f>IFERROR(((IF(BZ7&lt;0,BY7,BZ8)+IF(BZ9&lt;0,BY9,BZ10)+IF(BZ11&lt;0,BY11,BZ12)+IF(BZ13&lt;0,BY13,BZ14)+IF(BZ15&lt;0,BY15,BZ16)+IF(BZ17&lt;0,BY17,BZ18)+IF(BZ19&lt;0,BY19,BZ20)+IF(BZ21&lt;0,BY21,BZ22)+IF(BZ23&lt;0,BY23,BZ24)+IF(BZ25&lt;0,BY25,BZ26)+IF(BZ27&lt;0,BY27,BZ28)+IF(BZ29&lt;0,BY29,BZ30)+IF(BZ31&lt;0,BY31,BZ32)+IF(BZ33&lt;0,BY33,BZ34)+IF(BZ35&lt;0,BY35,BZ36)+IF(BZ37&lt;0,BY37,BZ38)+IF(BZ39&lt;0,BY39,BZ40)+IF(BZ41&lt;0,BY41,BZ42)+IF(BZ43&lt;0,BY43,BZ44)+IF(BZ45&lt;0,BY45,BZ46)+IF(BZ47&lt;0,BY47,BZ48)+IF(BZ49&lt;0,BY49,BZ50)+IF(BZ51&lt;0,BY51,BZ52)+IF(BZ53&lt;0,BY53,BZ54)+IF(BZ55&lt;0,BY55,BZ56)+IF(BZ57&lt;0,BY57,BZ58)+IF(BZ59&lt;0,BY59,BZ60)+IF(BZ61&lt;0,BY61,BZ62)+IF(BZ63&lt;0,BY63,BZ64))+IF(BZ65&lt;0,BY65,BZ66)+IF(BZ67&lt;0,BY67,BZ88))/BY4,0)</f>
        <v>0.49205607476635516</v>
      </c>
      <c r="CB3" s="10">
        <f>IFERROR(BY4*CA3,0)</f>
        <v>1053</v>
      </c>
      <c r="CC3" s="7"/>
      <c r="CD3" s="8"/>
      <c r="CE3" s="8"/>
      <c r="CF3" s="8"/>
      <c r="CG3" s="8"/>
      <c r="CH3" s="8"/>
      <c r="CI3" s="8"/>
      <c r="CJ3" s="8"/>
      <c r="CK3" s="8"/>
      <c r="CL3" s="8"/>
      <c r="CM3" s="8"/>
      <c r="CN3" s="8"/>
      <c r="CO3" s="8"/>
      <c r="CP3" s="8"/>
      <c r="CQ3" s="8"/>
      <c r="CR3" s="8"/>
      <c r="CS3" s="8"/>
      <c r="CT3" s="8"/>
      <c r="CU3" s="8"/>
      <c r="CV3" s="8"/>
      <c r="CW3" s="8"/>
      <c r="CX3" s="334" t="s">
        <v>19</v>
      </c>
      <c r="CY3" s="334"/>
      <c r="CZ3" s="9">
        <f>IFERROR(((IF(CY7&lt;0,CX7,CY8)+IF(CY9&lt;0,CX9,CY10)+IF(CY11&lt;0,CX11,CY12)+IF(CY13&lt;0,CX13,CY14)+IF(CY15&lt;0,CX15,CY16)+IF(CY17&lt;0,CX17,CY18)+IF(CY19&lt;0,CX19,CY20)+IF(CY21&lt;0,CX21,CY22)+IF(CY23&lt;0,CX23,CY24)+IF(CY25&lt;0,CX25,CY26)+IF(CY27&lt;0,CX27,CY28)+IF(CY29&lt;0,CX29,CY30)+IF(CY31&lt;0,CX31,CY32)+IF(CY33&lt;0,CX33,CY34)+IF(CY35&lt;0,CX35,CY36)+IF(CY37&lt;0,CX37,CY38)+IF(CY39&lt;0,CX39,CY40)+IF(CY41&lt;0,CX41,CY42)+IF(CY43&lt;0,CX43,CY44)+IF(CY45&lt;0,CX45,CY46)+IF(CY47&lt;0,CX47,CY48)+IF(CY49&lt;0,CX49,CY50)+IF(CY51&lt;0,CX51,CY52)+IF(CY53&lt;0,CX53,CY54)+IF(CY55&lt;0,CX55,CY56)+IF(CY57&lt;0,CX57,CY58)+IF(CY59&lt;0,CX59,CY60)+IF(CY61&lt;0,CX61,CY62)+IF(CY63&lt;0,CX63,CY64))+IF(CY65&lt;0,CX65,CY66)+IF(CY67&lt;0,CX67,CY88))/CX4,0)</f>
        <v>0.3543307086614173</v>
      </c>
      <c r="DA3" s="10">
        <f>IFERROR(CX4*CZ3,0)</f>
        <v>1395</v>
      </c>
      <c r="DB3" s="7"/>
      <c r="DC3" s="8"/>
      <c r="DD3" s="8"/>
      <c r="DE3" s="8"/>
      <c r="DF3" s="8"/>
      <c r="DG3" s="8"/>
      <c r="DH3" s="8"/>
      <c r="DI3" s="8"/>
      <c r="DJ3" s="8"/>
      <c r="DK3" s="8"/>
      <c r="DL3" s="8"/>
      <c r="DM3" s="8"/>
      <c r="DN3" s="8"/>
      <c r="DO3" s="8"/>
      <c r="DP3" s="8"/>
      <c r="DQ3" s="8"/>
      <c r="DR3" s="8"/>
      <c r="DS3" s="8"/>
      <c r="DT3" s="8"/>
      <c r="DU3" s="8"/>
      <c r="DV3" s="8"/>
      <c r="DW3" s="334" t="s">
        <v>19</v>
      </c>
      <c r="DX3" s="334"/>
      <c r="DY3" s="9">
        <f>IFERROR(((IF(DX7&lt;0,DW7,DX8)+IF(DX9&lt;0,DW9,DX10)+IF(DX11&lt;0,DW11,DX12)+IF(DX13&lt;0,DW13,DX14)+IF(DX15&lt;0,DW15,DX16)+IF(DX17&lt;0,DW17,DX18)+IF(DX19&lt;0,DW19,DX20)+IF(DX21&lt;0,DW21,DX22)+IF(DX23&lt;0,DW23,DX24)+IF(DX25&lt;0,DW25,DX26)+IF(DX27&lt;0,DW27,DX28)+IF(DX29&lt;0,DW29,DX30)+IF(DX31&lt;0,DW31,DX32)+IF(DX33&lt;0,DW33,DX34)+IF(DX35&lt;0,DW35,DX36)+IF(DX37&lt;0,DW37,DX38)+IF(DX39&lt;0,DW39,DX40)+IF(DX41&lt;0,DW41,DX42)+IF(DX43&lt;0,DW43,DX44)+IF(DX45&lt;0,DW45,DX46)+IF(DX47&lt;0,DW47,DX48)+IF(DX49&lt;0,DW49,DX50)+IF(DX51&lt;0,DW51,DX52)+IF(DX53&lt;0,DW53,DX54)+IF(DX55&lt;0,DW55,DX56)+IF(DX57&lt;0,DW57,DX58)+IF(DX59&lt;0,DW59,DX60)+IF(DX61&lt;0,DW61,DX62)+IF(DX63&lt;0,DW63,DX64))+IF(DX65&lt;0,DW65,DX66)+IF(DX67&lt;0,DW67,DX88))/DW4,0)</f>
        <v>0</v>
      </c>
      <c r="DZ3" s="10">
        <f>IFERROR(DW4*DY3,0)</f>
        <v>0</v>
      </c>
      <c r="EA3" s="7"/>
      <c r="EB3" s="8"/>
      <c r="EC3" s="8"/>
      <c r="ED3" s="113"/>
      <c r="EE3" s="8"/>
      <c r="EF3" s="8"/>
      <c r="EG3" s="8"/>
      <c r="EH3" s="8"/>
      <c r="EI3" s="8"/>
      <c r="EJ3" s="8"/>
      <c r="EK3" s="8"/>
      <c r="EL3" s="8"/>
      <c r="EM3" s="8"/>
      <c r="EN3" s="8"/>
      <c r="EO3" s="8"/>
      <c r="EP3" s="8"/>
      <c r="EQ3" s="8"/>
      <c r="ER3" s="8"/>
      <c r="ES3" s="8"/>
      <c r="ET3" s="8"/>
      <c r="EU3" s="8"/>
      <c r="EV3" s="334" t="s">
        <v>19</v>
      </c>
      <c r="EW3" s="334"/>
      <c r="EX3" s="9">
        <f>IFERROR(((IF(EW7&lt;0,EV7,EW8)+IF(EW9&lt;0,EV9,EW10)+IF(EW11&lt;0,EV11,EW12)+IF(EW13&lt;0,EV13,EW14)+IF(EW15&lt;0,EV15,EW16)+IF(EW17&lt;0,EV17,EW18)+IF(EW19&lt;0,EV19,EW20)+IF(EW21&lt;0,EV21,EW22)+IF(EW23&lt;0,EV23,EW24)+IF(EW25&lt;0,EV25,EW26)+IF(EW27&lt;0,EV27,EW28)+IF(EW29&lt;0,EV29,EW30)+IF(EW31&lt;0,EV31,EW32)+IF(EW33&lt;0,EV33,EW34)+IF(EW35&lt;0,EV35,EW36)+IF(EW37&lt;0,EV37,EW38)+IF(EW39&lt;0,EV39,EW40)+IF(EW41&lt;0,EV41,EW42)+IF(EW43&lt;0,EV43,EW44)+IF(EW45&lt;0,EV45,EW46)+IF(EW47&lt;0,EV47,EW48)+IF(EW49&lt;0,EV49,EW50)+IF(EW51&lt;0,EV51,EW52)+IF(EW53&lt;0,EV53,EW54)+IF(EW55&lt;0,EV55,EW56)+IF(EW57&lt;0,EV57,EW58)+IF(EW59&lt;0,EV59,EW60)+IF(EW61&lt;0,EV61,EW62)+IF(EW63&lt;0,EV63,EW64))+IF(EW65&lt;0,EV65,EW66)+IF(EW67&lt;0,EV67,EW88))/EV4,0)</f>
        <v>0</v>
      </c>
      <c r="EY3" s="10">
        <f>IFERROR(EV4*EX3,0)</f>
        <v>0</v>
      </c>
      <c r="EZ3" s="7"/>
      <c r="FA3" s="8"/>
      <c r="FB3" s="8"/>
      <c r="FC3" s="8"/>
      <c r="FD3" s="8"/>
      <c r="FE3" s="8"/>
      <c r="FF3" s="8"/>
      <c r="FG3" s="8"/>
      <c r="FH3" s="8"/>
      <c r="FI3" s="8"/>
      <c r="FJ3" s="8"/>
      <c r="FK3" s="8"/>
      <c r="FL3" s="8"/>
      <c r="FM3" s="8"/>
      <c r="FN3" s="8"/>
      <c r="FO3" s="8"/>
      <c r="FP3" s="8"/>
      <c r="FQ3" s="8"/>
      <c r="FR3" s="8"/>
      <c r="FS3" s="8"/>
      <c r="FT3" s="8"/>
      <c r="FU3" s="334" t="s">
        <v>19</v>
      </c>
      <c r="FV3" s="334"/>
      <c r="FW3" s="9">
        <f>IFERROR(((IF(FV7&lt;0,FU7,FV8)+IF(FV9&lt;0,FU9,FV10)+IF(FV11&lt;0,FU11,FV12)+IF(FV13&lt;0,FU13,FV14)+IF(FV15&lt;0,FU15,FV16)+IF(FV18&lt;0,FU17,#REF!)+IF(FV19&lt;0,FU19,FV20)+IF(FV21&lt;0,FU21,FV22)+IF(FV23&lt;0,FU23,FV24)+IF(FV25&lt;0,FU25,FV26)+IF(FV27&lt;0,FU27,FV28)+IF(FV29&lt;0,FU29,FV30)+IF(FV31&lt;0,FU31,FV32)+IF(FV33&lt;0,FU33,FV34)+IF(FV35&lt;0,FU35,FV36)+IF(FV37&lt;0,FU37,FV38)+IF(FV39&lt;0,FU39,FV40)+IF(FV41&lt;0,FU41,FV42)+IF(FV43&lt;0,FU43,FV44)+IF(FV45&lt;0,FU45,FV46)+IF(FV47&lt;0,FU47,FV48)+IF(FV49&lt;0,FU49,FV50)+IF(FV51&lt;0,FU51,FV52)+IF(FV53&lt;0,FU53,FV54)+IF(FV55&lt;0,FU55,FV56)+IF(FV57&lt;0,FU57,FV58)+IF(FV59&lt;0,FU59,FV60)+IF(FV61&lt;0,FU61,FV62)+IF(FV63&lt;0,FU63,FV64))+IF(FV65&lt;0,FU65,FV66)+IF(FV67&lt;0,FU67,FV88))/FU4,0)</f>
        <v>0</v>
      </c>
      <c r="FX3" s="10">
        <f>IFERROR(FU4*FW3,0)</f>
        <v>0</v>
      </c>
      <c r="FY3" s="7"/>
      <c r="FZ3" s="8"/>
      <c r="GA3" s="8"/>
      <c r="GB3" s="8"/>
      <c r="GC3" s="8"/>
      <c r="GD3" s="8"/>
      <c r="GE3" s="8"/>
      <c r="GF3" s="8"/>
      <c r="GG3" s="8"/>
      <c r="GH3" s="8"/>
      <c r="GI3" s="8"/>
      <c r="GJ3" s="8"/>
      <c r="GK3" s="8"/>
      <c r="GL3" s="8"/>
      <c r="GM3" s="8"/>
      <c r="GN3" s="8"/>
      <c r="GO3" s="8"/>
      <c r="GP3" s="8"/>
      <c r="GQ3" s="8"/>
      <c r="GR3" s="8"/>
      <c r="GS3" s="8"/>
      <c r="GT3" s="334" t="s">
        <v>19</v>
      </c>
      <c r="GU3" s="334"/>
      <c r="GV3" s="9">
        <f>IFERROR(((IF(GU7&lt;0,GT7,GU8)+IF(GU9&lt;0,GT9,GU10)+IF(GU11&lt;0,GT11,GU12)+IF(GU13&lt;0,GT13,GU14)+IF(GU15&lt;0,GT15,GU16)+IF(GU17&lt;0,GT17,GU18)+IF(GU19&lt;0,GT19,GU20)+IF(GU21&lt;0,GT21,GU22)+IF(GU23&lt;0,GT23,GU24)+IF(GU25&lt;0,GT25,GU26)+IF(GU27&lt;0,GT27,GU28)+IF(GU29&lt;0,GT29,GU30)+IF(GU31&lt;0,GT31,GU32)+IF(GU33&lt;0,GT33,GU34)+IF(GU35&lt;0,GT35,GU36)+IF(GU37&lt;0,GT37,GU38)+IF(GU39&lt;0,GT39,GU40)+IF(GU41&lt;0,GT41,GU42)+IF(GU43&lt;0,GT43,GU44)+IF(GU45&lt;0,GT45,GU46)+IF(GU47&lt;0,GT47,GU48)+IF(GU49&lt;0,GT49,GU50)+IF(GU51&lt;0,GT51,GU52)+IF(GU53&lt;0,GT53,GU54)+IF(GU55&lt;0,GT55,GU56)+IF(GU57&lt;0,GT57,GU58)+IF(GU59&lt;0,GT59,GU60)+IF(GU61&lt;0,GT61,GU62)+IF(GU63&lt;0,GT63,GU64))+IF(GU65&lt;0,GT65,GU66)+IF(GU67&lt;0,GT67,GU88))/GT4,0)</f>
        <v>0</v>
      </c>
      <c r="GW3" s="10">
        <f>IFERROR(GT4*GV3,0)</f>
        <v>0</v>
      </c>
      <c r="GX3" s="7"/>
      <c r="GY3" s="8"/>
      <c r="GZ3" s="8"/>
      <c r="HA3" s="8"/>
      <c r="HB3" s="8"/>
      <c r="HC3" s="8"/>
      <c r="HD3" s="8"/>
      <c r="HE3" s="8"/>
      <c r="HF3" s="8"/>
      <c r="HG3" s="8"/>
      <c r="HH3" s="8"/>
      <c r="HI3" s="8"/>
      <c r="HJ3" s="8"/>
      <c r="HK3" s="8"/>
      <c r="HL3" s="8"/>
      <c r="HM3" s="8"/>
      <c r="HN3" s="8"/>
      <c r="HO3" s="8"/>
      <c r="HP3" s="8"/>
      <c r="HQ3" s="8"/>
      <c r="HR3" s="8"/>
      <c r="HS3" s="334" t="s">
        <v>19</v>
      </c>
      <c r="HT3" s="334"/>
      <c r="HU3" s="9">
        <f>IFERROR(((IF(HT7&lt;0,HS7,HT8)+IF(HT9&lt;0,HS9,HT10)+IF(HT11&lt;0,HS11,HT12)+IF(HT13&lt;0,HS13,HT14)+IF(HT15&lt;0,HS15,HT16)+IF(HT17&lt;0,HS17,HT18)+IF(HT19&lt;0,HS19,HT20)+IF(HT21&lt;0,HS21,HT22)+IF(HT23&lt;0,HS23,HT24)+IF(HT25&lt;0,HS25,HT26)+IF(HT27&lt;0,HS27,HT28)+IF(HT29&lt;0,HS29,HT30)+IF(HT31&lt;0,HS31,HT32)+IF(HT33&lt;0,HS33,HT34)+IF(HT35&lt;0,HS35,HT36)+IF(HT37&lt;0,HS37,HT38)+IF(HT39&lt;0,HS39,HT40)+IF(HT41&lt;0,HS41,HT42)+IF(HT43&lt;0,HS43,HT44)+IF(HT45&lt;0,HS45,HT46)+IF(HT47&lt;0,HS47,HT48)+IF(HT49&lt;0,HS49,HT50)+IF(HT51&lt;0,HS51,HT52)+IF(HT53&lt;0,HS53,HT54)+IF(HT55&lt;0,HS55,HT56)+IF(HT57&lt;0,HS57,HT58)+IF(HT59&lt;0,HS59,HT60)+IF(HT61&lt;0,HS61,HT62)+IF(HT63&lt;0,HS63,HT64))+IF(HT65&lt;0,HS65,HT66)+IF(HT67&lt;0,HS67,HT88))/HS4,0)</f>
        <v>0</v>
      </c>
      <c r="HV3" s="10">
        <f>IFERROR(HS4*HU3,0)</f>
        <v>0</v>
      </c>
      <c r="HW3" s="7"/>
      <c r="HX3" s="8"/>
      <c r="HY3" s="8"/>
      <c r="HZ3" s="8"/>
      <c r="IA3" s="8"/>
      <c r="IB3" s="8"/>
      <c r="IC3" s="8"/>
      <c r="ID3" s="8"/>
      <c r="IE3" s="8"/>
      <c r="IF3" s="8"/>
      <c r="IG3" s="8"/>
      <c r="IH3" s="8"/>
      <c r="II3" s="8"/>
      <c r="IJ3" s="8"/>
      <c r="IK3" s="8"/>
      <c r="IL3" s="8"/>
      <c r="IM3" s="8"/>
      <c r="IN3" s="8"/>
      <c r="IO3" s="8"/>
      <c r="IP3" s="8"/>
      <c r="IQ3" s="8"/>
      <c r="IR3" s="334" t="s">
        <v>19</v>
      </c>
      <c r="IS3" s="334"/>
      <c r="IT3" s="9">
        <f>IFERROR(((IF(IS7&lt;0,IR7,IS8)+IF(IS9&lt;0,IR9,IS10)+IF(IS11&lt;0,IR11,IS12)+IF(IS13&lt;0,IR13,IS14)+IF(IS15&lt;0,IR15,IS16)+IF(IS17&lt;0,IR17,IS18)+IF(IS19&lt;0,IR19,IS20)+IF(IS21&lt;0,IR21,IS22)+IF(IS23&lt;0,IR23,IS24)+IF(IS25&lt;0,IR25,IS26)+IF(IS27&lt;0,IR27,IS28)+IF(IS29&lt;0,IR29,IS30)+IF(IS31&lt;0,IR31,IS32)+IF(IS33&lt;0,IR33,IS34)+IF(IS35&lt;0,IR35,IS36)+IF(IS37&lt;0,IR37,IS38)+IF(IS39&lt;0,IR39,IS40)+IF(IS41&lt;0,IR41,IS42)+IF(IS43&lt;0,IR43,IS44)+IF(IS45&lt;0,IR45,IS46)+IF(IS47&lt;0,IR47,IS48)+IF(IS49&lt;0,IR49,IS50)+IF(IS51&lt;0,IR51,IS52)+IF(IS53&lt;0,IR53,IS54)+IF(IS55&lt;0,IR55,IS56)+IF(IS57&lt;0,IR57,IS58)+IF(IS59&lt;0,IR59,IS60)+IF(IS61&lt;0,IR61,IS62)+IF(IS63&lt;0,IR63,IS64))+IF(IS65&lt;0,IR65,IS66)+IF(IS67&lt;0,IR67,IS88))/IR4,0)</f>
        <v>0</v>
      </c>
      <c r="IU3" s="10">
        <f>IFERROR(IR4*IT3,0)</f>
        <v>0</v>
      </c>
      <c r="IV3" s="7"/>
      <c r="IW3" s="8"/>
      <c r="IX3" s="8"/>
      <c r="IY3" s="8"/>
      <c r="IZ3" s="8"/>
      <c r="JA3" s="8"/>
      <c r="JB3" s="8"/>
      <c r="JC3" s="8"/>
      <c r="JD3" s="8"/>
      <c r="JE3" s="8"/>
      <c r="JF3" s="8"/>
      <c r="JG3" s="8"/>
      <c r="JH3" s="8"/>
      <c r="JI3" s="8"/>
      <c r="JJ3" s="8"/>
      <c r="JK3" s="8"/>
      <c r="JL3" s="8"/>
      <c r="JM3" s="8"/>
      <c r="JN3" s="8"/>
      <c r="JO3" s="8"/>
      <c r="JP3" s="8"/>
      <c r="JQ3" s="334" t="s">
        <v>19</v>
      </c>
      <c r="JR3" s="334"/>
      <c r="JS3" s="9">
        <f>IFERROR(((IF(JR7&lt;0,JQ7,JR8)+IF(JR9&lt;0,JQ9,JR10)+IF(JR11&lt;0,JQ11,JR12)+IF(JR13&lt;0,JQ13,JR14)+IF(JR15&lt;0,JQ15,JR16)+IF(JR17&lt;0,JQ17,JR18)+IF(JR19&lt;0,JQ19,JR20)+IF(JR21&lt;0,JQ21,JR22)+IF(JR23&lt;0,JQ23,JR24)+IF(JR25&lt;0,JQ25,JR26)+IF(JR27&lt;0,JQ27,JR28)+IF(JR29&lt;0,JQ29,JR30)+IF(JR31&lt;0,JQ31,JR32)+IF(JR33&lt;0,JQ33,JR34)+IF(JR35&lt;0,JQ35,JR36)+IF(JR37&lt;0,JQ37,JR38)+IF(JR39&lt;0,JQ39,JR40)+IF(JR41&lt;0,JQ41,JR42)+IF(JR43&lt;0,JQ43,JR44)+IF(JR45&lt;0,JQ45,JR46)+IF(JR47&lt;0,JQ47,JR48)+IF(JR49&lt;0,JQ49,JR50)+IF(JR51&lt;0,JQ51,JR52)+IF(JR53&lt;0,JQ53,JR54)+IF(JR55&lt;0,JQ55,JR56)+IF(JR57&lt;0,JQ57,JR58)+IF(JR59&lt;0,JQ59,JR60)+IF(JR61&lt;0,JQ61,JR62)+IF(JR63&lt;0,JQ63,JR64))+IF(JR65&lt;0,JQ65,JR66)+IF(JR67&lt;0,JQ67,JR88))/JQ4,0)</f>
        <v>0</v>
      </c>
      <c r="JT3" s="10">
        <f>IFERROR(JQ4*JS3,0)</f>
        <v>0</v>
      </c>
      <c r="JU3" s="7"/>
      <c r="JV3" s="8"/>
      <c r="JW3" s="8"/>
      <c r="JX3" s="8"/>
      <c r="JY3" s="8"/>
      <c r="JZ3" s="8"/>
      <c r="KA3" s="8"/>
      <c r="KB3" s="8"/>
      <c r="KC3" s="8"/>
      <c r="KD3" s="8"/>
      <c r="KE3" s="8"/>
      <c r="KF3" s="8"/>
      <c r="KG3" s="8"/>
      <c r="KH3" s="8"/>
      <c r="KI3" s="8"/>
      <c r="KJ3" s="8"/>
      <c r="KK3" s="8"/>
      <c r="KL3" s="8"/>
      <c r="KM3" s="8"/>
      <c r="KN3" s="8"/>
      <c r="KO3" s="8"/>
      <c r="KP3" s="334" t="s">
        <v>19</v>
      </c>
      <c r="KQ3" s="334"/>
      <c r="KR3" s="9">
        <f>IFERROR(((IF(KQ7&lt;0,KP7,KQ8)+IF(KQ9&lt;0,KP9,KQ10)+IF(KQ11&lt;0,KP11,KQ12)+IF(KQ13&lt;0,KP13,KQ14)+IF(KQ15&lt;0,KP15,KQ16)+IF(KQ17&lt;0,KP17,KQ18)+IF(KQ19&lt;0,KP19,KQ20)+IF(KQ21&lt;0,KP21,KQ22)+IF(KQ23&lt;0,KP23,KQ24)+IF(KQ25&lt;0,KP25,KQ26)+IF(KQ27&lt;0,KP27,KQ28)+IF(KQ29&lt;0,KP29,KQ30)+IF(KQ31&lt;0,KP31,KQ32)+IF(KQ33&lt;0,KP33,KQ34)+IF(KQ35&lt;0,KP35,KQ36)+IF(KQ37&lt;0,KP37,KQ38)+IF(KQ39&lt;0,KP39,KQ40)+IF(KQ41&lt;0,KP41,KQ42)+IF(KQ43&lt;0,KP43,KQ44)+IF(KQ45&lt;0,KP45,KQ46)+IF(KQ47&lt;0,KP47,KQ48)+IF(KQ49&lt;0,KP49,KQ50)+IF(KQ51&lt;0,KP51,KQ52)+IF(KQ53&lt;0,KP53,KQ54)+IF(KQ55&lt;0,KP55,KQ56)+IF(KQ57&lt;0,KP57,KQ58)+IF(KQ59&lt;0,KP59,KQ60)+IF(KQ61&lt;0,KP61,KQ62)+IF(KQ63&lt;0,KP63,KQ64))+IF(KQ65&lt;0,KP65,KQ66)+IF(KQ67&lt;0,KP67,KQ88))/KP4,0)</f>
        <v>0</v>
      </c>
      <c r="KS3" s="10">
        <f>IFERROR(KP4*KR3,0)</f>
        <v>0</v>
      </c>
      <c r="KT3" s="7"/>
      <c r="KU3" s="8"/>
      <c r="KV3" s="8"/>
      <c r="KW3" s="8"/>
      <c r="KX3" s="8"/>
      <c r="KY3" s="8"/>
      <c r="KZ3" s="8"/>
      <c r="LA3" s="8"/>
      <c r="LB3" s="8"/>
      <c r="LC3" s="8"/>
      <c r="LD3" s="8"/>
      <c r="LE3" s="8"/>
      <c r="LF3" s="8"/>
      <c r="LG3" s="8"/>
      <c r="LH3" s="8"/>
      <c r="LI3" s="8"/>
      <c r="LJ3" s="8"/>
      <c r="LK3" s="8"/>
      <c r="LL3" s="8"/>
      <c r="LM3" s="8"/>
      <c r="LN3" s="8"/>
      <c r="LO3" s="334" t="s">
        <v>19</v>
      </c>
      <c r="LP3" s="334"/>
      <c r="LQ3" s="9">
        <f>IFERROR(((IF(LP7&lt;0,LO7,LP8)+IF(LP9&lt;0,LO9,LP10)+IF(LP11&lt;0,LO11,LP12)+IF(LP13&lt;0,LO13,LP14)+IF(LP15&lt;0,LO15,LP16)+IF(LP17&lt;0,LO17,LP18)+IF(LP19&lt;0,LO19,LP20)+IF(LP21&lt;0,LO21,LP22)+IF(LP23&lt;0,LO23,LP24)+IF(LP25&lt;0,LO25,LP26)+IF(LP27&lt;0,LO27,LP28)+IF(LP29&lt;0,LO29,LP30)+IF(LP31&lt;0,LO31,LP32)+IF(LP33&lt;0,LO33,LP34)+IF(LP35&lt;0,LO35,LP36)+IF(LP37&lt;0,LO37,LP38)+IF(LP39&lt;0,LO39,LP40)+IF(LP41&lt;0,LO41,LP42)+IF(LP43&lt;0,LO43,LP44)+IF(LP45&lt;0,LO45,LP46)+IF(LP47&lt;0,LO47,LP48)+IF(LP49&lt;0,LO49,LP50)+IF(LP51&lt;0,LO51,LP52)+IF(LP53&lt;0,LO53,LP54)+IF(LP55&lt;0,LO55,LP56)+IF(LP57&lt;0,LO57,LP58)+IF(LP59&lt;0,LO59,LP60)+IF(LP61&lt;0,LO61,LP62)+IF(LP63&lt;0,LO63,LP64))+IF(LP65&lt;0,LO65,LP66)+IF(LP67&lt;0,LO67,LP88))/LO4,0)</f>
        <v>0</v>
      </c>
      <c r="LR3" s="10">
        <f>IFERROR(LO4*LQ3,0)</f>
        <v>0</v>
      </c>
    </row>
    <row r="4" spans="1:334" ht="15" thickBot="1" x14ac:dyDescent="0.4">
      <c r="B4" s="333" t="s">
        <v>20</v>
      </c>
      <c r="C4" s="333"/>
      <c r="D4" s="3"/>
      <c r="F4" s="335" t="s">
        <v>15</v>
      </c>
      <c r="G4" s="336"/>
      <c r="H4" s="336"/>
      <c r="I4" s="336"/>
      <c r="J4" s="336"/>
      <c r="K4" s="336"/>
      <c r="L4" s="336"/>
      <c r="M4" s="336"/>
      <c r="N4" s="336"/>
      <c r="O4" s="336"/>
      <c r="P4" s="336"/>
      <c r="Q4" s="336"/>
      <c r="R4" s="336"/>
      <c r="S4" s="336"/>
      <c r="T4" s="336"/>
      <c r="U4" s="336"/>
      <c r="V4" s="336"/>
      <c r="W4" s="336"/>
      <c r="X4" s="336"/>
      <c r="Y4" s="43">
        <v>1</v>
      </c>
      <c r="Z4" s="44"/>
      <c r="AA4" s="119">
        <f>SUM(AA7:AA154)</f>
        <v>458</v>
      </c>
      <c r="AB4" s="37">
        <f>SUM(AB8+AB10+AB12+AB14+AB16+AB20+AB22+AB24+AB26+AB28+AB30+AB32+AB34+AB36+AB38+AB40+AB42+AB44+AB46+AB48+AB52+AB54+AB56+AB58+AB60+AB62+AB64+AB66+AB68+AB70+AB72+AB74+AB76)</f>
        <v>1</v>
      </c>
      <c r="AC4" s="37">
        <f>SUM(AC9:AC154)</f>
        <v>31200</v>
      </c>
      <c r="AD4" s="38">
        <f>SUM(AD9:AD154)</f>
        <v>29406</v>
      </c>
      <c r="AE4" s="335" t="s">
        <v>15</v>
      </c>
      <c r="AF4" s="336"/>
      <c r="AG4" s="336"/>
      <c r="AH4" s="336"/>
      <c r="AI4" s="336"/>
      <c r="AJ4" s="336"/>
      <c r="AK4" s="336"/>
      <c r="AL4" s="336"/>
      <c r="AM4" s="336"/>
      <c r="AN4" s="336"/>
      <c r="AO4" s="336"/>
      <c r="AP4" s="336"/>
      <c r="AQ4" s="336"/>
      <c r="AR4" s="336"/>
      <c r="AS4" s="336"/>
      <c r="AT4" s="336"/>
      <c r="AU4" s="336"/>
      <c r="AV4" s="336"/>
      <c r="AW4" s="336"/>
      <c r="AX4" s="43">
        <f>Y4+1</f>
        <v>2</v>
      </c>
      <c r="AY4" s="44"/>
      <c r="AZ4" s="119">
        <f>SUM(AZ7:AZ154)</f>
        <v>944</v>
      </c>
      <c r="BA4" s="37">
        <f>SUM(BA8+BA10+BA12+BA14+BA16+BA18+BA20+BA22+BA24+BA26+BA28+BA30+BA32+BA34+BA36+BA38+BA40+BA42+BA44+BA46+BA48+BA50+BA52+BA54+BA56+BA58+BA60+BA62+BA64+BA66+BA68+BA70+BA72+BA74+BA76)</f>
        <v>179</v>
      </c>
      <c r="BB4" s="37">
        <f>SUM(BB9:BB154)</f>
        <v>73632</v>
      </c>
      <c r="BC4" s="38">
        <f>SUM(BC9:BC154)</f>
        <v>13962</v>
      </c>
      <c r="BD4" s="335" t="s">
        <v>15</v>
      </c>
      <c r="BE4" s="336"/>
      <c r="BF4" s="336"/>
      <c r="BG4" s="336"/>
      <c r="BH4" s="336"/>
      <c r="BI4" s="336"/>
      <c r="BJ4" s="336"/>
      <c r="BK4" s="336"/>
      <c r="BL4" s="336"/>
      <c r="BM4" s="336"/>
      <c r="BN4" s="336"/>
      <c r="BO4" s="336"/>
      <c r="BP4" s="336"/>
      <c r="BQ4" s="336"/>
      <c r="BR4" s="336"/>
      <c r="BS4" s="336"/>
      <c r="BT4" s="336"/>
      <c r="BU4" s="336"/>
      <c r="BV4" s="336"/>
      <c r="BW4" s="43">
        <f>AX4+1</f>
        <v>3</v>
      </c>
      <c r="BX4" s="44"/>
      <c r="BY4" s="119">
        <f>SUM(BY7:BY154)</f>
        <v>2140</v>
      </c>
      <c r="BZ4" s="37">
        <f>SUM(BZ8+BZ10+BZ12+BZ14+BZ16+BZ18+BZ20+BZ22+BZ24+BZ26+BZ28+BZ30+BZ32+BZ34+BZ36+BZ38+BZ40+BZ42+BZ44+BZ46+BZ48+BZ50+BZ52+BZ54+BZ56+BZ58+BZ60+BZ62+BZ64+BZ66+BZ68+BZ70+BZ72+BZ74+BZ76)</f>
        <v>1092</v>
      </c>
      <c r="CA4" s="37">
        <f>SUM(CA9:CA154)</f>
        <v>219753.59999999971</v>
      </c>
      <c r="CB4" s="38">
        <f>SUM(CB9:CB154)</f>
        <v>85176</v>
      </c>
      <c r="CC4" s="335" t="s">
        <v>15</v>
      </c>
      <c r="CD4" s="336"/>
      <c r="CE4" s="336"/>
      <c r="CF4" s="336"/>
      <c r="CG4" s="336"/>
      <c r="CH4" s="336"/>
      <c r="CI4" s="336"/>
      <c r="CJ4" s="336"/>
      <c r="CK4" s="336"/>
      <c r="CL4" s="336"/>
      <c r="CM4" s="336"/>
      <c r="CN4" s="336"/>
      <c r="CO4" s="336"/>
      <c r="CP4" s="336"/>
      <c r="CQ4" s="336"/>
      <c r="CR4" s="336"/>
      <c r="CS4" s="336"/>
      <c r="CT4" s="336"/>
      <c r="CU4" s="336"/>
      <c r="CV4" s="43">
        <f>BW4+1</f>
        <v>4</v>
      </c>
      <c r="CW4" s="44"/>
      <c r="CX4" s="119">
        <f>SUM(CX7:CX154)</f>
        <v>3937</v>
      </c>
      <c r="CY4" s="37">
        <f>SUM(CY8+CY10+CY12+CY14+CY16+CY18+CY20+CY22+CY24+CY26+CY28+CY30+CY32+CY34+CY36+CY38+CY40+CY42+CY44+CY46+CY48+CY50+CY52+CY54+CY56+CY58+CY60+CY62+CY64+CY66+CY68+CY70+CY72+CY74+CY76)</f>
        <v>1395</v>
      </c>
      <c r="CZ4" s="37">
        <f>SUM(CZ9:CZ154)</f>
        <v>385937.99999999953</v>
      </c>
      <c r="DA4" s="38">
        <f>SUM(DA9:DA154)</f>
        <v>108810</v>
      </c>
      <c r="DB4" s="335" t="s">
        <v>15</v>
      </c>
      <c r="DC4" s="336"/>
      <c r="DD4" s="336"/>
      <c r="DE4" s="336"/>
      <c r="DF4" s="336"/>
      <c r="DG4" s="336"/>
      <c r="DH4" s="336"/>
      <c r="DI4" s="336"/>
      <c r="DJ4" s="336"/>
      <c r="DK4" s="336"/>
      <c r="DL4" s="336"/>
      <c r="DM4" s="336"/>
      <c r="DN4" s="336"/>
      <c r="DO4" s="336"/>
      <c r="DP4" s="336"/>
      <c r="DQ4" s="336"/>
      <c r="DR4" s="336"/>
      <c r="DS4" s="336"/>
      <c r="DT4" s="336"/>
      <c r="DU4" s="43">
        <f>CV4+1</f>
        <v>5</v>
      </c>
      <c r="DV4" s="44"/>
      <c r="DW4" s="119">
        <f>SUM(DW7:DW154)</f>
        <v>2849</v>
      </c>
      <c r="DX4" s="37">
        <f>SUM(DX8+DX10+DX12+DX14+DX16+DX18+DX20+DX22+DX24+DX26+DX28+DX30+DX32+DX34+DX36+DX38+DX40+DX42+DX44+DX46+DX48+DX50+DX52+DX54+DX56+DX58+DX60+DX62+DX64+DX66+DX68+DX70+DX72+DX74+DX76)</f>
        <v>0</v>
      </c>
      <c r="DY4" s="37">
        <f>SUM(DY7:DY154)</f>
        <v>303490.34999999957</v>
      </c>
      <c r="DZ4" s="38">
        <f>SUM(DZ9:DZ154)</f>
        <v>0</v>
      </c>
      <c r="EA4" s="335" t="s">
        <v>15</v>
      </c>
      <c r="EB4" s="336"/>
      <c r="EC4" s="336"/>
      <c r="ED4" s="336"/>
      <c r="EE4" s="336"/>
      <c r="EF4" s="336"/>
      <c r="EG4" s="336"/>
      <c r="EH4" s="336"/>
      <c r="EI4" s="336"/>
      <c r="EJ4" s="336"/>
      <c r="EK4" s="336"/>
      <c r="EL4" s="336"/>
      <c r="EM4" s="336"/>
      <c r="EN4" s="336"/>
      <c r="EO4" s="336"/>
      <c r="EP4" s="336"/>
      <c r="EQ4" s="336"/>
      <c r="ER4" s="336"/>
      <c r="ES4" s="336"/>
      <c r="ET4" s="43">
        <f>DU4+1</f>
        <v>6</v>
      </c>
      <c r="EU4" s="44"/>
      <c r="EV4" s="36">
        <f>SUM(EV9:EV154)</f>
        <v>2176</v>
      </c>
      <c r="EW4" s="37">
        <f>SUM(EW8+EW10+EW12+EW14+EW16+EW20+EW22+EW24+EW26+EW28+EW30+EW32+EW34+EW36+EW38+EW40+EW42+EW44+EW46+EW48+EW52+EW54+EW56+EW58+EW60+EW62+EW64+EW66+EW68+EW70+EW72+EW74+EW76)</f>
        <v>0</v>
      </c>
      <c r="EX4" s="37">
        <f>SUM(EX9:EX154)</f>
        <v>240172.79999999964</v>
      </c>
      <c r="EY4" s="38">
        <f>SUM(EY7:EY154)</f>
        <v>0</v>
      </c>
      <c r="EZ4" s="335" t="s">
        <v>15</v>
      </c>
      <c r="FA4" s="336"/>
      <c r="FB4" s="336"/>
      <c r="FC4" s="336"/>
      <c r="FD4" s="336"/>
      <c r="FE4" s="336"/>
      <c r="FF4" s="336"/>
      <c r="FG4" s="336"/>
      <c r="FH4" s="336"/>
      <c r="FI4" s="336"/>
      <c r="FJ4" s="336"/>
      <c r="FK4" s="336"/>
      <c r="FL4" s="336"/>
      <c r="FM4" s="336"/>
      <c r="FN4" s="336"/>
      <c r="FO4" s="336"/>
      <c r="FP4" s="336"/>
      <c r="FQ4" s="336"/>
      <c r="FR4" s="336"/>
      <c r="FS4" s="43">
        <f>ET4+1</f>
        <v>7</v>
      </c>
      <c r="FT4" s="44"/>
      <c r="FU4" s="36">
        <f>SUM(FU9:FU154)</f>
        <v>2720</v>
      </c>
      <c r="FV4" s="37">
        <f>SUM(FV8+FV10+FV12+FV14+FV16+FV20+FV22+FV24+FV26+FV28+FV30+FV32+FV34+FV36+FV38+FV40+FV42+FV44+FV46+FV48+FV52+FV54+FV56+FV58+FV60+FV62+FV64+FV66+FV68+FV70+FV72+FV74+FV76)</f>
        <v>0</v>
      </c>
      <c r="FW4" s="37">
        <f>SUM(FW9:FW154)</f>
        <v>300215.99999999953</v>
      </c>
      <c r="FX4" s="38">
        <f>SUM(FX9:FX154)</f>
        <v>0</v>
      </c>
      <c r="FY4" s="335" t="s">
        <v>15</v>
      </c>
      <c r="FZ4" s="336"/>
      <c r="GA4" s="336"/>
      <c r="GB4" s="336"/>
      <c r="GC4" s="336"/>
      <c r="GD4" s="336"/>
      <c r="GE4" s="336"/>
      <c r="GF4" s="336"/>
      <c r="GG4" s="336"/>
      <c r="GH4" s="336"/>
      <c r="GI4" s="336"/>
      <c r="GJ4" s="336"/>
      <c r="GK4" s="336"/>
      <c r="GL4" s="336"/>
      <c r="GM4" s="336"/>
      <c r="GN4" s="336"/>
      <c r="GO4" s="336"/>
      <c r="GP4" s="336"/>
      <c r="GQ4" s="336"/>
      <c r="GR4" s="43">
        <f>FS4+1</f>
        <v>8</v>
      </c>
      <c r="GS4" s="44"/>
      <c r="GT4" s="36">
        <f>SUM(GT9:GT154)</f>
        <v>2568</v>
      </c>
      <c r="GU4" s="37">
        <f>SUM(GU8+GU10+GU12+GU14+GU16+GU20+GU22+GU24+GU26+GU28+GU30+GU32+GU34+GU36+GU38+GU40+GU42+GU44+GU46+GU48+GU52+GU54+GU56+GU58+GU60+GU62+GU64+GU66+GU68+GU70+GU72+GU74+GU76)</f>
        <v>0</v>
      </c>
      <c r="GV4" s="37">
        <f>SUM(GV7:GV154)</f>
        <v>282437.39999999962</v>
      </c>
      <c r="GW4" s="38">
        <f>SUM(GW9:GW154)</f>
        <v>0</v>
      </c>
      <c r="GX4" s="335" t="s">
        <v>15</v>
      </c>
      <c r="GY4" s="336"/>
      <c r="GZ4" s="336"/>
      <c r="HA4" s="336"/>
      <c r="HB4" s="336"/>
      <c r="HC4" s="336"/>
      <c r="HD4" s="336"/>
      <c r="HE4" s="336"/>
      <c r="HF4" s="336"/>
      <c r="HG4" s="336"/>
      <c r="HH4" s="336"/>
      <c r="HI4" s="336"/>
      <c r="HJ4" s="336"/>
      <c r="HK4" s="336"/>
      <c r="HL4" s="336"/>
      <c r="HM4" s="336"/>
      <c r="HN4" s="336"/>
      <c r="HO4" s="336"/>
      <c r="HP4" s="336"/>
      <c r="HQ4" s="43">
        <f>GR4+1</f>
        <v>9</v>
      </c>
      <c r="HR4" s="44"/>
      <c r="HS4" s="36">
        <f>SUM(HS9:HS154)</f>
        <v>2240</v>
      </c>
      <c r="HT4" s="37">
        <f>SUM(HT8+HT10+HT12+HT14+HT16+HT20+HT22+HT24+HT26+HT28+HT30+HT32+HT34+HT36+HT38+HT40+HT42+HT44+HT46+HT48+HT52+HT54+HT56+HT58+HT60+HT62+HT64+HT66+HT68+HT70+HT72+HT74+HT76)</f>
        <v>0</v>
      </c>
      <c r="HU4" s="37">
        <f>SUM(HU9:HU154)</f>
        <v>174720</v>
      </c>
      <c r="HV4" s="38">
        <f>SUM(HV9:HV154)</f>
        <v>0</v>
      </c>
      <c r="HW4" s="335" t="s">
        <v>15</v>
      </c>
      <c r="HX4" s="336"/>
      <c r="HY4" s="336"/>
      <c r="HZ4" s="336"/>
      <c r="IA4" s="336"/>
      <c r="IB4" s="336"/>
      <c r="IC4" s="336"/>
      <c r="ID4" s="336"/>
      <c r="IE4" s="336"/>
      <c r="IF4" s="336"/>
      <c r="IG4" s="336"/>
      <c r="IH4" s="336"/>
      <c r="II4" s="336"/>
      <c r="IJ4" s="336"/>
      <c r="IK4" s="336"/>
      <c r="IL4" s="336"/>
      <c r="IM4" s="336"/>
      <c r="IN4" s="336"/>
      <c r="IO4" s="336"/>
      <c r="IP4" s="43">
        <f>HQ4+1</f>
        <v>10</v>
      </c>
      <c r="IQ4" s="44"/>
      <c r="IR4" s="36">
        <f>SUM(IR9:IR154)</f>
        <v>2240</v>
      </c>
      <c r="IS4" s="37">
        <f>SUM(IS8+IS10+IS12+IS14+IS16+IS20+IS22+IS24+IS26+IS28+IS30+IS32+IS34+IS36+IS38+IS40+IS42+IS44+IS46+IS48+IS52+IS54+IS56+IS58+IS60+IS62+IS64+IS66+IS68+IS70+IS72+IS74+IS76)</f>
        <v>0</v>
      </c>
      <c r="IT4" s="37">
        <f>SUM(IT7:IT154)</f>
        <v>174720</v>
      </c>
      <c r="IU4" s="38">
        <f>SUM(IU9:IU154)</f>
        <v>0</v>
      </c>
      <c r="IV4" s="335" t="s">
        <v>15</v>
      </c>
      <c r="IW4" s="336"/>
      <c r="IX4" s="336"/>
      <c r="IY4" s="336"/>
      <c r="IZ4" s="336"/>
      <c r="JA4" s="336"/>
      <c r="JB4" s="336"/>
      <c r="JC4" s="336"/>
      <c r="JD4" s="336"/>
      <c r="JE4" s="336"/>
      <c r="JF4" s="336"/>
      <c r="JG4" s="336"/>
      <c r="JH4" s="336"/>
      <c r="JI4" s="336"/>
      <c r="JJ4" s="336"/>
      <c r="JK4" s="336"/>
      <c r="JL4" s="336"/>
      <c r="JM4" s="336"/>
      <c r="JN4" s="336"/>
      <c r="JO4" s="43">
        <f>IP4+1</f>
        <v>11</v>
      </c>
      <c r="JP4" s="44"/>
      <c r="JQ4" s="36">
        <f>SUM(JQ9:JQ154)</f>
        <v>2440</v>
      </c>
      <c r="JR4" s="37">
        <f>SUM(JR8+JR10+JR12+JR14+JR16+JR20+JR22+JR24+JR26+JR28+JR30+JR32+JR34+JR36+JR38+JR40+JR42+JR44+JR46+JR48+JR52+JR54+JR56+JR58+JR60+JR62+JR64+JR66+JR68+JR70+JR72+JR74+JR76)</f>
        <v>0</v>
      </c>
      <c r="JS4" s="37">
        <f>SUM(JS7:JS154)</f>
        <v>198639.14999999997</v>
      </c>
      <c r="JT4" s="38">
        <f>SUM(JT9:JT154)</f>
        <v>0</v>
      </c>
      <c r="JU4" s="335" t="s">
        <v>15</v>
      </c>
      <c r="JV4" s="336"/>
      <c r="JW4" s="336"/>
      <c r="JX4" s="336"/>
      <c r="JY4" s="336"/>
      <c r="JZ4" s="336"/>
      <c r="KA4" s="336"/>
      <c r="KB4" s="336"/>
      <c r="KC4" s="336"/>
      <c r="KD4" s="336"/>
      <c r="KE4" s="336"/>
      <c r="KF4" s="336"/>
      <c r="KG4" s="336"/>
      <c r="KH4" s="336"/>
      <c r="KI4" s="336"/>
      <c r="KJ4" s="336"/>
      <c r="KK4" s="336"/>
      <c r="KL4" s="336"/>
      <c r="KM4" s="336"/>
      <c r="KN4" s="43">
        <f>JO4+1</f>
        <v>12</v>
      </c>
      <c r="KO4" s="44"/>
      <c r="KP4" s="36">
        <f>SUM(KP9:KP154)</f>
        <v>2592</v>
      </c>
      <c r="KQ4" s="37">
        <f>SUM(KQ8+KQ10+KQ12+KQ14+KQ16+KQ20+KQ22+KQ24+KQ26+KQ28+KQ30+KQ32+KQ34+KQ36+KQ38+KQ40+KQ42+KQ44+KQ46+KQ48+KQ52+KQ54+KQ56+KQ58+KQ60+KQ62+KQ64+KQ66+KQ68+KQ70+KQ72+KQ74+KQ76)</f>
        <v>0</v>
      </c>
      <c r="KR4" s="37">
        <f>SUM(KR7:KR154)</f>
        <v>207216</v>
      </c>
      <c r="KS4" s="38">
        <f>SUM(KS9:KS154)</f>
        <v>0</v>
      </c>
      <c r="KT4" s="335" t="s">
        <v>15</v>
      </c>
      <c r="KU4" s="336"/>
      <c r="KV4" s="336"/>
      <c r="KW4" s="336"/>
      <c r="KX4" s="336"/>
      <c r="KY4" s="336"/>
      <c r="KZ4" s="336"/>
      <c r="LA4" s="336"/>
      <c r="LB4" s="336"/>
      <c r="LC4" s="336"/>
      <c r="LD4" s="336"/>
      <c r="LE4" s="336"/>
      <c r="LF4" s="336"/>
      <c r="LG4" s="336"/>
      <c r="LH4" s="336"/>
      <c r="LI4" s="336"/>
      <c r="LJ4" s="336"/>
      <c r="LK4" s="336"/>
      <c r="LL4" s="336"/>
      <c r="LM4" s="43">
        <f>KN4+1</f>
        <v>13</v>
      </c>
      <c r="LN4" s="44"/>
      <c r="LO4" s="36">
        <f>SUM(LO9:LO154)</f>
        <v>3390</v>
      </c>
      <c r="LP4" s="37">
        <f>SUM(LP8+LP10+LP12+LP14+LP16+LP20+LP22+LP24+LP26+LP28+LP30+LP32+LP34+LP36+LP38+LP40+LP42+LP44+LP46+LP48+LP52+LP54+LP56+LP58+LP60+LP62+LP64+LP66+LP68+LP70+LP72+LP74+LP76)</f>
        <v>0</v>
      </c>
      <c r="LQ4" s="37">
        <f>SUM(LQ9:LQ154)</f>
        <v>271665</v>
      </c>
      <c r="LR4" s="38">
        <f>SUM(LR9:LR154)</f>
        <v>0</v>
      </c>
      <c r="LS4" s="176" t="s">
        <v>196</v>
      </c>
      <c r="LT4" s="178">
        <f>SUM(AC4+BB4+CA4+CZ4+DY4+EX4+FW4+GV4+HU4+IT4+JS4+KR4+LQ4)</f>
        <v>2863800.2999999975</v>
      </c>
      <c r="LV4" t="s">
        <v>198</v>
      </c>
    </row>
    <row r="5" spans="1:334" s="110" customFormat="1" x14ac:dyDescent="0.35">
      <c r="A5" s="106" t="s">
        <v>77</v>
      </c>
      <c r="B5" s="106" t="s">
        <v>0</v>
      </c>
      <c r="C5" s="137" t="s">
        <v>1</v>
      </c>
      <c r="D5" s="106" t="s">
        <v>2</v>
      </c>
      <c r="E5" s="106" t="s">
        <v>3</v>
      </c>
      <c r="F5" s="337">
        <v>45656</v>
      </c>
      <c r="G5" s="337"/>
      <c r="H5" s="338"/>
      <c r="I5" s="339">
        <f>F5+1</f>
        <v>45657</v>
      </c>
      <c r="J5" s="337"/>
      <c r="K5" s="338"/>
      <c r="L5" s="337">
        <f>I5+1</f>
        <v>45658</v>
      </c>
      <c r="M5" s="337"/>
      <c r="N5" s="337"/>
      <c r="O5" s="339">
        <f>L5+1</f>
        <v>45659</v>
      </c>
      <c r="P5" s="337"/>
      <c r="Q5" s="338"/>
      <c r="R5" s="339">
        <f>O5+1</f>
        <v>45660</v>
      </c>
      <c r="S5" s="337"/>
      <c r="T5" s="338"/>
      <c r="U5" s="339">
        <f>R5+1</f>
        <v>45661</v>
      </c>
      <c r="V5" s="337"/>
      <c r="W5" s="338"/>
      <c r="X5" s="337">
        <f>U5+1</f>
        <v>45662</v>
      </c>
      <c r="Y5" s="337"/>
      <c r="Z5" s="338"/>
      <c r="AA5" s="107" t="s">
        <v>11</v>
      </c>
      <c r="AB5" s="108" t="s">
        <v>12</v>
      </c>
      <c r="AC5" s="108" t="s">
        <v>13</v>
      </c>
      <c r="AD5" s="109" t="s">
        <v>14</v>
      </c>
      <c r="AE5" s="339">
        <f>X5+1</f>
        <v>45663</v>
      </c>
      <c r="AF5" s="337"/>
      <c r="AG5" s="338"/>
      <c r="AH5" s="339">
        <f>AE5+1</f>
        <v>45664</v>
      </c>
      <c r="AI5" s="337"/>
      <c r="AJ5" s="338"/>
      <c r="AK5" s="337">
        <f>AH5+1</f>
        <v>45665</v>
      </c>
      <c r="AL5" s="337"/>
      <c r="AM5" s="337"/>
      <c r="AN5" s="339">
        <f>AK5+1</f>
        <v>45666</v>
      </c>
      <c r="AO5" s="337"/>
      <c r="AP5" s="338"/>
      <c r="AQ5" s="337">
        <f>AN5+1</f>
        <v>45667</v>
      </c>
      <c r="AR5" s="337"/>
      <c r="AS5" s="337"/>
      <c r="AT5" s="339">
        <f>AQ5+1</f>
        <v>45668</v>
      </c>
      <c r="AU5" s="337"/>
      <c r="AV5" s="338"/>
      <c r="AW5" s="337">
        <f>AT5+1</f>
        <v>45669</v>
      </c>
      <c r="AX5" s="337"/>
      <c r="AY5" s="337"/>
      <c r="AZ5" s="107" t="s">
        <v>11</v>
      </c>
      <c r="BA5" s="108" t="s">
        <v>12</v>
      </c>
      <c r="BB5" s="108" t="s">
        <v>13</v>
      </c>
      <c r="BC5" s="109" t="s">
        <v>14</v>
      </c>
      <c r="BD5" s="339">
        <f>AW5+1</f>
        <v>45670</v>
      </c>
      <c r="BE5" s="337"/>
      <c r="BF5" s="338"/>
      <c r="BG5" s="339">
        <f>BD5+1</f>
        <v>45671</v>
      </c>
      <c r="BH5" s="337"/>
      <c r="BI5" s="338"/>
      <c r="BJ5" s="337">
        <f>BG5+1</f>
        <v>45672</v>
      </c>
      <c r="BK5" s="337"/>
      <c r="BL5" s="337"/>
      <c r="BM5" s="339">
        <f>BJ5+1</f>
        <v>45673</v>
      </c>
      <c r="BN5" s="337"/>
      <c r="BO5" s="338"/>
      <c r="BP5" s="337">
        <f>BM5+1</f>
        <v>45674</v>
      </c>
      <c r="BQ5" s="337"/>
      <c r="BR5" s="337"/>
      <c r="BS5" s="339">
        <f>BP5+1</f>
        <v>45675</v>
      </c>
      <c r="BT5" s="337"/>
      <c r="BU5" s="338"/>
      <c r="BV5" s="337">
        <f>BS5+1</f>
        <v>45676</v>
      </c>
      <c r="BW5" s="337"/>
      <c r="BX5" s="337"/>
      <c r="BY5" s="107" t="s">
        <v>11</v>
      </c>
      <c r="BZ5" s="108" t="s">
        <v>12</v>
      </c>
      <c r="CA5" s="108" t="s">
        <v>13</v>
      </c>
      <c r="CB5" s="109" t="s">
        <v>14</v>
      </c>
      <c r="CC5" s="339">
        <f>BV5+1</f>
        <v>45677</v>
      </c>
      <c r="CD5" s="337"/>
      <c r="CE5" s="338"/>
      <c r="CF5" s="339">
        <f>CC5+1</f>
        <v>45678</v>
      </c>
      <c r="CG5" s="337"/>
      <c r="CH5" s="338"/>
      <c r="CI5" s="337">
        <f>CF5+1</f>
        <v>45679</v>
      </c>
      <c r="CJ5" s="337"/>
      <c r="CK5" s="337"/>
      <c r="CL5" s="339">
        <f>CI5+1</f>
        <v>45680</v>
      </c>
      <c r="CM5" s="337"/>
      <c r="CN5" s="338"/>
      <c r="CO5" s="337">
        <f>CL5+1</f>
        <v>45681</v>
      </c>
      <c r="CP5" s="337"/>
      <c r="CQ5" s="337"/>
      <c r="CR5" s="339">
        <f>CO5+1</f>
        <v>45682</v>
      </c>
      <c r="CS5" s="337"/>
      <c r="CT5" s="338"/>
      <c r="CU5" s="337">
        <f>CR5+1</f>
        <v>45683</v>
      </c>
      <c r="CV5" s="337"/>
      <c r="CW5" s="337"/>
      <c r="CX5" s="107" t="s">
        <v>11</v>
      </c>
      <c r="CY5" s="108" t="s">
        <v>12</v>
      </c>
      <c r="CZ5" s="108" t="s">
        <v>13</v>
      </c>
      <c r="DA5" s="109" t="s">
        <v>14</v>
      </c>
      <c r="DB5" s="339">
        <f>CU5+1</f>
        <v>45684</v>
      </c>
      <c r="DC5" s="337"/>
      <c r="DD5" s="338"/>
      <c r="DE5" s="339">
        <f>DB5+1</f>
        <v>45685</v>
      </c>
      <c r="DF5" s="337"/>
      <c r="DG5" s="338"/>
      <c r="DH5" s="337">
        <f>DE5+1</f>
        <v>45686</v>
      </c>
      <c r="DI5" s="337"/>
      <c r="DJ5" s="337"/>
      <c r="DK5" s="339">
        <f>DH5+1</f>
        <v>45687</v>
      </c>
      <c r="DL5" s="337"/>
      <c r="DM5" s="338"/>
      <c r="DN5" s="337">
        <f>DK5+1</f>
        <v>45688</v>
      </c>
      <c r="DO5" s="337"/>
      <c r="DP5" s="337"/>
      <c r="DQ5" s="339">
        <f>DN5+1</f>
        <v>45689</v>
      </c>
      <c r="DR5" s="337"/>
      <c r="DS5" s="338"/>
      <c r="DT5" s="337">
        <f>DQ5+1</f>
        <v>45690</v>
      </c>
      <c r="DU5" s="337"/>
      <c r="DV5" s="337"/>
      <c r="DW5" s="107" t="s">
        <v>11</v>
      </c>
      <c r="DX5" s="108" t="s">
        <v>12</v>
      </c>
      <c r="DY5" s="108" t="s">
        <v>13</v>
      </c>
      <c r="DZ5" s="109" t="s">
        <v>14</v>
      </c>
      <c r="EA5" s="339">
        <f>DT5+1</f>
        <v>45691</v>
      </c>
      <c r="EB5" s="337"/>
      <c r="EC5" s="338"/>
      <c r="ED5" s="339">
        <f>EA5+1</f>
        <v>45692</v>
      </c>
      <c r="EE5" s="337"/>
      <c r="EF5" s="338"/>
      <c r="EG5" s="337">
        <f>ED5+1</f>
        <v>45693</v>
      </c>
      <c r="EH5" s="337"/>
      <c r="EI5" s="337"/>
      <c r="EJ5" s="339">
        <f>EG5+1</f>
        <v>45694</v>
      </c>
      <c r="EK5" s="337"/>
      <c r="EL5" s="338"/>
      <c r="EM5" s="337">
        <f>EJ5+1</f>
        <v>45695</v>
      </c>
      <c r="EN5" s="337"/>
      <c r="EO5" s="337"/>
      <c r="EP5" s="339">
        <f>EM5+1</f>
        <v>45696</v>
      </c>
      <c r="EQ5" s="337"/>
      <c r="ER5" s="338"/>
      <c r="ES5" s="337">
        <f>EP5+1</f>
        <v>45697</v>
      </c>
      <c r="ET5" s="337"/>
      <c r="EU5" s="337"/>
      <c r="EV5" s="107" t="s">
        <v>11</v>
      </c>
      <c r="EW5" s="108" t="s">
        <v>12</v>
      </c>
      <c r="EX5" s="108" t="s">
        <v>13</v>
      </c>
      <c r="EY5" s="109" t="s">
        <v>14</v>
      </c>
      <c r="EZ5" s="339">
        <f>ES5+1</f>
        <v>45698</v>
      </c>
      <c r="FA5" s="337"/>
      <c r="FB5" s="338"/>
      <c r="FC5" s="339">
        <f>EZ5+1</f>
        <v>45699</v>
      </c>
      <c r="FD5" s="337"/>
      <c r="FE5" s="338"/>
      <c r="FF5" s="337">
        <f>FC5+1</f>
        <v>45700</v>
      </c>
      <c r="FG5" s="337"/>
      <c r="FH5" s="337"/>
      <c r="FI5" s="339">
        <f>FF5+1</f>
        <v>45701</v>
      </c>
      <c r="FJ5" s="337"/>
      <c r="FK5" s="338"/>
      <c r="FL5" s="337">
        <f>FI5+1</f>
        <v>45702</v>
      </c>
      <c r="FM5" s="337"/>
      <c r="FN5" s="337"/>
      <c r="FO5" s="339">
        <f>FL5+1</f>
        <v>45703</v>
      </c>
      <c r="FP5" s="337"/>
      <c r="FQ5" s="338"/>
      <c r="FR5" s="337">
        <f>FO5+1</f>
        <v>45704</v>
      </c>
      <c r="FS5" s="337"/>
      <c r="FT5" s="337"/>
      <c r="FU5" s="107" t="s">
        <v>11</v>
      </c>
      <c r="FV5" s="108" t="s">
        <v>12</v>
      </c>
      <c r="FW5" s="108" t="s">
        <v>13</v>
      </c>
      <c r="FX5" s="109" t="s">
        <v>14</v>
      </c>
      <c r="FY5" s="339">
        <f>FR5+1</f>
        <v>45705</v>
      </c>
      <c r="FZ5" s="337"/>
      <c r="GA5" s="338"/>
      <c r="GB5" s="339">
        <f>FY5+1</f>
        <v>45706</v>
      </c>
      <c r="GC5" s="337"/>
      <c r="GD5" s="338"/>
      <c r="GE5" s="337">
        <f>GB5+1</f>
        <v>45707</v>
      </c>
      <c r="GF5" s="337"/>
      <c r="GG5" s="337"/>
      <c r="GH5" s="339">
        <f>GE5+1</f>
        <v>45708</v>
      </c>
      <c r="GI5" s="337"/>
      <c r="GJ5" s="338"/>
      <c r="GK5" s="337">
        <f>GH5+1</f>
        <v>45709</v>
      </c>
      <c r="GL5" s="337"/>
      <c r="GM5" s="337"/>
      <c r="GN5" s="339">
        <f>GK5+1</f>
        <v>45710</v>
      </c>
      <c r="GO5" s="337"/>
      <c r="GP5" s="338"/>
      <c r="GQ5" s="337">
        <f>GN5+1</f>
        <v>45711</v>
      </c>
      <c r="GR5" s="337"/>
      <c r="GS5" s="337"/>
      <c r="GT5" s="107" t="s">
        <v>11</v>
      </c>
      <c r="GU5" s="108" t="s">
        <v>12</v>
      </c>
      <c r="GV5" s="108" t="s">
        <v>13</v>
      </c>
      <c r="GW5" s="109" t="s">
        <v>14</v>
      </c>
      <c r="GX5" s="339">
        <f>GQ5+1</f>
        <v>45712</v>
      </c>
      <c r="GY5" s="337"/>
      <c r="GZ5" s="338"/>
      <c r="HA5" s="339">
        <f>GX5+1</f>
        <v>45713</v>
      </c>
      <c r="HB5" s="337"/>
      <c r="HC5" s="338"/>
      <c r="HD5" s="337">
        <f>HA5+1</f>
        <v>45714</v>
      </c>
      <c r="HE5" s="337"/>
      <c r="HF5" s="337"/>
      <c r="HG5" s="339">
        <f>HD5+1</f>
        <v>45715</v>
      </c>
      <c r="HH5" s="337"/>
      <c r="HI5" s="338"/>
      <c r="HJ5" s="337">
        <f>HG5+1</f>
        <v>45716</v>
      </c>
      <c r="HK5" s="337"/>
      <c r="HL5" s="337"/>
      <c r="HM5" s="339">
        <f>HJ5+1</f>
        <v>45717</v>
      </c>
      <c r="HN5" s="337"/>
      <c r="HO5" s="338"/>
      <c r="HP5" s="337">
        <f>HM5+1</f>
        <v>45718</v>
      </c>
      <c r="HQ5" s="337"/>
      <c r="HR5" s="337"/>
      <c r="HS5" s="107" t="s">
        <v>11</v>
      </c>
      <c r="HT5" s="108" t="s">
        <v>12</v>
      </c>
      <c r="HU5" s="108" t="s">
        <v>13</v>
      </c>
      <c r="HV5" s="109" t="s">
        <v>14</v>
      </c>
      <c r="HW5" s="339">
        <f>HP5+1</f>
        <v>45719</v>
      </c>
      <c r="HX5" s="337"/>
      <c r="HY5" s="338"/>
      <c r="HZ5" s="339">
        <f>HW5+1</f>
        <v>45720</v>
      </c>
      <c r="IA5" s="337"/>
      <c r="IB5" s="338"/>
      <c r="IC5" s="337">
        <f>HZ5+1</f>
        <v>45721</v>
      </c>
      <c r="ID5" s="337"/>
      <c r="IE5" s="337"/>
      <c r="IF5" s="339">
        <f>IC5+1</f>
        <v>45722</v>
      </c>
      <c r="IG5" s="337"/>
      <c r="IH5" s="338"/>
      <c r="II5" s="337">
        <f>IF5+1</f>
        <v>45723</v>
      </c>
      <c r="IJ5" s="337"/>
      <c r="IK5" s="337"/>
      <c r="IL5" s="339">
        <f>II5+1</f>
        <v>45724</v>
      </c>
      <c r="IM5" s="337"/>
      <c r="IN5" s="338"/>
      <c r="IO5" s="337">
        <f>IL5+1</f>
        <v>45725</v>
      </c>
      <c r="IP5" s="337"/>
      <c r="IQ5" s="337"/>
      <c r="IR5" s="107" t="s">
        <v>11</v>
      </c>
      <c r="IS5" s="108" t="s">
        <v>12</v>
      </c>
      <c r="IT5" s="108" t="s">
        <v>13</v>
      </c>
      <c r="IU5" s="109" t="s">
        <v>14</v>
      </c>
      <c r="IV5" s="339">
        <f>IO5+1</f>
        <v>45726</v>
      </c>
      <c r="IW5" s="337"/>
      <c r="IX5" s="338"/>
      <c r="IY5" s="339">
        <f>IV5+1</f>
        <v>45727</v>
      </c>
      <c r="IZ5" s="337"/>
      <c r="JA5" s="338"/>
      <c r="JB5" s="337">
        <f>IY5+1</f>
        <v>45728</v>
      </c>
      <c r="JC5" s="337"/>
      <c r="JD5" s="337"/>
      <c r="JE5" s="339">
        <f>JB5+1</f>
        <v>45729</v>
      </c>
      <c r="JF5" s="337"/>
      <c r="JG5" s="338"/>
      <c r="JH5" s="337">
        <f>JE5+1</f>
        <v>45730</v>
      </c>
      <c r="JI5" s="337"/>
      <c r="JJ5" s="337"/>
      <c r="JK5" s="339">
        <f>JH5+1</f>
        <v>45731</v>
      </c>
      <c r="JL5" s="337"/>
      <c r="JM5" s="338"/>
      <c r="JN5" s="337">
        <f>JK5+1</f>
        <v>45732</v>
      </c>
      <c r="JO5" s="337"/>
      <c r="JP5" s="337"/>
      <c r="JQ5" s="107" t="s">
        <v>11</v>
      </c>
      <c r="JR5" s="108" t="s">
        <v>12</v>
      </c>
      <c r="JS5" s="108" t="s">
        <v>13</v>
      </c>
      <c r="JT5" s="109" t="s">
        <v>14</v>
      </c>
      <c r="JU5" s="339">
        <f>JN5+1</f>
        <v>45733</v>
      </c>
      <c r="JV5" s="337"/>
      <c r="JW5" s="338"/>
      <c r="JX5" s="339">
        <f>JU5+1</f>
        <v>45734</v>
      </c>
      <c r="JY5" s="337"/>
      <c r="JZ5" s="338"/>
      <c r="KA5" s="337">
        <f>JX5+1</f>
        <v>45735</v>
      </c>
      <c r="KB5" s="337"/>
      <c r="KC5" s="337"/>
      <c r="KD5" s="339">
        <f>KA5+1</f>
        <v>45736</v>
      </c>
      <c r="KE5" s="337"/>
      <c r="KF5" s="338"/>
      <c r="KG5" s="337">
        <f>KD5+1</f>
        <v>45737</v>
      </c>
      <c r="KH5" s="337"/>
      <c r="KI5" s="337"/>
      <c r="KJ5" s="339">
        <f>KG5+1</f>
        <v>45738</v>
      </c>
      <c r="KK5" s="337"/>
      <c r="KL5" s="338"/>
      <c r="KM5" s="337">
        <f>KJ5+1</f>
        <v>45739</v>
      </c>
      <c r="KN5" s="337"/>
      <c r="KO5" s="337"/>
      <c r="KP5" s="107" t="s">
        <v>11</v>
      </c>
      <c r="KQ5" s="108" t="s">
        <v>12</v>
      </c>
      <c r="KR5" s="108" t="s">
        <v>13</v>
      </c>
      <c r="KS5" s="109" t="s">
        <v>14</v>
      </c>
      <c r="KT5" s="339">
        <f>KM5+1</f>
        <v>45740</v>
      </c>
      <c r="KU5" s="337"/>
      <c r="KV5" s="338"/>
      <c r="KW5" s="339">
        <f>KT5+1</f>
        <v>45741</v>
      </c>
      <c r="KX5" s="337"/>
      <c r="KY5" s="338"/>
      <c r="KZ5" s="337">
        <f>KW5+1</f>
        <v>45742</v>
      </c>
      <c r="LA5" s="337"/>
      <c r="LB5" s="337"/>
      <c r="LC5" s="339">
        <f>KZ5+1</f>
        <v>45743</v>
      </c>
      <c r="LD5" s="337"/>
      <c r="LE5" s="338"/>
      <c r="LF5" s="337">
        <f>LC5+1</f>
        <v>45744</v>
      </c>
      <c r="LG5" s="337"/>
      <c r="LH5" s="337"/>
      <c r="LI5" s="339">
        <f>LF5+1</f>
        <v>45745</v>
      </c>
      <c r="LJ5" s="337"/>
      <c r="LK5" s="338"/>
      <c r="LL5" s="337">
        <f>LI5+1</f>
        <v>45746</v>
      </c>
      <c r="LM5" s="337"/>
      <c r="LN5" s="337"/>
      <c r="LO5" s="107" t="s">
        <v>11</v>
      </c>
      <c r="LP5" s="108" t="s">
        <v>12</v>
      </c>
      <c r="LQ5" s="108" t="s">
        <v>13</v>
      </c>
      <c r="LR5" s="109" t="s">
        <v>14</v>
      </c>
      <c r="LS5" s="179" t="s">
        <v>197</v>
      </c>
      <c r="LT5" s="178">
        <v>1725649</v>
      </c>
      <c r="LV5" s="180">
        <v>116667</v>
      </c>
    </row>
    <row r="6" spans="1:334" ht="42.5" thickBot="1" x14ac:dyDescent="0.4">
      <c r="A6" s="191"/>
      <c r="B6" s="191"/>
      <c r="C6" s="192"/>
      <c r="D6" s="191"/>
      <c r="E6" s="191"/>
      <c r="F6" s="23" t="s">
        <v>16</v>
      </c>
      <c r="G6" s="4" t="s">
        <v>17</v>
      </c>
      <c r="H6" s="35" t="s">
        <v>18</v>
      </c>
      <c r="I6" s="26" t="s">
        <v>16</v>
      </c>
      <c r="J6" s="5" t="s">
        <v>17</v>
      </c>
      <c r="K6" s="27" t="s">
        <v>18</v>
      </c>
      <c r="L6" s="23" t="s">
        <v>16</v>
      </c>
      <c r="M6" s="4" t="s">
        <v>17</v>
      </c>
      <c r="N6" s="20" t="s">
        <v>18</v>
      </c>
      <c r="O6" s="26" t="s">
        <v>16</v>
      </c>
      <c r="P6" s="5" t="s">
        <v>17</v>
      </c>
      <c r="Q6" s="27" t="s">
        <v>18</v>
      </c>
      <c r="R6" s="34" t="s">
        <v>16</v>
      </c>
      <c r="S6" s="4" t="s">
        <v>17</v>
      </c>
      <c r="T6" s="35" t="s">
        <v>18</v>
      </c>
      <c r="U6" s="26" t="s">
        <v>16</v>
      </c>
      <c r="V6" s="5" t="s">
        <v>17</v>
      </c>
      <c r="W6" s="27" t="s">
        <v>18</v>
      </c>
      <c r="X6" s="23" t="s">
        <v>16</v>
      </c>
      <c r="Y6" s="4" t="s">
        <v>17</v>
      </c>
      <c r="Z6" s="35" t="s">
        <v>18</v>
      </c>
      <c r="AA6" s="39"/>
      <c r="AB6" s="6"/>
      <c r="AC6" s="6"/>
      <c r="AD6" s="40"/>
      <c r="AE6" s="34" t="s">
        <v>16</v>
      </c>
      <c r="AF6" s="4" t="s">
        <v>17</v>
      </c>
      <c r="AG6" s="35" t="s">
        <v>18</v>
      </c>
      <c r="AH6" s="26" t="s">
        <v>16</v>
      </c>
      <c r="AI6" s="5" t="s">
        <v>17</v>
      </c>
      <c r="AJ6" s="27" t="s">
        <v>18</v>
      </c>
      <c r="AK6" s="23" t="s">
        <v>16</v>
      </c>
      <c r="AL6" s="4" t="s">
        <v>17</v>
      </c>
      <c r="AM6" s="20" t="s">
        <v>18</v>
      </c>
      <c r="AN6" s="26" t="s">
        <v>16</v>
      </c>
      <c r="AO6" s="5" t="s">
        <v>17</v>
      </c>
      <c r="AP6" s="27" t="s">
        <v>18</v>
      </c>
      <c r="AQ6" s="23" t="s">
        <v>16</v>
      </c>
      <c r="AR6" s="4" t="s">
        <v>17</v>
      </c>
      <c r="AS6" s="20" t="s">
        <v>18</v>
      </c>
      <c r="AT6" s="26" t="s">
        <v>16</v>
      </c>
      <c r="AU6" s="5" t="s">
        <v>17</v>
      </c>
      <c r="AV6" s="27" t="s">
        <v>18</v>
      </c>
      <c r="AW6" s="23" t="s">
        <v>16</v>
      </c>
      <c r="AX6" s="4" t="s">
        <v>17</v>
      </c>
      <c r="AY6" s="20" t="s">
        <v>18</v>
      </c>
      <c r="AZ6" s="39"/>
      <c r="BA6" s="6"/>
      <c r="BB6" s="6"/>
      <c r="BC6" s="40"/>
      <c r="BD6" s="34" t="s">
        <v>16</v>
      </c>
      <c r="BE6" s="4" t="s">
        <v>17</v>
      </c>
      <c r="BF6" s="35" t="s">
        <v>93</v>
      </c>
      <c r="BG6" s="26" t="s">
        <v>16</v>
      </c>
      <c r="BH6" s="5" t="s">
        <v>17</v>
      </c>
      <c r="BI6" s="35" t="s">
        <v>93</v>
      </c>
      <c r="BJ6" s="23" t="s">
        <v>16</v>
      </c>
      <c r="BK6" s="4" t="s">
        <v>17</v>
      </c>
      <c r="BL6" s="35" t="s">
        <v>93</v>
      </c>
      <c r="BM6" s="26" t="s">
        <v>16</v>
      </c>
      <c r="BN6" s="5" t="s">
        <v>17</v>
      </c>
      <c r="BO6" s="35" t="s">
        <v>93</v>
      </c>
      <c r="BP6" s="23" t="s">
        <v>16</v>
      </c>
      <c r="BQ6" s="4" t="s">
        <v>17</v>
      </c>
      <c r="BR6" s="35" t="s">
        <v>93</v>
      </c>
      <c r="BS6" s="26" t="s">
        <v>16</v>
      </c>
      <c r="BT6" s="5" t="s">
        <v>17</v>
      </c>
      <c r="BU6" s="27" t="s">
        <v>18</v>
      </c>
      <c r="BV6" s="23" t="s">
        <v>16</v>
      </c>
      <c r="BW6" s="4" t="s">
        <v>17</v>
      </c>
      <c r="BX6" s="20" t="s">
        <v>18</v>
      </c>
      <c r="BY6" s="39"/>
      <c r="BZ6" s="6"/>
      <c r="CA6" s="6"/>
      <c r="CB6" s="40"/>
      <c r="CC6" s="34" t="s">
        <v>16</v>
      </c>
      <c r="CD6" s="4" t="s">
        <v>17</v>
      </c>
      <c r="CE6" s="35" t="s">
        <v>18</v>
      </c>
      <c r="CF6" s="26" t="s">
        <v>16</v>
      </c>
      <c r="CG6" s="5" t="s">
        <v>17</v>
      </c>
      <c r="CH6" s="27" t="s">
        <v>18</v>
      </c>
      <c r="CI6" s="23" t="s">
        <v>16</v>
      </c>
      <c r="CJ6" s="4" t="s">
        <v>17</v>
      </c>
      <c r="CK6" s="20" t="s">
        <v>18</v>
      </c>
      <c r="CL6" s="26" t="s">
        <v>16</v>
      </c>
      <c r="CM6" s="5" t="s">
        <v>17</v>
      </c>
      <c r="CN6" s="27" t="s">
        <v>18</v>
      </c>
      <c r="CO6" s="23" t="s">
        <v>16</v>
      </c>
      <c r="CP6" s="4" t="s">
        <v>17</v>
      </c>
      <c r="CQ6" s="20" t="s">
        <v>18</v>
      </c>
      <c r="CR6" s="26" t="s">
        <v>16</v>
      </c>
      <c r="CS6" s="5" t="s">
        <v>17</v>
      </c>
      <c r="CT6" s="27" t="s">
        <v>18</v>
      </c>
      <c r="CU6" s="23" t="s">
        <v>16</v>
      </c>
      <c r="CV6" s="4" t="s">
        <v>17</v>
      </c>
      <c r="CW6" s="20" t="s">
        <v>18</v>
      </c>
      <c r="CX6" s="39"/>
      <c r="CY6" s="6"/>
      <c r="CZ6" s="6"/>
      <c r="DA6" s="40"/>
      <c r="DB6" s="34" t="s">
        <v>16</v>
      </c>
      <c r="DC6" s="4" t="s">
        <v>17</v>
      </c>
      <c r="DD6" s="35" t="s">
        <v>18</v>
      </c>
      <c r="DE6" s="26" t="s">
        <v>16</v>
      </c>
      <c r="DF6" s="5" t="s">
        <v>17</v>
      </c>
      <c r="DG6" s="27" t="s">
        <v>18</v>
      </c>
      <c r="DH6" s="23" t="s">
        <v>16</v>
      </c>
      <c r="DI6" s="4" t="s">
        <v>17</v>
      </c>
      <c r="DJ6" s="20" t="s">
        <v>18</v>
      </c>
      <c r="DK6" s="26" t="s">
        <v>16</v>
      </c>
      <c r="DL6" s="5" t="s">
        <v>17</v>
      </c>
      <c r="DM6" s="27" t="s">
        <v>18</v>
      </c>
      <c r="DN6" s="23" t="s">
        <v>16</v>
      </c>
      <c r="DO6" s="4" t="s">
        <v>17</v>
      </c>
      <c r="DP6" s="20" t="s">
        <v>18</v>
      </c>
      <c r="DQ6" s="26" t="s">
        <v>16</v>
      </c>
      <c r="DR6" s="5" t="s">
        <v>17</v>
      </c>
      <c r="DS6" s="27" t="s">
        <v>18</v>
      </c>
      <c r="DT6" s="23" t="s">
        <v>16</v>
      </c>
      <c r="DU6" s="4" t="s">
        <v>17</v>
      </c>
      <c r="DV6" s="20" t="s">
        <v>18</v>
      </c>
      <c r="DW6" s="39"/>
      <c r="DX6" s="6"/>
      <c r="DY6" s="6"/>
      <c r="DZ6" s="40"/>
      <c r="EA6" s="34" t="s">
        <v>16</v>
      </c>
      <c r="EB6" s="4" t="s">
        <v>17</v>
      </c>
      <c r="EC6" s="35" t="s">
        <v>18</v>
      </c>
      <c r="ED6" s="114" t="s">
        <v>16</v>
      </c>
      <c r="EE6" s="5" t="s">
        <v>17</v>
      </c>
      <c r="EF6" s="27" t="s">
        <v>18</v>
      </c>
      <c r="EG6" s="23" t="s">
        <v>16</v>
      </c>
      <c r="EH6" s="4" t="s">
        <v>17</v>
      </c>
      <c r="EI6" s="20" t="s">
        <v>18</v>
      </c>
      <c r="EJ6" s="26" t="s">
        <v>16</v>
      </c>
      <c r="EK6" s="5" t="s">
        <v>17</v>
      </c>
      <c r="EL6" s="27" t="s">
        <v>18</v>
      </c>
      <c r="EM6" s="23" t="s">
        <v>16</v>
      </c>
      <c r="EN6" s="4" t="s">
        <v>17</v>
      </c>
      <c r="EO6" s="20" t="s">
        <v>18</v>
      </c>
      <c r="EP6" s="26" t="s">
        <v>16</v>
      </c>
      <c r="EQ6" s="5" t="s">
        <v>17</v>
      </c>
      <c r="ER6" s="27" t="s">
        <v>18</v>
      </c>
      <c r="ES6" s="23" t="s">
        <v>16</v>
      </c>
      <c r="ET6" s="4" t="s">
        <v>17</v>
      </c>
      <c r="EU6" s="20" t="s">
        <v>18</v>
      </c>
      <c r="EV6" s="39"/>
      <c r="EW6" s="6"/>
      <c r="EX6" s="6" t="s">
        <v>97</v>
      </c>
      <c r="EY6" s="40"/>
      <c r="EZ6" s="34" t="s">
        <v>16</v>
      </c>
      <c r="FA6" s="4" t="s">
        <v>17</v>
      </c>
      <c r="FB6" s="35" t="s">
        <v>18</v>
      </c>
      <c r="FC6" s="26" t="s">
        <v>16</v>
      </c>
      <c r="FD6" s="5" t="s">
        <v>17</v>
      </c>
      <c r="FE6" s="27" t="s">
        <v>18</v>
      </c>
      <c r="FF6" s="23" t="s">
        <v>16</v>
      </c>
      <c r="FG6" s="4" t="s">
        <v>17</v>
      </c>
      <c r="FH6" s="20" t="s">
        <v>18</v>
      </c>
      <c r="FI6" s="26" t="s">
        <v>16</v>
      </c>
      <c r="FJ6" s="5" t="s">
        <v>17</v>
      </c>
      <c r="FK6" s="27" t="s">
        <v>18</v>
      </c>
      <c r="FL6" s="23" t="s">
        <v>16</v>
      </c>
      <c r="FM6" s="4" t="s">
        <v>17</v>
      </c>
      <c r="FN6" s="20" t="s">
        <v>18</v>
      </c>
      <c r="FO6" s="26" t="s">
        <v>16</v>
      </c>
      <c r="FP6" s="5" t="s">
        <v>17</v>
      </c>
      <c r="FQ6" s="27" t="s">
        <v>18</v>
      </c>
      <c r="FR6" s="23" t="s">
        <v>16</v>
      </c>
      <c r="FS6" s="4" t="s">
        <v>17</v>
      </c>
      <c r="FT6" s="20" t="s">
        <v>18</v>
      </c>
      <c r="FU6" s="39"/>
      <c r="FV6" s="6"/>
      <c r="FW6" s="6"/>
      <c r="FX6" s="40"/>
      <c r="FY6" s="34" t="s">
        <v>16</v>
      </c>
      <c r="FZ6" s="4" t="s">
        <v>17</v>
      </c>
      <c r="GA6" s="35" t="s">
        <v>18</v>
      </c>
      <c r="GB6" s="26" t="s">
        <v>16</v>
      </c>
      <c r="GC6" s="5" t="s">
        <v>17</v>
      </c>
      <c r="GD6" s="27" t="s">
        <v>18</v>
      </c>
      <c r="GE6" s="23" t="s">
        <v>16</v>
      </c>
      <c r="GF6" s="4" t="s">
        <v>17</v>
      </c>
      <c r="GG6" s="20" t="s">
        <v>18</v>
      </c>
      <c r="GH6" s="26" t="s">
        <v>16</v>
      </c>
      <c r="GI6" s="5" t="s">
        <v>17</v>
      </c>
      <c r="GJ6" s="27" t="s">
        <v>18</v>
      </c>
      <c r="GK6" s="23" t="s">
        <v>16</v>
      </c>
      <c r="GL6" s="4" t="s">
        <v>17</v>
      </c>
      <c r="GM6" s="20" t="s">
        <v>18</v>
      </c>
      <c r="GN6" s="26" t="s">
        <v>16</v>
      </c>
      <c r="GO6" s="5" t="s">
        <v>17</v>
      </c>
      <c r="GP6" s="27" t="s">
        <v>18</v>
      </c>
      <c r="GQ6" s="23" t="s">
        <v>16</v>
      </c>
      <c r="GR6" s="4" t="s">
        <v>17</v>
      </c>
      <c r="GS6" s="20" t="s">
        <v>18</v>
      </c>
      <c r="GT6" s="39"/>
      <c r="GU6" s="6"/>
      <c r="GV6" s="6"/>
      <c r="GW6" s="40"/>
      <c r="GX6" s="34" t="s">
        <v>16</v>
      </c>
      <c r="GY6" s="4" t="s">
        <v>17</v>
      </c>
      <c r="GZ6" s="35" t="s">
        <v>18</v>
      </c>
      <c r="HA6" s="26" t="s">
        <v>16</v>
      </c>
      <c r="HB6" s="5" t="s">
        <v>17</v>
      </c>
      <c r="HC6" s="27" t="s">
        <v>18</v>
      </c>
      <c r="HD6" s="23" t="s">
        <v>16</v>
      </c>
      <c r="HE6" s="4" t="s">
        <v>17</v>
      </c>
      <c r="HF6" s="20" t="s">
        <v>18</v>
      </c>
      <c r="HG6" s="26" t="s">
        <v>16</v>
      </c>
      <c r="HH6" s="5" t="s">
        <v>17</v>
      </c>
      <c r="HI6" s="27" t="s">
        <v>18</v>
      </c>
      <c r="HJ6" s="23" t="s">
        <v>16</v>
      </c>
      <c r="HK6" s="4" t="s">
        <v>17</v>
      </c>
      <c r="HL6" s="20" t="s">
        <v>18</v>
      </c>
      <c r="HM6" s="26" t="s">
        <v>16</v>
      </c>
      <c r="HN6" s="5" t="s">
        <v>17</v>
      </c>
      <c r="HO6" s="27" t="s">
        <v>18</v>
      </c>
      <c r="HP6" s="23" t="s">
        <v>16</v>
      </c>
      <c r="HQ6" s="4" t="s">
        <v>17</v>
      </c>
      <c r="HR6" s="20" t="s">
        <v>18</v>
      </c>
      <c r="HS6" s="39"/>
      <c r="HT6" s="6"/>
      <c r="HU6" s="6"/>
      <c r="HV6" s="40"/>
      <c r="HW6" s="34" t="s">
        <v>16</v>
      </c>
      <c r="HX6" s="4" t="s">
        <v>17</v>
      </c>
      <c r="HY6" s="35" t="s">
        <v>18</v>
      </c>
      <c r="HZ6" s="26" t="s">
        <v>16</v>
      </c>
      <c r="IA6" s="5" t="s">
        <v>17</v>
      </c>
      <c r="IB6" s="27" t="s">
        <v>18</v>
      </c>
      <c r="IC6" s="23" t="s">
        <v>16</v>
      </c>
      <c r="ID6" s="4" t="s">
        <v>17</v>
      </c>
      <c r="IE6" s="20" t="s">
        <v>18</v>
      </c>
      <c r="IF6" s="26" t="s">
        <v>16</v>
      </c>
      <c r="IG6" s="5" t="s">
        <v>17</v>
      </c>
      <c r="IH6" s="27" t="s">
        <v>18</v>
      </c>
      <c r="II6" s="23" t="s">
        <v>16</v>
      </c>
      <c r="IJ6" s="4" t="s">
        <v>17</v>
      </c>
      <c r="IK6" s="20" t="s">
        <v>18</v>
      </c>
      <c r="IL6" s="26" t="s">
        <v>16</v>
      </c>
      <c r="IM6" s="5" t="s">
        <v>17</v>
      </c>
      <c r="IN6" s="27" t="s">
        <v>18</v>
      </c>
      <c r="IO6" s="23" t="s">
        <v>16</v>
      </c>
      <c r="IP6" s="4" t="s">
        <v>17</v>
      </c>
      <c r="IQ6" s="20" t="s">
        <v>18</v>
      </c>
      <c r="IR6" s="39"/>
      <c r="IS6" s="6"/>
      <c r="IT6" s="6"/>
      <c r="IU6" s="40"/>
      <c r="IV6" s="34" t="s">
        <v>16</v>
      </c>
      <c r="IW6" s="4" t="s">
        <v>17</v>
      </c>
      <c r="IX6" s="35" t="s">
        <v>18</v>
      </c>
      <c r="IY6" s="26" t="s">
        <v>16</v>
      </c>
      <c r="IZ6" s="5" t="s">
        <v>17</v>
      </c>
      <c r="JA6" s="27" t="s">
        <v>18</v>
      </c>
      <c r="JB6" s="23" t="s">
        <v>16</v>
      </c>
      <c r="JC6" s="4" t="s">
        <v>17</v>
      </c>
      <c r="JD6" s="20" t="s">
        <v>18</v>
      </c>
      <c r="JE6" s="26" t="s">
        <v>16</v>
      </c>
      <c r="JF6" s="5" t="s">
        <v>17</v>
      </c>
      <c r="JG6" s="27" t="s">
        <v>18</v>
      </c>
      <c r="JH6" s="23" t="s">
        <v>16</v>
      </c>
      <c r="JI6" s="4" t="s">
        <v>17</v>
      </c>
      <c r="JJ6" s="20" t="s">
        <v>18</v>
      </c>
      <c r="JK6" s="26" t="s">
        <v>16</v>
      </c>
      <c r="JL6" s="5" t="s">
        <v>17</v>
      </c>
      <c r="JM6" s="27" t="s">
        <v>18</v>
      </c>
      <c r="JN6" s="23" t="s">
        <v>16</v>
      </c>
      <c r="JO6" s="4" t="s">
        <v>17</v>
      </c>
      <c r="JP6" s="20" t="s">
        <v>18</v>
      </c>
      <c r="JQ6" s="39"/>
      <c r="JR6" s="6"/>
      <c r="JS6" s="6"/>
      <c r="JT6" s="40"/>
      <c r="JU6" s="34" t="s">
        <v>16</v>
      </c>
      <c r="JV6" s="4" t="s">
        <v>17</v>
      </c>
      <c r="JW6" s="35" t="s">
        <v>18</v>
      </c>
      <c r="JX6" s="26" t="s">
        <v>16</v>
      </c>
      <c r="JY6" s="5" t="s">
        <v>17</v>
      </c>
      <c r="JZ6" s="27" t="s">
        <v>18</v>
      </c>
      <c r="KA6" s="23" t="s">
        <v>16</v>
      </c>
      <c r="KB6" s="4" t="s">
        <v>17</v>
      </c>
      <c r="KC6" s="20" t="s">
        <v>18</v>
      </c>
      <c r="KD6" s="26" t="s">
        <v>16</v>
      </c>
      <c r="KE6" s="5" t="s">
        <v>17</v>
      </c>
      <c r="KF6" s="27" t="s">
        <v>18</v>
      </c>
      <c r="KG6" s="23" t="s">
        <v>16</v>
      </c>
      <c r="KH6" s="4" t="s">
        <v>17</v>
      </c>
      <c r="KI6" s="20" t="s">
        <v>18</v>
      </c>
      <c r="KJ6" s="26" t="s">
        <v>16</v>
      </c>
      <c r="KK6" s="5" t="s">
        <v>17</v>
      </c>
      <c r="KL6" s="27" t="s">
        <v>18</v>
      </c>
      <c r="KM6" s="23" t="s">
        <v>16</v>
      </c>
      <c r="KN6" s="4" t="s">
        <v>17</v>
      </c>
      <c r="KO6" s="20" t="s">
        <v>18</v>
      </c>
      <c r="KP6" s="39"/>
      <c r="KQ6" s="6"/>
      <c r="KR6" s="6"/>
      <c r="KS6" s="40"/>
      <c r="KT6" s="34" t="s">
        <v>16</v>
      </c>
      <c r="KU6" s="4" t="s">
        <v>17</v>
      </c>
      <c r="KV6" s="35" t="s">
        <v>18</v>
      </c>
      <c r="KW6" s="26" t="s">
        <v>16</v>
      </c>
      <c r="KX6" s="5" t="s">
        <v>17</v>
      </c>
      <c r="KY6" s="27" t="s">
        <v>18</v>
      </c>
      <c r="KZ6" s="23" t="s">
        <v>16</v>
      </c>
      <c r="LA6" s="4" t="s">
        <v>17</v>
      </c>
      <c r="LB6" s="20" t="s">
        <v>18</v>
      </c>
      <c r="LC6" s="26" t="s">
        <v>16</v>
      </c>
      <c r="LD6" s="5" t="s">
        <v>17</v>
      </c>
      <c r="LE6" s="27" t="s">
        <v>18</v>
      </c>
      <c r="LF6" s="23" t="s">
        <v>16</v>
      </c>
      <c r="LG6" s="4" t="s">
        <v>17</v>
      </c>
      <c r="LH6" s="20" t="s">
        <v>18</v>
      </c>
      <c r="LI6" s="26" t="s">
        <v>16</v>
      </c>
      <c r="LJ6" s="5" t="s">
        <v>17</v>
      </c>
      <c r="LK6" s="27" t="s">
        <v>18</v>
      </c>
      <c r="LL6" s="23" t="s">
        <v>16</v>
      </c>
      <c r="LM6" s="4" t="s">
        <v>17</v>
      </c>
      <c r="LN6" s="20" t="s">
        <v>18</v>
      </c>
      <c r="LO6" s="39"/>
      <c r="LP6" s="6"/>
      <c r="LQ6" s="6"/>
      <c r="LR6" s="40"/>
      <c r="LS6" s="193" t="s">
        <v>151</v>
      </c>
      <c r="LT6" s="194">
        <f>LT4-LT5+LV5</f>
        <v>1254818.2999999975</v>
      </c>
      <c r="LV6" s="156" t="str">
        <f>IF(LT6&gt;LV5,"OK","VALIDAR")</f>
        <v>OK</v>
      </c>
    </row>
    <row r="7" spans="1:334" s="211" customFormat="1" ht="15" thickBot="1" x14ac:dyDescent="0.4">
      <c r="A7" s="208">
        <v>6</v>
      </c>
      <c r="B7" s="340" t="s">
        <v>98</v>
      </c>
      <c r="C7" s="330" t="s">
        <v>99</v>
      </c>
      <c r="D7" s="209">
        <v>261.44999999999902</v>
      </c>
      <c r="E7" s="210" t="s">
        <v>13</v>
      </c>
      <c r="G7" s="68"/>
      <c r="H7" s="69"/>
      <c r="I7" s="224"/>
      <c r="J7" s="225"/>
      <c r="K7" s="226"/>
      <c r="L7" s="224"/>
      <c r="M7" s="225"/>
      <c r="N7" s="226"/>
      <c r="P7" s="68"/>
      <c r="Q7" s="69"/>
      <c r="S7" s="68"/>
      <c r="T7" s="69"/>
      <c r="U7" s="98"/>
      <c r="V7" s="99"/>
      <c r="W7" s="100"/>
      <c r="X7" s="101"/>
      <c r="Y7" s="99"/>
      <c r="Z7" s="100"/>
      <c r="AA7" s="75">
        <f>CO7+G7+I7+J7+L7+M7+O7+P7+R7+S7</f>
        <v>58</v>
      </c>
      <c r="AB7" s="14">
        <f>AA7-AB8</f>
        <v>57</v>
      </c>
      <c r="AC7" s="12">
        <f>AA7*$D7</f>
        <v>15164.099999999944</v>
      </c>
      <c r="AD7" s="15"/>
      <c r="AF7" s="68"/>
      <c r="AG7" s="69"/>
      <c r="AH7" s="67"/>
      <c r="AI7" s="68"/>
      <c r="AJ7" s="69"/>
      <c r="AK7" s="67"/>
      <c r="AL7" s="68"/>
      <c r="AM7" s="69"/>
      <c r="AO7" s="68"/>
      <c r="AP7" s="69"/>
      <c r="AR7" s="68"/>
      <c r="AS7" s="69"/>
      <c r="AT7" s="98"/>
      <c r="AU7" s="99"/>
      <c r="AV7" s="100"/>
      <c r="AW7" s="101"/>
      <c r="AX7" s="99"/>
      <c r="AY7" s="100"/>
      <c r="AZ7" s="75">
        <f>AE7+AF7+AH7+AI7+AK7+AL7+BJ7+AO7+AR7+BG7</f>
        <v>0</v>
      </c>
      <c r="BA7" s="14">
        <f>AZ7-BA8</f>
        <v>0</v>
      </c>
      <c r="BB7" s="12">
        <f>AZ7*$D7</f>
        <v>0</v>
      </c>
      <c r="BC7" s="15"/>
      <c r="BE7" s="68"/>
      <c r="BF7" s="69"/>
      <c r="BH7" s="68"/>
      <c r="BI7" s="69"/>
      <c r="BK7" s="68"/>
      <c r="BL7" s="69"/>
      <c r="BN7" s="68"/>
      <c r="BO7" s="69"/>
      <c r="BP7" s="67"/>
      <c r="BQ7" s="68"/>
      <c r="BR7" s="69"/>
      <c r="BS7" s="98"/>
      <c r="BT7" s="99"/>
      <c r="BU7" s="100"/>
      <c r="BV7" s="101"/>
      <c r="BW7" s="99"/>
      <c r="BX7" s="100"/>
      <c r="BY7" s="41">
        <f>SUM(BE7:BX7)</f>
        <v>0</v>
      </c>
      <c r="BZ7" s="14">
        <f>BY7-BZ8</f>
        <v>0</v>
      </c>
      <c r="CA7" s="12">
        <f>BY7*$D7</f>
        <v>0</v>
      </c>
      <c r="CB7" s="15"/>
      <c r="CD7" s="68"/>
      <c r="CE7" s="69"/>
      <c r="CF7" s="67"/>
      <c r="CG7" s="68"/>
      <c r="CH7" s="69"/>
      <c r="CI7" s="67"/>
      <c r="CJ7" s="68"/>
      <c r="CK7" s="69"/>
      <c r="CL7" s="170">
        <v>60</v>
      </c>
      <c r="CM7" s="68"/>
      <c r="CN7" s="69"/>
      <c r="CO7" s="170">
        <v>58</v>
      </c>
      <c r="CP7" s="68"/>
      <c r="CQ7" s="69"/>
      <c r="CR7" s="98"/>
      <c r="CS7" s="99"/>
      <c r="CT7" s="100"/>
      <c r="CU7" s="101"/>
      <c r="CV7" s="99"/>
      <c r="CW7" s="100"/>
      <c r="CX7" s="41">
        <f>SUM(CC7:CW7)</f>
        <v>118</v>
      </c>
      <c r="CY7" s="14">
        <f>CX7-CY8</f>
        <v>118</v>
      </c>
      <c r="CZ7" s="12">
        <f>CX7*$D7</f>
        <v>30851.099999999886</v>
      </c>
      <c r="DA7" s="15"/>
      <c r="DB7" s="377"/>
      <c r="DC7" s="370"/>
      <c r="DD7" s="69"/>
      <c r="DE7" s="170">
        <v>59</v>
      </c>
      <c r="DF7" s="68"/>
      <c r="DG7" s="69"/>
      <c r="DH7" s="67"/>
      <c r="DI7" s="68"/>
      <c r="DJ7" s="69"/>
      <c r="DK7" s="67"/>
      <c r="DL7" s="68"/>
      <c r="DM7" s="69"/>
      <c r="DN7" s="98"/>
      <c r="DO7" s="99"/>
      <c r="DP7" s="100"/>
      <c r="DQ7" s="98"/>
      <c r="DR7" s="99"/>
      <c r="DS7" s="100"/>
      <c r="DT7" s="101"/>
      <c r="DU7" s="99"/>
      <c r="DV7" s="100"/>
      <c r="DW7" s="41">
        <f>SUM(DB7:DV7)</f>
        <v>59</v>
      </c>
      <c r="DX7" s="14">
        <f>DW7-DX8</f>
        <v>59</v>
      </c>
      <c r="DY7" s="12">
        <f>DW7*$D7</f>
        <v>15425.549999999943</v>
      </c>
      <c r="DZ7" s="15"/>
      <c r="EA7" s="232"/>
      <c r="EB7" s="225"/>
      <c r="EC7" s="226"/>
      <c r="ED7" s="67"/>
      <c r="EE7" s="68"/>
      <c r="EF7" s="69"/>
      <c r="EG7" s="67"/>
      <c r="EH7" s="68"/>
      <c r="EI7" s="69"/>
      <c r="EK7" s="68"/>
      <c r="EL7" s="69"/>
      <c r="EM7" s="67"/>
      <c r="EN7" s="68"/>
      <c r="EO7" s="69"/>
      <c r="EP7" s="98"/>
      <c r="EQ7" s="99"/>
      <c r="ER7" s="100"/>
      <c r="ES7" s="101"/>
      <c r="ET7" s="99"/>
      <c r="EU7" s="100"/>
      <c r="EV7" s="41">
        <f>SUM(EA7:EU7)</f>
        <v>0</v>
      </c>
      <c r="EW7" s="14">
        <f>EV7-EW8</f>
        <v>0</v>
      </c>
      <c r="EX7" s="12">
        <f>EV7*$D7</f>
        <v>0</v>
      </c>
      <c r="EY7" s="15"/>
      <c r="FA7" s="68"/>
      <c r="FB7" s="69"/>
      <c r="FC7" s="67"/>
      <c r="FD7" s="68"/>
      <c r="FE7" s="69"/>
      <c r="FF7" s="67"/>
      <c r="FG7" s="68"/>
      <c r="FH7" s="69"/>
      <c r="FJ7" s="68"/>
      <c r="FK7" s="69"/>
      <c r="FL7" s="67"/>
      <c r="FM7" s="68"/>
      <c r="FN7" s="69"/>
      <c r="FO7" s="98"/>
      <c r="FP7" s="99"/>
      <c r="FQ7" s="100"/>
      <c r="FR7" s="101"/>
      <c r="FS7" s="99"/>
      <c r="FT7" s="100"/>
      <c r="FU7" s="41">
        <f>SUM(EZ7:FT7)</f>
        <v>0</v>
      </c>
      <c r="FV7" s="14">
        <f>FU7-FV8</f>
        <v>0</v>
      </c>
      <c r="FW7" s="12">
        <f>FU7*$D7</f>
        <v>0</v>
      </c>
      <c r="FX7" s="15"/>
      <c r="FZ7" s="68"/>
      <c r="GA7" s="69"/>
      <c r="GB7" s="67"/>
      <c r="GC7" s="68"/>
      <c r="GD7" s="69"/>
      <c r="GE7" s="67"/>
      <c r="GF7" s="68"/>
      <c r="GG7" s="69"/>
      <c r="GI7" s="68"/>
      <c r="GJ7" s="69"/>
      <c r="GK7" s="170">
        <v>84</v>
      </c>
      <c r="GL7" s="68"/>
      <c r="GM7" s="69"/>
      <c r="GN7" s="98"/>
      <c r="GO7" s="99"/>
      <c r="GP7" s="100"/>
      <c r="GQ7" s="101"/>
      <c r="GR7" s="99"/>
      <c r="GS7" s="100"/>
      <c r="GT7" s="41">
        <f>SUM(FY7:GS7)</f>
        <v>84</v>
      </c>
      <c r="GU7" s="14">
        <f>GT7-GU8</f>
        <v>84</v>
      </c>
      <c r="GV7" s="12">
        <f>GT7*$D7</f>
        <v>21961.799999999919</v>
      </c>
      <c r="GW7" s="15"/>
      <c r="GX7" s="377"/>
      <c r="GY7" s="68"/>
      <c r="GZ7" s="69"/>
      <c r="HA7" s="377"/>
      <c r="HB7" s="370"/>
      <c r="HC7" s="371"/>
      <c r="HD7" s="377"/>
      <c r="HE7" s="68"/>
      <c r="HF7" s="69"/>
      <c r="HG7" s="234"/>
      <c r="HH7" s="68"/>
      <c r="HI7" s="69"/>
      <c r="HJ7" s="67"/>
      <c r="HK7" s="68"/>
      <c r="HL7" s="69"/>
      <c r="HM7" s="98"/>
      <c r="HN7" s="99"/>
      <c r="HO7" s="100"/>
      <c r="HP7" s="101"/>
      <c r="HQ7" s="99"/>
      <c r="HR7" s="100"/>
      <c r="HS7" s="41">
        <f>SUM(GX7:HR7)</f>
        <v>0</v>
      </c>
      <c r="HT7" s="14">
        <f>HS7-HT8</f>
        <v>0</v>
      </c>
      <c r="HU7" s="12">
        <f>HS7*$D7</f>
        <v>0</v>
      </c>
      <c r="HV7" s="15"/>
      <c r="HX7" s="68"/>
      <c r="HY7" s="69"/>
      <c r="HZ7" s="67"/>
      <c r="IA7" s="68"/>
      <c r="IB7" s="69"/>
      <c r="IC7" s="67"/>
      <c r="ID7" s="68"/>
      <c r="IE7" s="69"/>
      <c r="IG7" s="68"/>
      <c r="IH7" s="69"/>
      <c r="II7" s="67"/>
      <c r="IJ7" s="68"/>
      <c r="IK7" s="69"/>
      <c r="IL7" s="98"/>
      <c r="IM7" s="99"/>
      <c r="IN7" s="100"/>
      <c r="IO7" s="101"/>
      <c r="IP7" s="99"/>
      <c r="IQ7" s="100"/>
      <c r="IR7" s="41">
        <f>SUM(HW7:IQ7)</f>
        <v>0</v>
      </c>
      <c r="IS7" s="14">
        <f>IR7-IS8</f>
        <v>0</v>
      </c>
      <c r="IT7" s="12">
        <f>IR7*$D7</f>
        <v>0</v>
      </c>
      <c r="IU7" s="15"/>
      <c r="IV7" s="170">
        <v>27</v>
      </c>
      <c r="IW7" s="68"/>
      <c r="IX7" s="69"/>
      <c r="IY7" s="67"/>
      <c r="IZ7" s="68"/>
      <c r="JA7" s="69"/>
      <c r="JB7" s="67"/>
      <c r="JC7" s="68"/>
      <c r="JD7" s="69"/>
      <c r="JF7" s="68"/>
      <c r="JG7" s="69"/>
      <c r="JH7" s="67"/>
      <c r="JI7" s="68"/>
      <c r="JJ7" s="69"/>
      <c r="JK7" s="98"/>
      <c r="JL7" s="99"/>
      <c r="JM7" s="100"/>
      <c r="JN7" s="101"/>
      <c r="JO7" s="99"/>
      <c r="JP7" s="100"/>
      <c r="JQ7" s="41">
        <f>SUM(IV7:JP7)</f>
        <v>27</v>
      </c>
      <c r="JR7" s="14">
        <f>JQ7-JR8</f>
        <v>27</v>
      </c>
      <c r="JS7" s="12">
        <f>JQ7*$D7</f>
        <v>7059.1499999999733</v>
      </c>
      <c r="JT7" s="15"/>
      <c r="JU7" s="232"/>
      <c r="JV7" s="225"/>
      <c r="JW7" s="226"/>
      <c r="JX7" s="67"/>
      <c r="JY7" s="68"/>
      <c r="JZ7" s="69"/>
      <c r="KA7" s="67"/>
      <c r="KB7" s="68"/>
      <c r="KC7" s="69"/>
      <c r="KE7" s="68"/>
      <c r="KF7" s="69"/>
      <c r="KG7" s="67"/>
      <c r="KH7" s="68"/>
      <c r="KI7" s="69"/>
      <c r="KJ7" s="98"/>
      <c r="KK7" s="99"/>
      <c r="KL7" s="100"/>
      <c r="KM7" s="101"/>
      <c r="KN7" s="99"/>
      <c r="KO7" s="100"/>
      <c r="KP7" s="41">
        <f>SUM(JU7:KO7)</f>
        <v>0</v>
      </c>
      <c r="KQ7" s="14">
        <f>KP7-KQ8</f>
        <v>0</v>
      </c>
      <c r="KR7" s="12">
        <f>KP7*$D7</f>
        <v>0</v>
      </c>
      <c r="KS7" s="15"/>
      <c r="KU7" s="68"/>
      <c r="KV7" s="69"/>
      <c r="KW7" s="67"/>
      <c r="KX7" s="68"/>
      <c r="KY7" s="69"/>
      <c r="KZ7" s="67"/>
      <c r="LA7" s="68"/>
      <c r="LB7" s="69"/>
      <c r="LD7" s="68"/>
      <c r="LE7" s="69"/>
      <c r="LF7" s="67"/>
      <c r="LG7" s="68"/>
      <c r="LH7" s="69"/>
      <c r="LI7" s="98"/>
      <c r="LJ7" s="99"/>
      <c r="LK7" s="100"/>
      <c r="LL7" s="101"/>
      <c r="LM7" s="99"/>
      <c r="LN7" s="100"/>
      <c r="LO7" s="41">
        <f>SUM(KT7:LN7)</f>
        <v>0</v>
      </c>
      <c r="LP7" s="14">
        <f>LO7-LP8</f>
        <v>0</v>
      </c>
      <c r="LQ7" s="12">
        <f>LO7*$D7</f>
        <v>0</v>
      </c>
      <c r="LR7" s="15"/>
    </row>
    <row r="8" spans="1:334" ht="15" thickBot="1" x14ac:dyDescent="0.4">
      <c r="A8" s="212"/>
      <c r="B8" s="341"/>
      <c r="C8" s="331"/>
      <c r="D8" s="144">
        <v>261.44999999999902</v>
      </c>
      <c r="E8" s="143" t="s">
        <v>14</v>
      </c>
      <c r="F8" s="70">
        <v>1</v>
      </c>
      <c r="G8" s="71"/>
      <c r="H8" s="72"/>
      <c r="I8" s="227"/>
      <c r="J8" s="228"/>
      <c r="K8" s="229"/>
      <c r="L8" s="227"/>
      <c r="M8" s="228"/>
      <c r="N8" s="229"/>
      <c r="O8" s="70"/>
      <c r="P8" s="71"/>
      <c r="Q8" s="72"/>
      <c r="R8" s="70"/>
      <c r="S8" s="71"/>
      <c r="T8" s="72"/>
      <c r="U8" s="102"/>
      <c r="V8" s="103"/>
      <c r="W8" s="104"/>
      <c r="X8" s="105"/>
      <c r="Y8" s="103"/>
      <c r="Z8" s="104"/>
      <c r="AA8" s="42"/>
      <c r="AB8" s="18">
        <f>SUM(F8:Z8)</f>
        <v>1</v>
      </c>
      <c r="AC8" s="16"/>
      <c r="AD8" s="19">
        <f>AB8*$D7</f>
        <v>261.44999999999902</v>
      </c>
      <c r="AE8" s="70"/>
      <c r="AF8" s="71"/>
      <c r="AG8" s="72"/>
      <c r="AH8" s="70"/>
      <c r="AI8" s="71"/>
      <c r="AJ8" s="72"/>
      <c r="AK8" s="70"/>
      <c r="AL8" s="71"/>
      <c r="AM8" s="72"/>
      <c r="AN8" s="70"/>
      <c r="AO8" s="71"/>
      <c r="AP8" s="72"/>
      <c r="AQ8" s="70"/>
      <c r="AR8" s="71"/>
      <c r="AS8" s="72"/>
      <c r="AT8" s="102"/>
      <c r="AU8" s="103"/>
      <c r="AV8" s="104"/>
      <c r="AW8" s="105"/>
      <c r="AX8" s="103"/>
      <c r="AY8" s="104"/>
      <c r="AZ8" s="42"/>
      <c r="BA8" s="18">
        <f>SUM(AE8:AY8)</f>
        <v>0</v>
      </c>
      <c r="BB8" s="16"/>
      <c r="BC8" s="19">
        <f>BA8*$D8</f>
        <v>0</v>
      </c>
      <c r="BD8" s="70"/>
      <c r="BE8" s="71"/>
      <c r="BF8" s="72"/>
      <c r="BG8" s="70"/>
      <c r="BH8" s="71"/>
      <c r="BI8" s="72"/>
      <c r="BJ8" s="70"/>
      <c r="BK8" s="71"/>
      <c r="BL8" s="72"/>
      <c r="BM8" s="70"/>
      <c r="BN8" s="71"/>
      <c r="BO8" s="72"/>
      <c r="BP8" s="70"/>
      <c r="BQ8" s="71"/>
      <c r="BR8" s="72"/>
      <c r="BS8" s="102"/>
      <c r="BT8" s="103"/>
      <c r="BU8" s="104"/>
      <c r="BV8" s="105"/>
      <c r="BW8" s="103"/>
      <c r="BX8" s="104"/>
      <c r="BY8" s="42"/>
      <c r="BZ8" s="18">
        <f>SUM(BD8:BX8)</f>
        <v>0</v>
      </c>
      <c r="CA8" s="16"/>
      <c r="CB8" s="19">
        <f>BZ8*$D8</f>
        <v>0</v>
      </c>
      <c r="CC8" s="70"/>
      <c r="CD8" s="71"/>
      <c r="CE8" s="72"/>
      <c r="CF8" s="70"/>
      <c r="CG8" s="71"/>
      <c r="CH8" s="72"/>
      <c r="CI8" s="70"/>
      <c r="CJ8" s="71"/>
      <c r="CK8" s="72"/>
      <c r="CL8" s="70"/>
      <c r="CM8" s="71"/>
      <c r="CN8" s="72"/>
      <c r="CO8" s="70"/>
      <c r="CP8" s="71"/>
      <c r="CQ8" s="72"/>
      <c r="CR8" s="102"/>
      <c r="CS8" s="103"/>
      <c r="CT8" s="104"/>
      <c r="CU8" s="105"/>
      <c r="CV8" s="103"/>
      <c r="CW8" s="104"/>
      <c r="CX8" s="42"/>
      <c r="CY8" s="18">
        <f>SUM(CC8:CW8)</f>
        <v>0</v>
      </c>
      <c r="CZ8" s="16"/>
      <c r="DA8" s="19">
        <f>CY8*$D8</f>
        <v>0</v>
      </c>
      <c r="DB8" s="70"/>
      <c r="DC8" s="71"/>
      <c r="DD8" s="72"/>
      <c r="DE8" s="70"/>
      <c r="DF8" s="71"/>
      <c r="DG8" s="72"/>
      <c r="DH8" s="70"/>
      <c r="DI8" s="71"/>
      <c r="DJ8" s="72"/>
      <c r="DK8" s="70"/>
      <c r="DL8" s="71"/>
      <c r="DM8" s="72"/>
      <c r="DN8" s="102"/>
      <c r="DO8" s="103"/>
      <c r="DP8" s="104"/>
      <c r="DQ8" s="102"/>
      <c r="DR8" s="103"/>
      <c r="DS8" s="104"/>
      <c r="DT8" s="105"/>
      <c r="DU8" s="103"/>
      <c r="DV8" s="104"/>
      <c r="DW8" s="42"/>
      <c r="DX8" s="18">
        <f>SUM(DB8:DV8)</f>
        <v>0</v>
      </c>
      <c r="DY8" s="16"/>
      <c r="DZ8" s="19">
        <f>DX8*$D8</f>
        <v>0</v>
      </c>
      <c r="EA8" s="227"/>
      <c r="EB8" s="228"/>
      <c r="EC8" s="229"/>
      <c r="ED8" s="70"/>
      <c r="EE8" s="71"/>
      <c r="EF8" s="72"/>
      <c r="EG8" s="70"/>
      <c r="EH8" s="71"/>
      <c r="EI8" s="72"/>
      <c r="EJ8" s="70"/>
      <c r="EK8" s="71"/>
      <c r="EL8" s="72"/>
      <c r="EM8" s="70"/>
      <c r="EN8" s="71"/>
      <c r="EO8" s="72"/>
      <c r="EP8" s="102"/>
      <c r="EQ8" s="103"/>
      <c r="ER8" s="104"/>
      <c r="ES8" s="105"/>
      <c r="ET8" s="103"/>
      <c r="EU8" s="104"/>
      <c r="EV8" s="42"/>
      <c r="EW8" s="18">
        <f>SUM(EA8:EU8)</f>
        <v>0</v>
      </c>
      <c r="EX8" s="16"/>
      <c r="EY8" s="19">
        <f>EW8*$D8</f>
        <v>0</v>
      </c>
      <c r="EZ8" s="70"/>
      <c r="FA8" s="71"/>
      <c r="FB8" s="72"/>
      <c r="FC8" s="70"/>
      <c r="FD8" s="71"/>
      <c r="FE8" s="72"/>
      <c r="FF8" s="70"/>
      <c r="FG8" s="71"/>
      <c r="FH8" s="72"/>
      <c r="FI8" s="70"/>
      <c r="FJ8" s="71"/>
      <c r="FK8" s="72"/>
      <c r="FL8" s="70"/>
      <c r="FM8" s="71"/>
      <c r="FN8" s="72"/>
      <c r="FO8" s="102"/>
      <c r="FP8" s="103"/>
      <c r="FQ8" s="104"/>
      <c r="FR8" s="105"/>
      <c r="FS8" s="103"/>
      <c r="FT8" s="104"/>
      <c r="FU8" s="42"/>
      <c r="FV8" s="18">
        <f>SUM(EZ8:FT8)</f>
        <v>0</v>
      </c>
      <c r="FW8" s="16"/>
      <c r="FX8" s="19">
        <f>FV8*$D8</f>
        <v>0</v>
      </c>
      <c r="FY8" s="70"/>
      <c r="FZ8" s="71"/>
      <c r="GA8" s="72"/>
      <c r="GB8" s="70"/>
      <c r="GC8" s="71"/>
      <c r="GD8" s="72"/>
      <c r="GE8" s="70"/>
      <c r="GF8" s="71"/>
      <c r="GG8" s="72"/>
      <c r="GH8" s="70"/>
      <c r="GI8" s="71"/>
      <c r="GJ8" s="72"/>
      <c r="GK8" s="70"/>
      <c r="GL8" s="71"/>
      <c r="GM8" s="72"/>
      <c r="GN8" s="102"/>
      <c r="GO8" s="103"/>
      <c r="GP8" s="104"/>
      <c r="GQ8" s="105"/>
      <c r="GR8" s="103"/>
      <c r="GS8" s="104"/>
      <c r="GT8" s="42"/>
      <c r="GU8" s="18">
        <f>SUM(FY8:GS8)</f>
        <v>0</v>
      </c>
      <c r="GV8" s="16"/>
      <c r="GW8" s="19">
        <f>GU8*$D8</f>
        <v>0</v>
      </c>
      <c r="GX8" s="70"/>
      <c r="GY8" s="71"/>
      <c r="GZ8" s="72"/>
      <c r="HA8" s="70"/>
      <c r="HB8" s="71"/>
      <c r="HC8" s="72"/>
      <c r="HD8" s="70"/>
      <c r="HE8" s="71"/>
      <c r="HF8" s="72"/>
      <c r="HG8" s="70"/>
      <c r="HH8" s="71"/>
      <c r="HI8" s="72"/>
      <c r="HJ8" s="70"/>
      <c r="HK8" s="71"/>
      <c r="HL8" s="72"/>
      <c r="HM8" s="102"/>
      <c r="HN8" s="103"/>
      <c r="HO8" s="104"/>
      <c r="HP8" s="105"/>
      <c r="HQ8" s="103"/>
      <c r="HR8" s="104"/>
      <c r="HS8" s="42"/>
      <c r="HT8" s="18">
        <f>SUM(GX8:HR8)</f>
        <v>0</v>
      </c>
      <c r="HU8" s="16"/>
      <c r="HV8" s="19">
        <f>HT8*$D8</f>
        <v>0</v>
      </c>
      <c r="HW8" s="70"/>
      <c r="HX8" s="71"/>
      <c r="HY8" s="72"/>
      <c r="HZ8" s="70"/>
      <c r="IA8" s="71"/>
      <c r="IB8" s="72"/>
      <c r="IC8" s="70"/>
      <c r="ID8" s="71"/>
      <c r="IE8" s="72"/>
      <c r="IF8" s="70"/>
      <c r="IG8" s="71"/>
      <c r="IH8" s="72"/>
      <c r="II8" s="70"/>
      <c r="IJ8" s="71"/>
      <c r="IK8" s="72"/>
      <c r="IL8" s="102"/>
      <c r="IM8" s="103"/>
      <c r="IN8" s="104"/>
      <c r="IO8" s="105"/>
      <c r="IP8" s="103"/>
      <c r="IQ8" s="104"/>
      <c r="IR8" s="42"/>
      <c r="IS8" s="18">
        <f>SUM(HW8:IQ8)</f>
        <v>0</v>
      </c>
      <c r="IT8" s="16"/>
      <c r="IU8" s="19">
        <f>IS8*$D8</f>
        <v>0</v>
      </c>
      <c r="IV8" s="70"/>
      <c r="IW8" s="71"/>
      <c r="IX8" s="72"/>
      <c r="IY8" s="70"/>
      <c r="IZ8" s="71"/>
      <c r="JA8" s="72"/>
      <c r="JB8" s="70"/>
      <c r="JC8" s="71"/>
      <c r="JD8" s="72"/>
      <c r="JE8" s="70"/>
      <c r="JF8" s="71"/>
      <c r="JG8" s="72"/>
      <c r="JH8" s="70"/>
      <c r="JI8" s="71"/>
      <c r="JJ8" s="72"/>
      <c r="JK8" s="102"/>
      <c r="JL8" s="103"/>
      <c r="JM8" s="104"/>
      <c r="JN8" s="105"/>
      <c r="JO8" s="103"/>
      <c r="JP8" s="104"/>
      <c r="JQ8" s="42"/>
      <c r="JR8" s="78">
        <f>SUM(IV8:JP8)</f>
        <v>0</v>
      </c>
      <c r="JS8" s="16"/>
      <c r="JT8" s="19">
        <f>JR8*$D8</f>
        <v>0</v>
      </c>
      <c r="JU8" s="227"/>
      <c r="JV8" s="228"/>
      <c r="JW8" s="229"/>
      <c r="JX8" s="70"/>
      <c r="JY8" s="71"/>
      <c r="JZ8" s="72"/>
      <c r="KA8" s="70"/>
      <c r="KB8" s="71"/>
      <c r="KC8" s="72"/>
      <c r="KD8" s="70"/>
      <c r="KE8" s="71"/>
      <c r="KF8" s="72"/>
      <c r="KG8" s="70"/>
      <c r="KH8" s="71"/>
      <c r="KI8" s="72"/>
      <c r="KJ8" s="102"/>
      <c r="KK8" s="103"/>
      <c r="KL8" s="104"/>
      <c r="KM8" s="105"/>
      <c r="KN8" s="103"/>
      <c r="KO8" s="104"/>
      <c r="KP8" s="42"/>
      <c r="KQ8" s="18">
        <f>SUM(JU8:KO8)</f>
        <v>0</v>
      </c>
      <c r="KR8" s="16"/>
      <c r="KS8" s="19">
        <f>KQ8*$D8</f>
        <v>0</v>
      </c>
      <c r="KT8" s="70"/>
      <c r="KU8" s="71"/>
      <c r="KV8" s="72"/>
      <c r="KW8" s="70"/>
      <c r="KX8" s="71"/>
      <c r="KY8" s="72"/>
      <c r="KZ8" s="70"/>
      <c r="LA8" s="71"/>
      <c r="LB8" s="72"/>
      <c r="LC8" s="70"/>
      <c r="LD8" s="71"/>
      <c r="LE8" s="72"/>
      <c r="LF8" s="70"/>
      <c r="LG8" s="71"/>
      <c r="LH8" s="72"/>
      <c r="LI8" s="102"/>
      <c r="LJ8" s="103"/>
      <c r="LK8" s="104"/>
      <c r="LL8" s="105"/>
      <c r="LM8" s="103"/>
      <c r="LN8" s="104"/>
      <c r="LO8" s="42"/>
      <c r="LP8" s="18">
        <f>SUM(KT8:LN8)</f>
        <v>0</v>
      </c>
      <c r="LQ8" s="16"/>
      <c r="LR8" s="19">
        <f>LP8*$D8</f>
        <v>0</v>
      </c>
    </row>
    <row r="9" spans="1:334" ht="15" thickBot="1" x14ac:dyDescent="0.4">
      <c r="A9" s="208">
        <v>6</v>
      </c>
      <c r="B9" s="340" t="s">
        <v>100</v>
      </c>
      <c r="C9" s="328" t="s">
        <v>99</v>
      </c>
      <c r="D9" s="130">
        <v>261.44999999999902</v>
      </c>
      <c r="E9" s="46" t="s">
        <v>13</v>
      </c>
      <c r="F9" s="67"/>
      <c r="G9" s="68"/>
      <c r="H9" s="69"/>
      <c r="I9" s="224"/>
      <c r="J9" s="225"/>
      <c r="K9" s="226"/>
      <c r="L9" s="224"/>
      <c r="M9" s="225"/>
      <c r="N9" s="226"/>
      <c r="O9" s="67"/>
      <c r="P9" s="68"/>
      <c r="Q9" s="69"/>
      <c r="R9" s="211"/>
      <c r="S9" s="68"/>
      <c r="T9" s="69"/>
      <c r="U9" s="98"/>
      <c r="V9" s="99"/>
      <c r="W9" s="100"/>
      <c r="X9" s="101"/>
      <c r="Y9" s="99"/>
      <c r="Z9" s="100"/>
      <c r="AA9" s="75">
        <f>F9+G9+I9+J9+L9+M9+O9+P9+R9+S9</f>
        <v>0</v>
      </c>
      <c r="AB9" s="14">
        <f>AA9-AB10</f>
        <v>0</v>
      </c>
      <c r="AC9" s="12">
        <f>AA9*$D9</f>
        <v>0</v>
      </c>
      <c r="AD9" s="15"/>
      <c r="AE9" s="67"/>
      <c r="AF9" s="68"/>
      <c r="AG9" s="69"/>
      <c r="AH9" s="67"/>
      <c r="AI9" s="68"/>
      <c r="AJ9" s="69"/>
      <c r="AK9" s="67"/>
      <c r="AL9" s="68"/>
      <c r="AM9" s="69"/>
      <c r="AN9" s="211"/>
      <c r="AO9" s="68"/>
      <c r="AP9" s="69"/>
      <c r="AQ9" s="70"/>
      <c r="AR9" s="68"/>
      <c r="AS9" s="69"/>
      <c r="AT9" s="98"/>
      <c r="AU9" s="99"/>
      <c r="AV9" s="100"/>
      <c r="AW9" s="101"/>
      <c r="AX9" s="99"/>
      <c r="AY9" s="100"/>
      <c r="AZ9" s="75">
        <f>AE9+AF9+AH9+AI9+AK9+AL9+AQ9+AO9+AR9+AN9</f>
        <v>0</v>
      </c>
      <c r="BA9" s="177">
        <f>AZ9-BA10</f>
        <v>0</v>
      </c>
      <c r="BB9" s="12">
        <f>AZ9*$D9</f>
        <v>0</v>
      </c>
      <c r="BC9" s="15"/>
      <c r="BD9" s="67"/>
      <c r="BE9" s="68"/>
      <c r="BF9" s="69"/>
      <c r="BG9" s="67"/>
      <c r="BH9" s="68"/>
      <c r="BI9" s="69"/>
      <c r="BJ9" s="170">
        <v>96</v>
      </c>
      <c r="BK9" s="68"/>
      <c r="BL9" s="69"/>
      <c r="BM9" s="170">
        <v>96</v>
      </c>
      <c r="BN9" s="68"/>
      <c r="BO9" s="69"/>
      <c r="BP9" s="170">
        <v>96</v>
      </c>
      <c r="BQ9" s="68"/>
      <c r="BR9" s="69"/>
      <c r="BS9" s="98"/>
      <c r="BT9" s="99"/>
      <c r="BU9" s="100"/>
      <c r="BV9" s="101"/>
      <c r="BW9" s="99"/>
      <c r="BX9" s="100"/>
      <c r="BY9" s="41">
        <f>SUM(BD9:BX9)</f>
        <v>288</v>
      </c>
      <c r="BZ9" s="14">
        <f>BY9-BZ10</f>
        <v>288</v>
      </c>
      <c r="CA9" s="12">
        <f>BY9*$D9</f>
        <v>75297.599999999715</v>
      </c>
      <c r="CB9" s="15"/>
      <c r="CC9" s="170">
        <v>96</v>
      </c>
      <c r="CD9" s="68"/>
      <c r="CE9" s="69"/>
      <c r="CF9" s="170">
        <v>96</v>
      </c>
      <c r="CG9" s="68"/>
      <c r="CH9" s="69"/>
      <c r="CI9" s="170">
        <v>96</v>
      </c>
      <c r="CJ9" s="68"/>
      <c r="CK9" s="69"/>
      <c r="CL9" s="170">
        <v>96</v>
      </c>
      <c r="CM9" s="68"/>
      <c r="CN9" s="69"/>
      <c r="CO9" s="170">
        <v>96</v>
      </c>
      <c r="CP9" s="68"/>
      <c r="CQ9" s="69"/>
      <c r="CR9" s="98"/>
      <c r="CS9" s="99"/>
      <c r="CT9" s="100"/>
      <c r="CU9" s="101"/>
      <c r="CV9" s="99"/>
      <c r="CW9" s="100"/>
      <c r="CX9" s="41">
        <f>SUM(CC9:CW9)</f>
        <v>480</v>
      </c>
      <c r="CY9" s="14">
        <f>CX9-CY10</f>
        <v>480</v>
      </c>
      <c r="CZ9" s="12">
        <f>CX9*$D9</f>
        <v>125495.99999999953</v>
      </c>
      <c r="DA9" s="15"/>
      <c r="DB9" s="170">
        <v>96</v>
      </c>
      <c r="DC9" s="68"/>
      <c r="DD9" s="69"/>
      <c r="DE9" s="170">
        <v>96</v>
      </c>
      <c r="DF9" s="68"/>
      <c r="DG9" s="69"/>
      <c r="DH9" s="170">
        <v>96</v>
      </c>
      <c r="DI9" s="68"/>
      <c r="DJ9" s="69"/>
      <c r="DK9" s="170">
        <v>96</v>
      </c>
      <c r="DL9" s="68"/>
      <c r="DM9" s="69"/>
      <c r="DN9" s="98"/>
      <c r="DO9" s="99"/>
      <c r="DP9" s="100"/>
      <c r="DQ9" s="98"/>
      <c r="DR9" s="99"/>
      <c r="DS9" s="100"/>
      <c r="DT9" s="101"/>
      <c r="DU9" s="99"/>
      <c r="DV9" s="100"/>
      <c r="DW9" s="41">
        <f>SUM(DB9:DV9)</f>
        <v>384</v>
      </c>
      <c r="DX9" s="14">
        <f>DW9-DX10</f>
        <v>384</v>
      </c>
      <c r="DY9" s="12">
        <f>DW9*$D9</f>
        <v>100396.79999999962</v>
      </c>
      <c r="DZ9" s="15"/>
      <c r="EA9" s="224"/>
      <c r="EB9" s="225"/>
      <c r="EC9" s="226"/>
      <c r="ED9" s="170">
        <v>96</v>
      </c>
      <c r="EE9" s="68"/>
      <c r="EF9" s="69"/>
      <c r="EG9" s="170">
        <v>96</v>
      </c>
      <c r="EH9" s="68"/>
      <c r="EI9" s="69"/>
      <c r="EJ9" s="170">
        <v>96</v>
      </c>
      <c r="EK9" s="68"/>
      <c r="EL9" s="69"/>
      <c r="EM9" s="170">
        <v>96</v>
      </c>
      <c r="EN9" s="68"/>
      <c r="EO9" s="69"/>
      <c r="EP9" s="98"/>
      <c r="EQ9" s="99"/>
      <c r="ER9" s="100"/>
      <c r="ES9" s="101"/>
      <c r="ET9" s="99"/>
      <c r="EU9" s="100"/>
      <c r="EV9" s="41">
        <f>SUM(EA9:EU9)</f>
        <v>384</v>
      </c>
      <c r="EW9" s="14">
        <f>EV9-EW10</f>
        <v>384</v>
      </c>
      <c r="EX9" s="12">
        <f>EV9*$D9</f>
        <v>100396.79999999962</v>
      </c>
      <c r="EY9" s="15"/>
      <c r="EZ9" s="170">
        <v>96</v>
      </c>
      <c r="FA9" s="68"/>
      <c r="FB9" s="69"/>
      <c r="FC9" s="170">
        <v>96</v>
      </c>
      <c r="FD9" s="68"/>
      <c r="FE9" s="69"/>
      <c r="FF9" s="170">
        <v>96</v>
      </c>
      <c r="FG9" s="68"/>
      <c r="FH9" s="69"/>
      <c r="FI9" s="170">
        <v>96</v>
      </c>
      <c r="FJ9" s="68"/>
      <c r="FK9" s="69"/>
      <c r="FL9" s="170">
        <v>96</v>
      </c>
      <c r="FM9" s="68"/>
      <c r="FN9" s="69"/>
      <c r="FO9" s="98"/>
      <c r="FP9" s="99"/>
      <c r="FQ9" s="100"/>
      <c r="FR9" s="101"/>
      <c r="FS9" s="99"/>
      <c r="FT9" s="100"/>
      <c r="FU9" s="41">
        <f>SUM(EZ9:FT9)</f>
        <v>480</v>
      </c>
      <c r="FV9" s="14">
        <f>FU9-FV10</f>
        <v>480</v>
      </c>
      <c r="FW9" s="12">
        <f>FU9*$D9</f>
        <v>125495.99999999953</v>
      </c>
      <c r="FX9" s="15"/>
      <c r="FY9" s="170">
        <v>96</v>
      </c>
      <c r="FZ9" s="68"/>
      <c r="GA9" s="69"/>
      <c r="GB9" s="170">
        <v>96</v>
      </c>
      <c r="GC9" s="68"/>
      <c r="GD9" s="69"/>
      <c r="GE9" s="170">
        <v>96</v>
      </c>
      <c r="GF9" s="68"/>
      <c r="GG9" s="69"/>
      <c r="GH9" s="170">
        <v>40</v>
      </c>
      <c r="GI9" s="68"/>
      <c r="GJ9" s="69"/>
      <c r="GK9" s="278"/>
      <c r="GL9" s="68"/>
      <c r="GM9" s="69"/>
      <c r="GN9" s="98"/>
      <c r="GO9" s="99"/>
      <c r="GP9" s="100"/>
      <c r="GQ9" s="101"/>
      <c r="GR9" s="99"/>
      <c r="GS9" s="100"/>
      <c r="GT9" s="41">
        <f>SUM(FY9:GS9)</f>
        <v>328</v>
      </c>
      <c r="GU9" s="14">
        <f>GT9-GU10</f>
        <v>328</v>
      </c>
      <c r="GV9" s="12">
        <f>GT9*$D9</f>
        <v>85755.599999999686</v>
      </c>
      <c r="GW9" s="15"/>
      <c r="GX9" s="278"/>
      <c r="GY9" s="68"/>
      <c r="GZ9" s="69"/>
      <c r="HA9" s="278"/>
      <c r="HB9" s="68"/>
      <c r="HC9" s="69"/>
      <c r="HD9" s="278"/>
      <c r="HE9" s="68"/>
      <c r="HF9" s="69"/>
      <c r="HG9" s="67"/>
      <c r="HH9" s="68"/>
      <c r="HI9" s="69"/>
      <c r="HJ9" s="211"/>
      <c r="HK9" s="68"/>
      <c r="HL9" s="69"/>
      <c r="HM9" s="98"/>
      <c r="HN9" s="99"/>
      <c r="HO9" s="100"/>
      <c r="HP9" s="101"/>
      <c r="HQ9" s="99"/>
      <c r="HR9" s="100"/>
      <c r="HS9" s="41">
        <f>SUM(GX9:HR9)</f>
        <v>0</v>
      </c>
      <c r="HT9" s="14">
        <f>HS9-HT10</f>
        <v>0</v>
      </c>
      <c r="HU9" s="12">
        <f>HS9*$D9</f>
        <v>0</v>
      </c>
      <c r="HV9" s="15"/>
      <c r="HW9" s="278"/>
      <c r="HX9" s="68"/>
      <c r="HY9" s="69"/>
      <c r="HZ9" s="278"/>
      <c r="IA9" s="68"/>
      <c r="IB9" s="69"/>
      <c r="IC9" s="278"/>
      <c r="ID9" s="68"/>
      <c r="IE9" s="69"/>
      <c r="IF9" s="278"/>
      <c r="IG9" s="68"/>
      <c r="IH9" s="69"/>
      <c r="II9" s="278"/>
      <c r="IJ9" s="68"/>
      <c r="IK9" s="69"/>
      <c r="IL9" s="98"/>
      <c r="IM9" s="99"/>
      <c r="IN9" s="100"/>
      <c r="IO9" s="101"/>
      <c r="IP9" s="99"/>
      <c r="IQ9" s="100"/>
      <c r="IR9" s="41">
        <f>SUM(HW9:IQ9)</f>
        <v>0</v>
      </c>
      <c r="IS9" s="14">
        <f>IR9-IS10</f>
        <v>0</v>
      </c>
      <c r="IT9" s="12">
        <f>IR9*$D9</f>
        <v>0</v>
      </c>
      <c r="IU9" s="15"/>
      <c r="IV9" s="67"/>
      <c r="IW9" s="68"/>
      <c r="IX9" s="69"/>
      <c r="IY9" s="67"/>
      <c r="IZ9" s="68"/>
      <c r="JA9" s="69"/>
      <c r="JB9" s="67"/>
      <c r="JC9" s="68"/>
      <c r="JD9" s="69"/>
      <c r="JE9" s="67"/>
      <c r="JF9" s="68"/>
      <c r="JG9" s="69"/>
      <c r="JH9" s="211"/>
      <c r="JI9" s="68"/>
      <c r="JJ9" s="69"/>
      <c r="JK9" s="98"/>
      <c r="JL9" s="99"/>
      <c r="JM9" s="100"/>
      <c r="JN9" s="101"/>
      <c r="JO9" s="99"/>
      <c r="JP9" s="100"/>
      <c r="JQ9" s="41">
        <f>SUM(IV9:JP9)</f>
        <v>0</v>
      </c>
      <c r="JR9" s="14">
        <f>JQ9-JR10</f>
        <v>0</v>
      </c>
      <c r="JS9" s="12">
        <f>JQ9*$D9</f>
        <v>0</v>
      </c>
      <c r="JT9" s="15"/>
      <c r="JU9" s="224"/>
      <c r="JV9" s="225"/>
      <c r="JW9" s="226"/>
      <c r="JX9" s="67"/>
      <c r="JY9" s="68"/>
      <c r="JZ9" s="69"/>
      <c r="KA9" s="67"/>
      <c r="KB9" s="68"/>
      <c r="KC9" s="69"/>
      <c r="KD9" s="67"/>
      <c r="KE9" s="68"/>
      <c r="KF9" s="69"/>
      <c r="KG9" s="211"/>
      <c r="KH9" s="68"/>
      <c r="KI9" s="69"/>
      <c r="KJ9" s="98"/>
      <c r="KK9" s="99"/>
      <c r="KL9" s="100"/>
      <c r="KM9" s="101"/>
      <c r="KN9" s="99"/>
      <c r="KO9" s="100"/>
      <c r="KP9" s="41">
        <f>SUM(JU9:KO9)</f>
        <v>0</v>
      </c>
      <c r="KQ9" s="14">
        <f>KP9-KQ10</f>
        <v>0</v>
      </c>
      <c r="KR9" s="12">
        <f>KP9*$D9</f>
        <v>0</v>
      </c>
      <c r="KS9" s="15"/>
      <c r="KT9" s="67"/>
      <c r="KU9" s="68"/>
      <c r="KV9" s="69"/>
      <c r="KW9" s="67"/>
      <c r="KX9" s="68"/>
      <c r="KY9" s="69"/>
      <c r="KZ9" s="67"/>
      <c r="LA9" s="68"/>
      <c r="LB9" s="69"/>
      <c r="LC9" s="67"/>
      <c r="LD9" s="68"/>
      <c r="LE9" s="69"/>
      <c r="LF9" s="211"/>
      <c r="LG9" s="68"/>
      <c r="LH9" s="69"/>
      <c r="LI9" s="98"/>
      <c r="LJ9" s="99"/>
      <c r="LK9" s="100"/>
      <c r="LL9" s="101"/>
      <c r="LM9" s="99"/>
      <c r="LN9" s="100"/>
      <c r="LO9" s="41">
        <f>SUM(KT9:LN9)</f>
        <v>0</v>
      </c>
      <c r="LP9" s="14">
        <f>LO9-LP10</f>
        <v>0</v>
      </c>
      <c r="LQ9" s="12">
        <f>LO9*$D9</f>
        <v>0</v>
      </c>
      <c r="LR9" s="15"/>
    </row>
    <row r="10" spans="1:334" s="214" customFormat="1" ht="15" thickBot="1" x14ac:dyDescent="0.4">
      <c r="A10" s="212"/>
      <c r="B10" s="341"/>
      <c r="C10" s="329"/>
      <c r="D10" s="213">
        <v>261.44999999999902</v>
      </c>
      <c r="E10" s="33" t="s">
        <v>14</v>
      </c>
      <c r="F10" s="70"/>
      <c r="G10" s="71"/>
      <c r="H10" s="72"/>
      <c r="I10" s="227"/>
      <c r="J10" s="228"/>
      <c r="K10" s="229"/>
      <c r="L10" s="227"/>
      <c r="M10" s="228"/>
      <c r="N10" s="229"/>
      <c r="O10" s="70"/>
      <c r="P10" s="71"/>
      <c r="Q10" s="72"/>
      <c r="R10" s="70"/>
      <c r="S10" s="71"/>
      <c r="T10" s="72"/>
      <c r="U10" s="102"/>
      <c r="V10" s="103"/>
      <c r="W10" s="104"/>
      <c r="X10" s="105"/>
      <c r="Y10" s="103"/>
      <c r="Z10" s="104"/>
      <c r="AA10" s="42"/>
      <c r="AB10" s="18">
        <f>SUM(F10:Z10)</f>
        <v>0</v>
      </c>
      <c r="AC10" s="16"/>
      <c r="AD10" s="19">
        <f>AB10*$D9</f>
        <v>0</v>
      </c>
      <c r="AE10" s="70"/>
      <c r="AF10" s="71"/>
      <c r="AG10" s="72"/>
      <c r="AH10" s="70"/>
      <c r="AI10" s="71"/>
      <c r="AJ10" s="72"/>
      <c r="AK10" s="70"/>
      <c r="AL10" s="71"/>
      <c r="AM10" s="72"/>
      <c r="AN10" s="70"/>
      <c r="AO10" s="71"/>
      <c r="AP10" s="72"/>
      <c r="AR10" s="71"/>
      <c r="AS10" s="72"/>
      <c r="AT10" s="102"/>
      <c r="AU10" s="103"/>
      <c r="AV10" s="104"/>
      <c r="AW10" s="105"/>
      <c r="AX10" s="103"/>
      <c r="AY10" s="104"/>
      <c r="AZ10" s="42"/>
      <c r="BA10" s="18">
        <f>SUM(AE10:AY10)</f>
        <v>0</v>
      </c>
      <c r="BB10" s="16"/>
      <c r="BC10" s="19">
        <f>BA10*$D10</f>
        <v>0</v>
      </c>
      <c r="BD10" s="70"/>
      <c r="BE10" s="71"/>
      <c r="BF10" s="72"/>
      <c r="BG10" s="70"/>
      <c r="BH10" s="71"/>
      <c r="BI10" s="72"/>
      <c r="BJ10" s="70"/>
      <c r="BK10" s="71"/>
      <c r="BL10" s="72"/>
      <c r="BM10" s="70"/>
      <c r="BN10" s="71"/>
      <c r="BO10" s="72"/>
      <c r="BP10" s="70"/>
      <c r="BQ10" s="71"/>
      <c r="BR10" s="72"/>
      <c r="BS10" s="102"/>
      <c r="BT10" s="103"/>
      <c r="BU10" s="104"/>
      <c r="BV10" s="105"/>
      <c r="BW10" s="103"/>
      <c r="BX10" s="104"/>
      <c r="BY10" s="42"/>
      <c r="BZ10" s="18">
        <f>SUM(BD10:BX10)</f>
        <v>0</v>
      </c>
      <c r="CA10" s="16"/>
      <c r="CB10" s="19">
        <f>BZ10*$D10</f>
        <v>0</v>
      </c>
      <c r="CC10" s="70"/>
      <c r="CD10" s="71"/>
      <c r="CE10" s="72"/>
      <c r="CF10" s="70"/>
      <c r="CG10" s="71"/>
      <c r="CH10" s="72"/>
      <c r="CI10" s="70"/>
      <c r="CJ10" s="71"/>
      <c r="CK10" s="72"/>
      <c r="CL10" s="70"/>
      <c r="CM10" s="71"/>
      <c r="CN10" s="72"/>
      <c r="CO10" s="70"/>
      <c r="CP10" s="71"/>
      <c r="CQ10" s="72"/>
      <c r="CR10" s="102"/>
      <c r="CS10" s="103"/>
      <c r="CT10" s="104"/>
      <c r="CU10" s="105"/>
      <c r="CV10" s="103"/>
      <c r="CW10" s="104"/>
      <c r="CX10" s="42"/>
      <c r="CY10" s="18">
        <f>SUM(CC10:CW10)</f>
        <v>0</v>
      </c>
      <c r="CZ10" s="16"/>
      <c r="DA10" s="19">
        <f>CY10*$D10</f>
        <v>0</v>
      </c>
      <c r="DB10" s="70"/>
      <c r="DC10" s="71"/>
      <c r="DD10" s="72"/>
      <c r="DE10" s="70"/>
      <c r="DF10" s="71"/>
      <c r="DG10" s="72"/>
      <c r="DH10" s="70"/>
      <c r="DI10" s="71"/>
      <c r="DJ10" s="72"/>
      <c r="DK10" s="70"/>
      <c r="DL10" s="71"/>
      <c r="DM10" s="72"/>
      <c r="DN10" s="102"/>
      <c r="DO10" s="103"/>
      <c r="DP10" s="104"/>
      <c r="DQ10" s="102"/>
      <c r="DR10" s="103"/>
      <c r="DS10" s="104"/>
      <c r="DT10" s="105"/>
      <c r="DU10" s="103"/>
      <c r="DV10" s="104"/>
      <c r="DW10" s="42"/>
      <c r="DX10" s="18">
        <f>SUM(DB10:DV10)</f>
        <v>0</v>
      </c>
      <c r="DY10" s="16"/>
      <c r="DZ10" s="19">
        <f>DX10*$D10</f>
        <v>0</v>
      </c>
      <c r="EA10" s="227"/>
      <c r="EB10" s="228"/>
      <c r="EC10" s="229"/>
      <c r="ED10" s="70"/>
      <c r="EE10" s="71"/>
      <c r="EF10" s="72"/>
      <c r="EG10" s="70"/>
      <c r="EH10" s="71"/>
      <c r="EI10" s="72"/>
      <c r="EJ10" s="70"/>
      <c r="EK10" s="71"/>
      <c r="EL10" s="72"/>
      <c r="EM10" s="70"/>
      <c r="EN10" s="71"/>
      <c r="EO10" s="72"/>
      <c r="EP10" s="102"/>
      <c r="EQ10" s="103"/>
      <c r="ER10" s="104"/>
      <c r="ES10" s="105"/>
      <c r="ET10" s="103"/>
      <c r="EU10" s="104"/>
      <c r="EV10" s="42"/>
      <c r="EW10" s="18">
        <f>SUM(EA10:EU10)</f>
        <v>0</v>
      </c>
      <c r="EX10" s="16"/>
      <c r="EY10" s="19">
        <f>EW10*$D10</f>
        <v>0</v>
      </c>
      <c r="EZ10" s="70"/>
      <c r="FA10" s="71"/>
      <c r="FB10" s="72"/>
      <c r="FC10" s="70"/>
      <c r="FD10" s="71"/>
      <c r="FE10" s="72"/>
      <c r="FF10" s="70"/>
      <c r="FG10" s="71"/>
      <c r="FH10" s="72"/>
      <c r="FI10" s="70"/>
      <c r="FJ10" s="71"/>
      <c r="FK10" s="72"/>
      <c r="FL10" s="70"/>
      <c r="FM10" s="71"/>
      <c r="FN10" s="72"/>
      <c r="FO10" s="102"/>
      <c r="FP10" s="103"/>
      <c r="FQ10" s="104"/>
      <c r="FR10" s="105"/>
      <c r="FS10" s="103"/>
      <c r="FT10" s="104"/>
      <c r="FU10" s="42"/>
      <c r="FV10" s="18">
        <f>SUM(EZ10:FT10)</f>
        <v>0</v>
      </c>
      <c r="FW10" s="16"/>
      <c r="FX10" s="19">
        <f>FV10*$D10</f>
        <v>0</v>
      </c>
      <c r="FY10" s="70"/>
      <c r="FZ10" s="71"/>
      <c r="GA10" s="72"/>
      <c r="GB10" s="70"/>
      <c r="GC10" s="71"/>
      <c r="GD10" s="72"/>
      <c r="GE10" s="70"/>
      <c r="GF10" s="71"/>
      <c r="GG10" s="72"/>
      <c r="GH10" s="70"/>
      <c r="GI10" s="71"/>
      <c r="GJ10" s="72"/>
      <c r="GK10" s="70"/>
      <c r="GL10" s="71"/>
      <c r="GM10" s="72"/>
      <c r="GN10" s="102"/>
      <c r="GO10" s="103"/>
      <c r="GP10" s="104"/>
      <c r="GQ10" s="105"/>
      <c r="GR10" s="103"/>
      <c r="GS10" s="104"/>
      <c r="GT10" s="42"/>
      <c r="GU10" s="18">
        <f>SUM(FY10:GS10)</f>
        <v>0</v>
      </c>
      <c r="GV10" s="16"/>
      <c r="GW10" s="19">
        <f>GU10*$D10</f>
        <v>0</v>
      </c>
      <c r="GX10" s="70"/>
      <c r="GY10" s="71"/>
      <c r="GZ10" s="72"/>
      <c r="HA10" s="70"/>
      <c r="HB10" s="71"/>
      <c r="HC10" s="72"/>
      <c r="HD10" s="70"/>
      <c r="HE10" s="71"/>
      <c r="HF10" s="72"/>
      <c r="HG10" s="70"/>
      <c r="HH10" s="71"/>
      <c r="HI10" s="72"/>
      <c r="HJ10" s="70"/>
      <c r="HK10" s="71"/>
      <c r="HL10" s="72"/>
      <c r="HM10" s="102"/>
      <c r="HN10" s="103"/>
      <c r="HO10" s="104"/>
      <c r="HP10" s="105"/>
      <c r="HQ10" s="103"/>
      <c r="HR10" s="104"/>
      <c r="HS10" s="42"/>
      <c r="HT10" s="18">
        <f>SUM(GX10:HR10)</f>
        <v>0</v>
      </c>
      <c r="HU10" s="16"/>
      <c r="HV10" s="19">
        <f>HT10*$D10</f>
        <v>0</v>
      </c>
      <c r="HW10" s="70"/>
      <c r="HX10" s="71"/>
      <c r="HY10" s="72"/>
      <c r="HZ10" s="70"/>
      <c r="IA10" s="71"/>
      <c r="IB10" s="72"/>
      <c r="IC10" s="70"/>
      <c r="ID10" s="71"/>
      <c r="IE10" s="72"/>
      <c r="IF10" s="70"/>
      <c r="IG10" s="71"/>
      <c r="IH10" s="72"/>
      <c r="II10" s="70"/>
      <c r="IJ10" s="71"/>
      <c r="IK10" s="72"/>
      <c r="IL10" s="102"/>
      <c r="IM10" s="103"/>
      <c r="IN10" s="104"/>
      <c r="IO10" s="105"/>
      <c r="IP10" s="103"/>
      <c r="IQ10" s="104"/>
      <c r="IR10" s="42"/>
      <c r="IS10" s="18">
        <f>SUM(HW10:IQ10)</f>
        <v>0</v>
      </c>
      <c r="IT10" s="16"/>
      <c r="IU10" s="19">
        <f>IS10*$D10</f>
        <v>0</v>
      </c>
      <c r="IV10" s="70"/>
      <c r="IW10" s="71"/>
      <c r="IX10" s="72"/>
      <c r="IY10" s="70"/>
      <c r="IZ10" s="71"/>
      <c r="JA10" s="72"/>
      <c r="JB10" s="70"/>
      <c r="JC10" s="71"/>
      <c r="JD10" s="72"/>
      <c r="JE10" s="70"/>
      <c r="JF10" s="71"/>
      <c r="JG10" s="72"/>
      <c r="JH10" s="70"/>
      <c r="JI10" s="71"/>
      <c r="JJ10" s="72"/>
      <c r="JK10" s="102"/>
      <c r="JL10" s="103"/>
      <c r="JM10" s="104"/>
      <c r="JN10" s="105"/>
      <c r="JO10" s="103"/>
      <c r="JP10" s="104"/>
      <c r="JQ10" s="42"/>
      <c r="JR10" s="18">
        <f>SUM(IV10:JP10)</f>
        <v>0</v>
      </c>
      <c r="JS10" s="16"/>
      <c r="JT10" s="19">
        <f>JR10*$D10</f>
        <v>0</v>
      </c>
      <c r="JU10" s="227"/>
      <c r="JV10" s="228"/>
      <c r="JW10" s="229"/>
      <c r="JX10" s="70"/>
      <c r="JY10" s="71"/>
      <c r="JZ10" s="72"/>
      <c r="KA10" s="70"/>
      <c r="KB10" s="71"/>
      <c r="KC10" s="72"/>
      <c r="KD10" s="70"/>
      <c r="KE10" s="71"/>
      <c r="KF10" s="72"/>
      <c r="KG10" s="70"/>
      <c r="KH10" s="71"/>
      <c r="KI10" s="72"/>
      <c r="KJ10" s="102"/>
      <c r="KK10" s="103"/>
      <c r="KL10" s="104"/>
      <c r="KM10" s="105"/>
      <c r="KN10" s="103"/>
      <c r="KO10" s="104"/>
      <c r="KP10" s="42"/>
      <c r="KQ10" s="18">
        <f>SUM(JU10:KO10)</f>
        <v>0</v>
      </c>
      <c r="KR10" s="16"/>
      <c r="KS10" s="19">
        <f>KQ10*$D10</f>
        <v>0</v>
      </c>
      <c r="KT10" s="70"/>
      <c r="KU10" s="71"/>
      <c r="KV10" s="72"/>
      <c r="KW10" s="70"/>
      <c r="KX10" s="71"/>
      <c r="KY10" s="72"/>
      <c r="KZ10" s="70"/>
      <c r="LA10" s="71"/>
      <c r="LB10" s="72"/>
      <c r="LC10" s="70"/>
      <c r="LD10" s="71"/>
      <c r="LE10" s="72"/>
      <c r="LF10" s="70"/>
      <c r="LG10" s="71"/>
      <c r="LH10" s="72"/>
      <c r="LI10" s="102"/>
      <c r="LJ10" s="103"/>
      <c r="LK10" s="104"/>
      <c r="LL10" s="105"/>
      <c r="LM10" s="103"/>
      <c r="LN10" s="104"/>
      <c r="LO10" s="42"/>
      <c r="LP10" s="18">
        <f>SUM(KT10:LN10)</f>
        <v>0</v>
      </c>
      <c r="LQ10" s="16"/>
      <c r="LR10" s="19">
        <f>LP10*$D10</f>
        <v>0</v>
      </c>
    </row>
    <row r="11" spans="1:334" s="211" customFormat="1" ht="15" thickBot="1" x14ac:dyDescent="0.4">
      <c r="A11" s="208"/>
      <c r="B11" s="340" t="s">
        <v>116</v>
      </c>
      <c r="C11" s="328" t="s">
        <v>103</v>
      </c>
      <c r="D11" s="216">
        <v>84.3</v>
      </c>
      <c r="E11" s="32" t="s">
        <v>13</v>
      </c>
      <c r="F11" s="67"/>
      <c r="G11" s="68"/>
      <c r="H11" s="69"/>
      <c r="I11" s="224"/>
      <c r="J11" s="225"/>
      <c r="K11" s="226"/>
      <c r="L11" s="224"/>
      <c r="M11" s="225"/>
      <c r="N11" s="226"/>
      <c r="O11" s="67"/>
      <c r="P11" s="68"/>
      <c r="Q11" s="69"/>
      <c r="R11" s="67"/>
      <c r="S11" s="68"/>
      <c r="T11" s="69"/>
      <c r="U11" s="98"/>
      <c r="V11" s="99"/>
      <c r="W11" s="100"/>
      <c r="X11" s="101"/>
      <c r="Y11" s="99"/>
      <c r="Z11" s="100"/>
      <c r="AA11" s="75">
        <f>F11+G11+I11+J11+L11+M11+O11+P11+R11+S11</f>
        <v>0</v>
      </c>
      <c r="AB11" s="14">
        <f>AA11-AB12</f>
        <v>0</v>
      </c>
      <c r="AC11" s="12">
        <f>AA11*$D11</f>
        <v>0</v>
      </c>
      <c r="AD11" s="15"/>
      <c r="AE11" s="67"/>
      <c r="AF11" s="68"/>
      <c r="AG11" s="69"/>
      <c r="AH11" s="67"/>
      <c r="AI11" s="68"/>
      <c r="AJ11" s="69"/>
      <c r="AK11" s="67"/>
      <c r="AL11" s="68"/>
      <c r="AM11" s="69"/>
      <c r="AN11" s="67"/>
      <c r="AO11" s="68"/>
      <c r="AP11" s="69"/>
      <c r="AQ11" s="67"/>
      <c r="AR11" s="68"/>
      <c r="AS11" s="69"/>
      <c r="AT11" s="98"/>
      <c r="AU11" s="99"/>
      <c r="AV11" s="100"/>
      <c r="AW11" s="101"/>
      <c r="AX11" s="99"/>
      <c r="AY11" s="100"/>
      <c r="AZ11" s="41">
        <f>AE11+AF11+AH11+AI11+AK11+AL11+AN11+AO11+AQ11+AR11</f>
        <v>0</v>
      </c>
      <c r="BA11" s="14">
        <f>AZ11-BA12</f>
        <v>0</v>
      </c>
      <c r="BB11" s="12">
        <f>AZ11*$D11</f>
        <v>0</v>
      </c>
      <c r="BC11" s="15"/>
      <c r="BD11" s="67"/>
      <c r="BE11" s="68"/>
      <c r="BF11" s="69"/>
      <c r="BG11" s="67"/>
      <c r="BH11" s="68"/>
      <c r="BI11" s="69"/>
      <c r="BJ11" s="67"/>
      <c r="BK11" s="68"/>
      <c r="BL11" s="69"/>
      <c r="BM11" s="67"/>
      <c r="BN11" s="68"/>
      <c r="BO11" s="69"/>
      <c r="BP11" s="67"/>
      <c r="BQ11" s="68"/>
      <c r="BR11" s="69"/>
      <c r="BS11" s="98"/>
      <c r="BT11" s="99"/>
      <c r="BU11" s="100"/>
      <c r="BV11" s="101"/>
      <c r="BW11" s="99"/>
      <c r="BX11" s="100"/>
      <c r="BY11" s="41">
        <f>SUM(BD11:BX11)</f>
        <v>0</v>
      </c>
      <c r="BZ11" s="14">
        <f>BY11-BZ12</f>
        <v>0</v>
      </c>
      <c r="CA11" s="12">
        <f>BY11*$D11</f>
        <v>0</v>
      </c>
      <c r="CB11" s="15"/>
      <c r="CC11" s="67"/>
      <c r="CD11" s="68"/>
      <c r="CE11" s="69"/>
      <c r="CF11" s="67"/>
      <c r="CG11" s="68"/>
      <c r="CH11" s="69"/>
      <c r="CI11" s="67"/>
      <c r="CJ11" s="68"/>
      <c r="CK11" s="69"/>
      <c r="CL11" s="67"/>
      <c r="CM11" s="68"/>
      <c r="CN11" s="69"/>
      <c r="CO11" s="67"/>
      <c r="CP11" s="68"/>
      <c r="CQ11" s="69"/>
      <c r="CR11" s="98"/>
      <c r="CS11" s="99"/>
      <c r="CT11" s="100"/>
      <c r="CU11" s="101"/>
      <c r="CV11" s="99"/>
      <c r="CW11" s="100"/>
      <c r="CX11" s="41">
        <f>SUM(CC11:CW11)</f>
        <v>0</v>
      </c>
      <c r="CY11" s="14">
        <f>CX11-CY12</f>
        <v>0</v>
      </c>
      <c r="CZ11" s="12">
        <f>CX11*$D11</f>
        <v>0</v>
      </c>
      <c r="DA11" s="15"/>
      <c r="DB11" s="67"/>
      <c r="DC11" s="68"/>
      <c r="DD11" s="69"/>
      <c r="DE11" s="67"/>
      <c r="DF11" s="68"/>
      <c r="DG11" s="69"/>
      <c r="DH11" s="67"/>
      <c r="DI11" s="68"/>
      <c r="DJ11" s="69"/>
      <c r="DK11" s="67"/>
      <c r="DL11" s="68"/>
      <c r="DM11" s="69"/>
      <c r="DN11" s="98"/>
      <c r="DO11" s="99"/>
      <c r="DP11" s="100"/>
      <c r="DQ11" s="98"/>
      <c r="DR11" s="99"/>
      <c r="DS11" s="100"/>
      <c r="DT11" s="101"/>
      <c r="DU11" s="99"/>
      <c r="DV11" s="100"/>
      <c r="DW11" s="75">
        <f>SUM(DB11:DV11)</f>
        <v>0</v>
      </c>
      <c r="DX11" s="14">
        <f>DW11-DX12</f>
        <v>0</v>
      </c>
      <c r="DY11" s="12">
        <f>DW11*$D11</f>
        <v>0</v>
      </c>
      <c r="DZ11" s="15"/>
      <c r="EA11" s="232"/>
      <c r="EB11" s="225"/>
      <c r="EC11" s="226"/>
      <c r="EE11" s="68"/>
      <c r="EF11" s="69"/>
      <c r="EH11" s="68"/>
      <c r="EI11" s="69"/>
      <c r="EK11" s="68"/>
      <c r="EL11" s="69"/>
      <c r="EN11" s="68"/>
      <c r="EO11" s="69"/>
      <c r="EP11" s="98"/>
      <c r="EQ11" s="99"/>
      <c r="ER11" s="100"/>
      <c r="ES11" s="101"/>
      <c r="ET11" s="99"/>
      <c r="EU11" s="100"/>
      <c r="EV11" s="41">
        <f>SUM(EA11:EU11)</f>
        <v>0</v>
      </c>
      <c r="EW11" s="14">
        <f>EV11-EW12</f>
        <v>0</v>
      </c>
      <c r="EX11" s="12">
        <f>EV11*$D11</f>
        <v>0</v>
      </c>
      <c r="EY11" s="15"/>
      <c r="FA11" s="68"/>
      <c r="FB11" s="69"/>
      <c r="FD11" s="68"/>
      <c r="FE11" s="69"/>
      <c r="FG11" s="68"/>
      <c r="FH11" s="69"/>
      <c r="FJ11" s="68"/>
      <c r="FK11" s="69"/>
      <c r="FL11" s="67"/>
      <c r="FM11" s="68"/>
      <c r="FN11" s="69"/>
      <c r="FO11" s="98"/>
      <c r="FP11" s="99"/>
      <c r="FQ11" s="100"/>
      <c r="FR11" s="101"/>
      <c r="FS11" s="99"/>
      <c r="FT11" s="100"/>
      <c r="FU11" s="41">
        <f>SUM(EZ11:FT11)</f>
        <v>0</v>
      </c>
      <c r="FV11" s="14">
        <f>FU11-FV12</f>
        <v>0</v>
      </c>
      <c r="FW11" s="12">
        <f>FU11*$D11</f>
        <v>0</v>
      </c>
      <c r="FX11" s="15"/>
      <c r="FY11" s="67"/>
      <c r="FZ11" s="68"/>
      <c r="GA11" s="69"/>
      <c r="GB11" s="67"/>
      <c r="GC11" s="68"/>
      <c r="GD11" s="69"/>
      <c r="GE11" s="67"/>
      <c r="GF11" s="68"/>
      <c r="GG11" s="69"/>
      <c r="GH11" s="67"/>
      <c r="GI11" s="68"/>
      <c r="GJ11" s="69"/>
      <c r="GK11" s="67"/>
      <c r="GL11" s="68"/>
      <c r="GM11" s="69"/>
      <c r="GN11" s="98"/>
      <c r="GO11" s="99"/>
      <c r="GP11" s="100"/>
      <c r="GQ11" s="101"/>
      <c r="GR11" s="99"/>
      <c r="GS11" s="100"/>
      <c r="GT11" s="41">
        <f>SUM(FY11:GS11)</f>
        <v>0</v>
      </c>
      <c r="GU11" s="14">
        <f>GT11-GU12</f>
        <v>0</v>
      </c>
      <c r="GV11" s="12">
        <f>GT11*$D11</f>
        <v>0</v>
      </c>
      <c r="GW11" s="15"/>
      <c r="GX11" s="67"/>
      <c r="GY11" s="68"/>
      <c r="GZ11" s="69"/>
      <c r="HA11" s="67"/>
      <c r="HB11" s="68"/>
      <c r="HC11" s="69"/>
      <c r="HD11" s="67"/>
      <c r="HE11" s="68"/>
      <c r="HF11" s="69"/>
      <c r="HG11" s="67"/>
      <c r="HH11" s="68"/>
      <c r="HI11" s="69"/>
      <c r="HJ11" s="67"/>
      <c r="HK11" s="68"/>
      <c r="HL11" s="69"/>
      <c r="HM11" s="98"/>
      <c r="HN11" s="99"/>
      <c r="HO11" s="100"/>
      <c r="HP11" s="101"/>
      <c r="HQ11" s="99"/>
      <c r="HR11" s="100"/>
      <c r="HS11" s="41">
        <f>SUM(GX11:HR11)</f>
        <v>0</v>
      </c>
      <c r="HT11" s="14">
        <f>HS11-HT12</f>
        <v>0</v>
      </c>
      <c r="HU11" s="12">
        <f>HS11*$D11</f>
        <v>0</v>
      </c>
      <c r="HV11" s="15"/>
      <c r="HW11" s="67"/>
      <c r="HX11" s="68"/>
      <c r="HY11" s="69"/>
      <c r="HZ11" s="67"/>
      <c r="IA11" s="68"/>
      <c r="IB11" s="69"/>
      <c r="IC11" s="67"/>
      <c r="ID11" s="68"/>
      <c r="IE11" s="69"/>
      <c r="IF11" s="67"/>
      <c r="IG11" s="68"/>
      <c r="IH11" s="69"/>
      <c r="II11" s="67"/>
      <c r="IJ11" s="68"/>
      <c r="IK11" s="69"/>
      <c r="IL11" s="98"/>
      <c r="IM11" s="99"/>
      <c r="IN11" s="100"/>
      <c r="IO11" s="101"/>
      <c r="IP11" s="99"/>
      <c r="IQ11" s="100"/>
      <c r="IR11" s="41">
        <f>SUM(HW11:IQ11)</f>
        <v>0</v>
      </c>
      <c r="IS11" s="14">
        <f>IR11-IS12</f>
        <v>0</v>
      </c>
      <c r="IT11" s="12">
        <f>IR11*$D11</f>
        <v>0</v>
      </c>
      <c r="IU11" s="15"/>
      <c r="IV11" s="67"/>
      <c r="IW11" s="68"/>
      <c r="IX11" s="69"/>
      <c r="IY11" s="67"/>
      <c r="IZ11" s="68"/>
      <c r="JA11" s="69"/>
      <c r="JB11" s="67"/>
      <c r="JC11" s="68"/>
      <c r="JD11" s="69"/>
      <c r="JE11" s="67"/>
      <c r="JF11" s="68"/>
      <c r="JG11" s="69"/>
      <c r="JH11" s="67"/>
      <c r="JI11" s="68"/>
      <c r="JJ11" s="69"/>
      <c r="JK11" s="98"/>
      <c r="JL11" s="99"/>
      <c r="JM11" s="100"/>
      <c r="JN11" s="101"/>
      <c r="JO11" s="99"/>
      <c r="JP11" s="100"/>
      <c r="JQ11" s="41">
        <f>SUM(IV11:JP11)</f>
        <v>0</v>
      </c>
      <c r="JR11" s="14">
        <f>JQ11-JR12</f>
        <v>0</v>
      </c>
      <c r="JS11" s="12">
        <f>JQ11*$D11</f>
        <v>0</v>
      </c>
      <c r="JT11" s="15"/>
      <c r="JU11" s="224"/>
      <c r="JV11" s="225"/>
      <c r="JW11" s="226"/>
      <c r="JX11" s="67"/>
      <c r="JY11" s="68"/>
      <c r="JZ11" s="69"/>
      <c r="KA11" s="67"/>
      <c r="KB11" s="68"/>
      <c r="KC11" s="69"/>
      <c r="KD11" s="67"/>
      <c r="KE11" s="68"/>
      <c r="KF11" s="69"/>
      <c r="KG11" s="67"/>
      <c r="KH11" s="68"/>
      <c r="KI11" s="69"/>
      <c r="KJ11" s="98"/>
      <c r="KK11" s="99"/>
      <c r="KL11" s="100"/>
      <c r="KM11" s="101"/>
      <c r="KN11" s="99"/>
      <c r="KO11" s="100"/>
      <c r="KP11" s="41">
        <f>SUM(JU11:KO11)</f>
        <v>0</v>
      </c>
      <c r="KQ11" s="14">
        <f>KP11-KQ12</f>
        <v>0</v>
      </c>
      <c r="KR11" s="12">
        <f>KP11*$D11</f>
        <v>0</v>
      </c>
      <c r="KS11" s="15"/>
      <c r="KT11" s="67"/>
      <c r="KU11" s="68"/>
      <c r="KV11" s="69"/>
      <c r="KW11" s="278">
        <v>150</v>
      </c>
      <c r="KX11" s="68"/>
      <c r="KY11" s="69"/>
      <c r="KZ11" s="67"/>
      <c r="LA11" s="68"/>
      <c r="LB11" s="69"/>
      <c r="LC11" s="67"/>
      <c r="LD11" s="68"/>
      <c r="LE11" s="69"/>
      <c r="LF11" s="67"/>
      <c r="LG11" s="68"/>
      <c r="LH11" s="69"/>
      <c r="LI11" s="98"/>
      <c r="LJ11" s="99"/>
      <c r="LK11" s="100"/>
      <c r="LL11" s="101"/>
      <c r="LM11" s="99"/>
      <c r="LN11" s="100"/>
      <c r="LO11" s="41">
        <f>SUM(KT11:LN11)</f>
        <v>150</v>
      </c>
      <c r="LP11" s="14">
        <f>LO11-LP12</f>
        <v>150</v>
      </c>
      <c r="LQ11" s="12">
        <f>LO11*$D11</f>
        <v>12645</v>
      </c>
      <c r="LR11" s="15"/>
    </row>
    <row r="12" spans="1:334" ht="15" thickBot="1" x14ac:dyDescent="0.4">
      <c r="A12" s="212"/>
      <c r="B12" s="341"/>
      <c r="C12" s="329"/>
      <c r="D12" s="130">
        <v>84.3</v>
      </c>
      <c r="E12" s="33" t="s">
        <v>14</v>
      </c>
      <c r="F12" s="70"/>
      <c r="G12" s="71"/>
      <c r="H12" s="72"/>
      <c r="I12" s="227"/>
      <c r="J12" s="228"/>
      <c r="K12" s="229"/>
      <c r="L12" s="227"/>
      <c r="M12" s="228"/>
      <c r="N12" s="229"/>
      <c r="O12" s="70"/>
      <c r="P12" s="71"/>
      <c r="Q12" s="72"/>
      <c r="R12" s="70"/>
      <c r="S12" s="71"/>
      <c r="T12" s="72"/>
      <c r="U12" s="102"/>
      <c r="V12" s="103"/>
      <c r="W12" s="104"/>
      <c r="X12" s="105"/>
      <c r="Y12" s="103"/>
      <c r="Z12" s="104"/>
      <c r="AA12" s="42"/>
      <c r="AB12" s="18">
        <f>SUM(F12:Z12)</f>
        <v>0</v>
      </c>
      <c r="AC12" s="16"/>
      <c r="AD12" s="19">
        <f>AB12*$D11</f>
        <v>0</v>
      </c>
      <c r="AE12" s="70"/>
      <c r="AF12" s="71"/>
      <c r="AG12" s="72"/>
      <c r="AH12" s="70"/>
      <c r="AI12" s="71"/>
      <c r="AJ12" s="72"/>
      <c r="AK12" s="70"/>
      <c r="AL12" s="71"/>
      <c r="AM12" s="72"/>
      <c r="AN12" s="70"/>
      <c r="AO12" s="71"/>
      <c r="AP12" s="72"/>
      <c r="AQ12" s="70"/>
      <c r="AR12" s="71"/>
      <c r="AS12" s="72"/>
      <c r="AT12" s="102"/>
      <c r="AU12" s="103"/>
      <c r="AV12" s="104"/>
      <c r="AW12" s="105"/>
      <c r="AX12" s="103"/>
      <c r="AY12" s="104"/>
      <c r="AZ12" s="42"/>
      <c r="BA12" s="18">
        <f>SUM(AE12:AY12)</f>
        <v>0</v>
      </c>
      <c r="BB12" s="16"/>
      <c r="BC12" s="19">
        <f>BA12*$D12</f>
        <v>0</v>
      </c>
      <c r="BD12" s="70"/>
      <c r="BE12" s="71"/>
      <c r="BF12" s="72"/>
      <c r="BG12" s="70"/>
      <c r="BH12" s="71"/>
      <c r="BI12" s="72"/>
      <c r="BJ12" s="70"/>
      <c r="BK12" s="71"/>
      <c r="BL12" s="72"/>
      <c r="BM12" s="70"/>
      <c r="BN12" s="71"/>
      <c r="BO12" s="72"/>
      <c r="BP12" s="70"/>
      <c r="BQ12" s="71"/>
      <c r="BR12" s="72"/>
      <c r="BS12" s="102"/>
      <c r="BT12" s="103"/>
      <c r="BU12" s="104"/>
      <c r="BV12" s="105"/>
      <c r="BW12" s="103"/>
      <c r="BX12" s="104"/>
      <c r="BY12" s="42"/>
      <c r="BZ12" s="18">
        <f>SUM(BD12:BX12)</f>
        <v>0</v>
      </c>
      <c r="CA12" s="16"/>
      <c r="CB12" s="19">
        <f>BZ12*$D12</f>
        <v>0</v>
      </c>
      <c r="CC12" s="70"/>
      <c r="CD12" s="71"/>
      <c r="CE12" s="72"/>
      <c r="CF12" s="70"/>
      <c r="CG12" s="71"/>
      <c r="CH12" s="72"/>
      <c r="CI12" s="70"/>
      <c r="CJ12" s="71"/>
      <c r="CK12" s="72"/>
      <c r="CL12" s="70"/>
      <c r="CM12" s="71"/>
      <c r="CN12" s="72"/>
      <c r="CO12" s="70"/>
      <c r="CP12" s="71"/>
      <c r="CQ12" s="72"/>
      <c r="CR12" s="102"/>
      <c r="CS12" s="103"/>
      <c r="CT12" s="104"/>
      <c r="CU12" s="105"/>
      <c r="CV12" s="103"/>
      <c r="CW12" s="104"/>
      <c r="CX12" s="42"/>
      <c r="CY12" s="18">
        <f>SUM(CC12:CW12)</f>
        <v>0</v>
      </c>
      <c r="CZ12" s="16"/>
      <c r="DA12" s="19">
        <f>CY12*$D12</f>
        <v>0</v>
      </c>
      <c r="DB12" s="70"/>
      <c r="DC12" s="71"/>
      <c r="DD12" s="72"/>
      <c r="DE12" s="70"/>
      <c r="DF12" s="71"/>
      <c r="DG12" s="72"/>
      <c r="DH12" s="70"/>
      <c r="DI12" s="71"/>
      <c r="DJ12" s="72"/>
      <c r="DK12" s="70"/>
      <c r="DL12" s="71"/>
      <c r="DM12" s="72"/>
      <c r="DN12" s="102"/>
      <c r="DO12" s="103"/>
      <c r="DP12" s="104"/>
      <c r="DQ12" s="102"/>
      <c r="DR12" s="103"/>
      <c r="DS12" s="104"/>
      <c r="DT12" s="105"/>
      <c r="DU12" s="103"/>
      <c r="DV12" s="104"/>
      <c r="DW12" s="42"/>
      <c r="DX12" s="18">
        <f>SUM(DB12:DV12)</f>
        <v>0</v>
      </c>
      <c r="DY12" s="16"/>
      <c r="DZ12" s="19">
        <f>DX12*$D12</f>
        <v>0</v>
      </c>
      <c r="EA12" s="227"/>
      <c r="EB12" s="228"/>
      <c r="EC12" s="229"/>
      <c r="ED12" s="70"/>
      <c r="EE12" s="71"/>
      <c r="EF12" s="72"/>
      <c r="EG12" s="70"/>
      <c r="EH12" s="71"/>
      <c r="EI12" s="72"/>
      <c r="EJ12" s="70"/>
      <c r="EK12" s="71"/>
      <c r="EL12" s="72"/>
      <c r="EM12" s="70"/>
      <c r="EN12" s="71"/>
      <c r="EO12" s="72"/>
      <c r="EP12" s="102"/>
      <c r="EQ12" s="103"/>
      <c r="ER12" s="104"/>
      <c r="ES12" s="105"/>
      <c r="ET12" s="103"/>
      <c r="EU12" s="104"/>
      <c r="EV12" s="42"/>
      <c r="EW12" s="18">
        <f>SUM(EA12:EU12)</f>
        <v>0</v>
      </c>
      <c r="EX12" s="16"/>
      <c r="EY12" s="19">
        <f>EW12*$D12</f>
        <v>0</v>
      </c>
      <c r="EZ12" s="70"/>
      <c r="FA12" s="71"/>
      <c r="FB12" s="72"/>
      <c r="FC12" s="70"/>
      <c r="FD12" s="71"/>
      <c r="FE12" s="72"/>
      <c r="FF12" s="70"/>
      <c r="FG12" s="71"/>
      <c r="FH12" s="72"/>
      <c r="FI12" s="70"/>
      <c r="FJ12" s="71"/>
      <c r="FK12" s="72"/>
      <c r="FL12" s="70"/>
      <c r="FM12" s="71"/>
      <c r="FN12" s="72"/>
      <c r="FO12" s="102"/>
      <c r="FP12" s="103"/>
      <c r="FQ12" s="104"/>
      <c r="FR12" s="105"/>
      <c r="FS12" s="103"/>
      <c r="FT12" s="104"/>
      <c r="FU12" s="42"/>
      <c r="FV12" s="18">
        <f>SUM(EZ12:FT12)</f>
        <v>0</v>
      </c>
      <c r="FW12" s="16"/>
      <c r="FX12" s="19">
        <f>FV12*$D12</f>
        <v>0</v>
      </c>
      <c r="FY12" s="70"/>
      <c r="FZ12" s="71"/>
      <c r="GA12" s="72"/>
      <c r="GB12" s="70"/>
      <c r="GC12" s="71"/>
      <c r="GD12" s="72"/>
      <c r="GE12" s="70"/>
      <c r="GF12" s="71"/>
      <c r="GG12" s="72"/>
      <c r="GH12" s="70"/>
      <c r="GI12" s="71"/>
      <c r="GJ12" s="72"/>
      <c r="GK12" s="70"/>
      <c r="GL12" s="71"/>
      <c r="GM12" s="72"/>
      <c r="GN12" s="102"/>
      <c r="GO12" s="103"/>
      <c r="GP12" s="104"/>
      <c r="GQ12" s="105"/>
      <c r="GR12" s="103"/>
      <c r="GS12" s="104"/>
      <c r="GT12" s="42"/>
      <c r="GU12" s="18">
        <f>SUM(FY12:GS12)</f>
        <v>0</v>
      </c>
      <c r="GV12" s="16"/>
      <c r="GW12" s="19">
        <f>GU12*$D12</f>
        <v>0</v>
      </c>
      <c r="GX12" s="70"/>
      <c r="GY12" s="71"/>
      <c r="GZ12" s="72"/>
      <c r="HA12" s="70"/>
      <c r="HB12" s="71"/>
      <c r="HC12" s="72"/>
      <c r="HD12" s="70"/>
      <c r="HE12" s="71"/>
      <c r="HF12" s="72"/>
      <c r="HG12" s="70"/>
      <c r="HH12" s="71"/>
      <c r="HI12" s="72"/>
      <c r="HJ12" s="70"/>
      <c r="HK12" s="71"/>
      <c r="HL12" s="72"/>
      <c r="HM12" s="102"/>
      <c r="HN12" s="103"/>
      <c r="HO12" s="104"/>
      <c r="HP12" s="105"/>
      <c r="HQ12" s="103"/>
      <c r="HR12" s="104"/>
      <c r="HS12" s="42"/>
      <c r="HT12" s="18">
        <f>SUM(GX12:HR12)</f>
        <v>0</v>
      </c>
      <c r="HU12" s="16"/>
      <c r="HV12" s="19">
        <f>HT12*$D12</f>
        <v>0</v>
      </c>
      <c r="HW12" s="70"/>
      <c r="HX12" s="71"/>
      <c r="HY12" s="72"/>
      <c r="HZ12" s="70"/>
      <c r="IA12" s="71"/>
      <c r="IB12" s="72"/>
      <c r="IC12" s="70"/>
      <c r="ID12" s="71"/>
      <c r="IE12" s="72"/>
      <c r="IF12" s="70"/>
      <c r="IG12" s="71"/>
      <c r="IH12" s="72"/>
      <c r="II12" s="70"/>
      <c r="IJ12" s="71"/>
      <c r="IK12" s="72"/>
      <c r="IL12" s="102"/>
      <c r="IM12" s="103"/>
      <c r="IN12" s="104"/>
      <c r="IO12" s="105"/>
      <c r="IP12" s="103"/>
      <c r="IQ12" s="104"/>
      <c r="IR12" s="42"/>
      <c r="IS12" s="18">
        <f>SUM(HW12:IQ12)</f>
        <v>0</v>
      </c>
      <c r="IT12" s="16"/>
      <c r="IU12" s="19">
        <f>IS12*$D12</f>
        <v>0</v>
      </c>
      <c r="IV12" s="70"/>
      <c r="IW12" s="71"/>
      <c r="IX12" s="72"/>
      <c r="IY12" s="70"/>
      <c r="IZ12" s="71"/>
      <c r="JA12" s="72"/>
      <c r="JB12" s="70"/>
      <c r="JC12" s="71"/>
      <c r="JD12" s="72"/>
      <c r="JE12" s="70"/>
      <c r="JF12" s="71"/>
      <c r="JG12" s="72"/>
      <c r="JH12" s="70"/>
      <c r="JI12" s="71"/>
      <c r="JJ12" s="72"/>
      <c r="JK12" s="102"/>
      <c r="JL12" s="103"/>
      <c r="JM12" s="104"/>
      <c r="JN12" s="105"/>
      <c r="JO12" s="103"/>
      <c r="JP12" s="104"/>
      <c r="JQ12" s="42"/>
      <c r="JR12" s="18">
        <f>SUM(IV12:JP12)</f>
        <v>0</v>
      </c>
      <c r="JS12" s="16"/>
      <c r="JT12" s="19">
        <f>JR12*$D12</f>
        <v>0</v>
      </c>
      <c r="JU12" s="227"/>
      <c r="JV12" s="228"/>
      <c r="JW12" s="229"/>
      <c r="JX12" s="70"/>
      <c r="JY12" s="71"/>
      <c r="JZ12" s="72"/>
      <c r="KA12" s="70"/>
      <c r="KB12" s="71"/>
      <c r="KC12" s="72"/>
      <c r="KD12" s="70"/>
      <c r="KE12" s="71"/>
      <c r="KF12" s="72"/>
      <c r="KG12" s="70"/>
      <c r="KH12" s="71"/>
      <c r="KI12" s="72"/>
      <c r="KJ12" s="102"/>
      <c r="KK12" s="103"/>
      <c r="KL12" s="104"/>
      <c r="KM12" s="105"/>
      <c r="KN12" s="103"/>
      <c r="KO12" s="104"/>
      <c r="KP12" s="42"/>
      <c r="KQ12" s="18">
        <f>SUM(JU12:KO12)</f>
        <v>0</v>
      </c>
      <c r="KR12" s="16"/>
      <c r="KS12" s="19">
        <f>KQ12*$D12</f>
        <v>0</v>
      </c>
      <c r="KT12" s="70"/>
      <c r="KU12" s="71"/>
      <c r="KV12" s="72"/>
      <c r="KW12" s="70"/>
      <c r="KX12" s="71"/>
      <c r="KY12" s="72"/>
      <c r="KZ12" s="70"/>
      <c r="LA12" s="71"/>
      <c r="LB12" s="72"/>
      <c r="LC12" s="70"/>
      <c r="LD12" s="71"/>
      <c r="LE12" s="72"/>
      <c r="LF12" s="70"/>
      <c r="LG12" s="71"/>
      <c r="LH12" s="72"/>
      <c r="LI12" s="102"/>
      <c r="LJ12" s="103"/>
      <c r="LK12" s="104"/>
      <c r="LL12" s="105"/>
      <c r="LM12" s="103"/>
      <c r="LN12" s="104"/>
      <c r="LO12" s="42"/>
      <c r="LP12" s="18">
        <f>SUM(KT12:LN12)</f>
        <v>0</v>
      </c>
      <c r="LQ12" s="16"/>
      <c r="LR12" s="19">
        <f>LP12*$D12</f>
        <v>0</v>
      </c>
    </row>
    <row r="13" spans="1:334" ht="15" thickBot="1" x14ac:dyDescent="0.4">
      <c r="A13" s="208"/>
      <c r="B13" s="340" t="s">
        <v>102</v>
      </c>
      <c r="C13" s="139" t="s">
        <v>103</v>
      </c>
      <c r="D13" s="130">
        <v>84.3</v>
      </c>
      <c r="E13" s="46" t="s">
        <v>13</v>
      </c>
      <c r="F13" s="67"/>
      <c r="G13" s="68"/>
      <c r="H13" s="69"/>
      <c r="I13" s="224"/>
      <c r="J13" s="225"/>
      <c r="K13" s="226"/>
      <c r="L13" s="224"/>
      <c r="M13" s="225"/>
      <c r="N13" s="226"/>
      <c r="O13" s="67"/>
      <c r="P13" s="68"/>
      <c r="Q13" s="69"/>
      <c r="R13" s="67"/>
      <c r="S13" s="68"/>
      <c r="T13" s="69"/>
      <c r="U13" s="98"/>
      <c r="V13" s="99"/>
      <c r="W13" s="100"/>
      <c r="X13" s="101"/>
      <c r="Y13" s="99"/>
      <c r="Z13" s="100"/>
      <c r="AA13" s="75">
        <f>F13+G13+I13+J13+L13+M13+O13+P13+R13+S13</f>
        <v>0</v>
      </c>
      <c r="AB13" s="14">
        <f>AA13-AB14</f>
        <v>0</v>
      </c>
      <c r="AC13" s="12">
        <f>AA13*$D13</f>
        <v>0</v>
      </c>
      <c r="AD13" s="15"/>
      <c r="AE13" s="67"/>
      <c r="AF13" s="68"/>
      <c r="AG13" s="69"/>
      <c r="AH13" s="67"/>
      <c r="AI13" s="68"/>
      <c r="AJ13" s="69"/>
      <c r="AK13" s="67"/>
      <c r="AL13" s="68"/>
      <c r="AM13" s="69"/>
      <c r="AN13" s="67"/>
      <c r="AO13" s="68"/>
      <c r="AP13" s="69"/>
      <c r="AQ13" s="67"/>
      <c r="AR13" s="68"/>
      <c r="AS13" s="69"/>
      <c r="AT13" s="98"/>
      <c r="AU13" s="99"/>
      <c r="AV13" s="100"/>
      <c r="AW13" s="101"/>
      <c r="AX13" s="99"/>
      <c r="AY13" s="100"/>
      <c r="AZ13" s="41">
        <f>AE13+AF13+AH13+AI13+AK13+AL13+AN13+AO13+AQ13+AR13</f>
        <v>0</v>
      </c>
      <c r="BA13" s="14">
        <f>AZ13-BA14</f>
        <v>0</v>
      </c>
      <c r="BB13" s="12">
        <f>AZ13*$D13</f>
        <v>0</v>
      </c>
      <c r="BC13" s="15"/>
      <c r="BD13" s="67"/>
      <c r="BE13" s="68"/>
      <c r="BF13" s="69"/>
      <c r="BG13" s="67"/>
      <c r="BH13" s="68"/>
      <c r="BI13" s="69"/>
      <c r="BJ13" s="67"/>
      <c r="BK13" s="68"/>
      <c r="BL13" s="69"/>
      <c r="BM13" s="67"/>
      <c r="BN13" s="68"/>
      <c r="BO13" s="69"/>
      <c r="BP13" s="67"/>
      <c r="BQ13" s="68"/>
      <c r="BR13" s="69"/>
      <c r="BS13" s="98"/>
      <c r="BT13" s="99"/>
      <c r="BU13" s="100"/>
      <c r="BV13" s="101"/>
      <c r="BW13" s="99"/>
      <c r="BX13" s="100"/>
      <c r="BY13" s="41">
        <f>SUM(BD13:BX13)</f>
        <v>0</v>
      </c>
      <c r="BZ13" s="14">
        <f>BY13-BZ14</f>
        <v>0</v>
      </c>
      <c r="CA13" s="12">
        <f>BY13*$D13</f>
        <v>0</v>
      </c>
      <c r="CB13" s="15"/>
      <c r="CC13" s="67"/>
      <c r="CD13" s="68"/>
      <c r="CE13" s="69"/>
      <c r="CF13" s="67"/>
      <c r="CG13" s="68"/>
      <c r="CH13" s="69"/>
      <c r="CI13" s="67"/>
      <c r="CJ13" s="68"/>
      <c r="CK13" s="69"/>
      <c r="CL13" s="67"/>
      <c r="CM13" s="68"/>
      <c r="CN13" s="69"/>
      <c r="CO13" s="67"/>
      <c r="CP13" s="68"/>
      <c r="CQ13" s="69"/>
      <c r="CR13" s="98"/>
      <c r="CS13" s="99"/>
      <c r="CT13" s="100"/>
      <c r="CU13" s="101"/>
      <c r="CV13" s="99"/>
      <c r="CW13" s="100"/>
      <c r="CX13" s="41">
        <f>SUM(CC13:CW13)</f>
        <v>0</v>
      </c>
      <c r="CY13" s="14">
        <f>CX13-CY14</f>
        <v>0</v>
      </c>
      <c r="CZ13" s="12">
        <f>CX13*$D13</f>
        <v>0</v>
      </c>
      <c r="DA13" s="15"/>
      <c r="DB13" s="67"/>
      <c r="DC13" s="68"/>
      <c r="DD13" s="69"/>
      <c r="DE13" s="67"/>
      <c r="DF13" s="68"/>
      <c r="DG13" s="69"/>
      <c r="DH13" s="67"/>
      <c r="DI13" s="68"/>
      <c r="DJ13" s="69"/>
      <c r="DK13" s="67"/>
      <c r="DL13" s="68"/>
      <c r="DM13" s="69"/>
      <c r="DN13" s="98"/>
      <c r="DO13" s="99"/>
      <c r="DP13" s="100"/>
      <c r="DQ13" s="98"/>
      <c r="DR13" s="99"/>
      <c r="DS13" s="100"/>
      <c r="DT13" s="101"/>
      <c r="DU13" s="99"/>
      <c r="DV13" s="100"/>
      <c r="DW13" s="75">
        <f>SUM(DB13:DV13)</f>
        <v>0</v>
      </c>
      <c r="DX13" s="14">
        <f>DW13-DX14</f>
        <v>0</v>
      </c>
      <c r="DY13" s="12">
        <f>DW13*$D13</f>
        <v>0</v>
      </c>
      <c r="DZ13" s="15"/>
      <c r="EA13" s="224"/>
      <c r="EB13" s="225"/>
      <c r="EC13" s="226"/>
      <c r="ED13" s="67"/>
      <c r="EE13" s="68"/>
      <c r="EF13" s="69"/>
      <c r="EG13" s="67"/>
      <c r="EH13" s="68"/>
      <c r="EI13" s="69"/>
      <c r="EJ13" s="67"/>
      <c r="EK13" s="68"/>
      <c r="EL13" s="69"/>
      <c r="EM13" s="67"/>
      <c r="EN13" s="68"/>
      <c r="EO13" s="69"/>
      <c r="EP13" s="98"/>
      <c r="EQ13" s="99"/>
      <c r="ER13" s="100"/>
      <c r="ES13" s="101"/>
      <c r="ET13" s="99"/>
      <c r="EU13" s="100"/>
      <c r="EV13" s="41">
        <f>SUM(EA13:EU13)</f>
        <v>0</v>
      </c>
      <c r="EW13" s="14">
        <f>EV13-EW14</f>
        <v>0</v>
      </c>
      <c r="EX13" s="12">
        <f>EV13*$D13</f>
        <v>0</v>
      </c>
      <c r="EY13" s="15"/>
      <c r="EZ13" s="67"/>
      <c r="FA13" s="68"/>
      <c r="FB13" s="69"/>
      <c r="FC13" s="67"/>
      <c r="FD13" s="68"/>
      <c r="FE13" s="69"/>
      <c r="FF13" s="67"/>
      <c r="FG13" s="68"/>
      <c r="FH13" s="69"/>
      <c r="FI13" s="67"/>
      <c r="FJ13" s="68"/>
      <c r="FK13" s="69"/>
      <c r="FL13" s="67"/>
      <c r="FM13" s="68"/>
      <c r="FN13" s="69"/>
      <c r="FO13" s="98"/>
      <c r="FP13" s="99"/>
      <c r="FQ13" s="100"/>
      <c r="FR13" s="101"/>
      <c r="FS13" s="99"/>
      <c r="FT13" s="100"/>
      <c r="FU13" s="41">
        <f>SUM(EZ13:FT13)</f>
        <v>0</v>
      </c>
      <c r="FV13" s="14">
        <f>FU13-FV14</f>
        <v>0</v>
      </c>
      <c r="FW13" s="12">
        <f>FU13*$D13</f>
        <v>0</v>
      </c>
      <c r="FX13" s="15"/>
      <c r="FY13" s="67"/>
      <c r="FZ13" s="68"/>
      <c r="GA13" s="69"/>
      <c r="GB13" s="67"/>
      <c r="GC13" s="68"/>
      <c r="GD13" s="69"/>
      <c r="GE13" s="67"/>
      <c r="GF13" s="68"/>
      <c r="GG13" s="69"/>
      <c r="GH13" s="67"/>
      <c r="GI13" s="68"/>
      <c r="GJ13" s="69"/>
      <c r="GK13" s="67"/>
      <c r="GL13" s="68"/>
      <c r="GM13" s="69"/>
      <c r="GN13" s="98"/>
      <c r="GO13" s="99"/>
      <c r="GP13" s="100"/>
      <c r="GQ13" s="101"/>
      <c r="GR13" s="99"/>
      <c r="GS13" s="100"/>
      <c r="GT13" s="41">
        <f>SUM(FY13:GS13)</f>
        <v>0</v>
      </c>
      <c r="GU13" s="14">
        <f>GT13-GU14</f>
        <v>0</v>
      </c>
      <c r="GV13" s="12">
        <f>GT13*$D13</f>
        <v>0</v>
      </c>
      <c r="GW13" s="15"/>
      <c r="GX13" s="278"/>
      <c r="GY13" s="68"/>
      <c r="GZ13" s="69"/>
      <c r="HA13" s="278"/>
      <c r="HB13" s="68"/>
      <c r="HC13" s="69"/>
      <c r="HD13" s="278"/>
      <c r="HE13" s="68"/>
      <c r="HF13" s="69"/>
      <c r="HG13" s="278"/>
      <c r="HH13" s="68"/>
      <c r="HI13" s="69"/>
      <c r="HJ13" s="278"/>
      <c r="HK13" s="68"/>
      <c r="HL13" s="69"/>
      <c r="HM13" s="98"/>
      <c r="HN13" s="99"/>
      <c r="HO13" s="100"/>
      <c r="HP13" s="101"/>
      <c r="HQ13" s="99"/>
      <c r="HR13" s="100"/>
      <c r="HS13" s="41">
        <f>SUM(GX13:HR13)</f>
        <v>0</v>
      </c>
      <c r="HT13" s="14">
        <f>HS13-HT14</f>
        <v>0</v>
      </c>
      <c r="HU13" s="12">
        <f>HS13*$D13</f>
        <v>0</v>
      </c>
      <c r="HV13" s="15"/>
      <c r="HW13" s="278"/>
      <c r="HX13" s="68"/>
      <c r="HY13" s="69"/>
      <c r="HZ13" s="278"/>
      <c r="IA13" s="68"/>
      <c r="IB13" s="69"/>
      <c r="IC13" s="278"/>
      <c r="ID13" s="68"/>
      <c r="IE13" s="69"/>
      <c r="IF13" s="278"/>
      <c r="IG13" s="68"/>
      <c r="IH13" s="69"/>
      <c r="II13" s="278"/>
      <c r="IJ13" s="68"/>
      <c r="IK13" s="69"/>
      <c r="IL13" s="98"/>
      <c r="IM13" s="99"/>
      <c r="IN13" s="100"/>
      <c r="IO13" s="101"/>
      <c r="IP13" s="99"/>
      <c r="IQ13" s="100"/>
      <c r="IR13" s="41">
        <f>SUM(HW13:IQ13)</f>
        <v>0</v>
      </c>
      <c r="IS13" s="14">
        <f>IR13-IS14</f>
        <v>0</v>
      </c>
      <c r="IT13" s="12">
        <f>IR13*$D13</f>
        <v>0</v>
      </c>
      <c r="IU13" s="15"/>
      <c r="IV13" s="278"/>
      <c r="IW13" s="68"/>
      <c r="IX13" s="69"/>
      <c r="IY13" s="278"/>
      <c r="IZ13" s="68"/>
      <c r="JA13" s="69"/>
      <c r="JB13" s="278"/>
      <c r="JC13" s="68"/>
      <c r="JD13" s="69"/>
      <c r="JE13" s="278"/>
      <c r="JF13" s="68"/>
      <c r="JG13" s="69"/>
      <c r="JH13" s="278">
        <v>200</v>
      </c>
      <c r="JI13" s="68"/>
      <c r="JJ13" s="69"/>
      <c r="JK13" s="98"/>
      <c r="JL13" s="99"/>
      <c r="JM13" s="100"/>
      <c r="JN13" s="101"/>
      <c r="JO13" s="99"/>
      <c r="JP13" s="100"/>
      <c r="JQ13" s="41">
        <f>SUM(IV13:JP13)</f>
        <v>200</v>
      </c>
      <c r="JR13" s="14">
        <f>JQ13-JR14</f>
        <v>200</v>
      </c>
      <c r="JS13" s="12">
        <f>JQ13*$D13</f>
        <v>16860</v>
      </c>
      <c r="JT13" s="15"/>
      <c r="JU13" s="224"/>
      <c r="JV13" s="225"/>
      <c r="JW13" s="226"/>
      <c r="JX13" s="278">
        <v>200</v>
      </c>
      <c r="JY13" s="68"/>
      <c r="JZ13" s="69"/>
      <c r="KA13" s="278">
        <v>200</v>
      </c>
      <c r="KB13" s="68"/>
      <c r="KC13" s="69"/>
      <c r="KD13" s="278">
        <v>200</v>
      </c>
      <c r="KE13" s="68"/>
      <c r="KF13" s="69"/>
      <c r="KG13" s="278">
        <v>200</v>
      </c>
      <c r="KH13" s="68"/>
      <c r="KI13" s="69"/>
      <c r="KJ13" s="98"/>
      <c r="KK13" s="99"/>
      <c r="KL13" s="100"/>
      <c r="KM13" s="101"/>
      <c r="KN13" s="99"/>
      <c r="KO13" s="100"/>
      <c r="KP13" s="41">
        <f>SUM(JV13:KO13)</f>
        <v>800</v>
      </c>
      <c r="KQ13" s="14">
        <f>KP13-KQ14</f>
        <v>800</v>
      </c>
      <c r="KR13" s="12">
        <f>KP13*$D13</f>
        <v>67440</v>
      </c>
      <c r="KS13" s="15"/>
      <c r="KT13" s="278">
        <v>200</v>
      </c>
      <c r="KU13" s="68"/>
      <c r="KV13" s="69"/>
      <c r="KW13" s="278">
        <v>200</v>
      </c>
      <c r="KX13" s="68"/>
      <c r="KY13" s="69"/>
      <c r="KZ13" s="278">
        <v>200</v>
      </c>
      <c r="LA13" s="68"/>
      <c r="LB13" s="69"/>
      <c r="LC13" s="278">
        <v>200</v>
      </c>
      <c r="LD13" s="68"/>
      <c r="LE13" s="69"/>
      <c r="LF13" s="278">
        <v>200</v>
      </c>
      <c r="LG13" s="68"/>
      <c r="LH13" s="69"/>
      <c r="LI13" s="98"/>
      <c r="LJ13" s="99"/>
      <c r="LK13" s="100"/>
      <c r="LL13" s="101"/>
      <c r="LM13" s="99"/>
      <c r="LN13" s="100"/>
      <c r="LO13" s="41">
        <f>SUM(KT13:LN13)</f>
        <v>1000</v>
      </c>
      <c r="LP13" s="14">
        <f>LO13-LP14</f>
        <v>1000</v>
      </c>
      <c r="LQ13" s="12">
        <f>LO13*$D13</f>
        <v>84300</v>
      </c>
      <c r="LR13" s="15"/>
    </row>
    <row r="14" spans="1:334" s="214" customFormat="1" ht="15" thickBot="1" x14ac:dyDescent="0.4">
      <c r="A14" s="212"/>
      <c r="B14" s="341"/>
      <c r="C14" s="140"/>
      <c r="D14" s="213">
        <v>84.3</v>
      </c>
      <c r="E14" s="33" t="s">
        <v>14</v>
      </c>
      <c r="F14" s="70"/>
      <c r="G14" s="71"/>
      <c r="H14" s="72"/>
      <c r="I14" s="227"/>
      <c r="J14" s="228"/>
      <c r="K14" s="229"/>
      <c r="L14" s="227"/>
      <c r="M14" s="228"/>
      <c r="N14" s="229"/>
      <c r="O14" s="70"/>
      <c r="P14" s="71"/>
      <c r="Q14" s="72"/>
      <c r="R14" s="70"/>
      <c r="S14" s="71"/>
      <c r="T14" s="72"/>
      <c r="U14" s="102"/>
      <c r="V14" s="103"/>
      <c r="W14" s="104"/>
      <c r="X14" s="105"/>
      <c r="Y14" s="103"/>
      <c r="Z14" s="104"/>
      <c r="AA14" s="42"/>
      <c r="AB14" s="18">
        <f>SUM(F14:Z14)</f>
        <v>0</v>
      </c>
      <c r="AC14" s="16"/>
      <c r="AD14" s="19">
        <f>AB14*$D13</f>
        <v>0</v>
      </c>
      <c r="AE14" s="70"/>
      <c r="AF14" s="71"/>
      <c r="AG14" s="72"/>
      <c r="AH14" s="70"/>
      <c r="AI14" s="71"/>
      <c r="AJ14" s="72"/>
      <c r="AK14" s="70"/>
      <c r="AL14" s="71"/>
      <c r="AM14" s="72"/>
      <c r="AN14" s="70"/>
      <c r="AO14" s="71"/>
      <c r="AP14" s="72"/>
      <c r="AQ14" s="70"/>
      <c r="AR14" s="71"/>
      <c r="AS14" s="72"/>
      <c r="AT14" s="102"/>
      <c r="AU14" s="103"/>
      <c r="AV14" s="104"/>
      <c r="AW14" s="105"/>
      <c r="AX14" s="103"/>
      <c r="AY14" s="104"/>
      <c r="AZ14" s="42"/>
      <c r="BA14" s="18">
        <f>SUM(AE14:AY14)</f>
        <v>0</v>
      </c>
      <c r="BB14" s="16"/>
      <c r="BC14" s="19">
        <f>BA14*$D14</f>
        <v>0</v>
      </c>
      <c r="BD14" s="70"/>
      <c r="BE14" s="71"/>
      <c r="BF14" s="72"/>
      <c r="BG14" s="70"/>
      <c r="BH14" s="71"/>
      <c r="BI14" s="72"/>
      <c r="BJ14" s="70"/>
      <c r="BK14" s="71"/>
      <c r="BL14" s="72"/>
      <c r="BM14" s="70"/>
      <c r="BN14" s="71"/>
      <c r="BO14" s="72"/>
      <c r="BP14" s="70"/>
      <c r="BQ14" s="71"/>
      <c r="BR14" s="72"/>
      <c r="BS14" s="102"/>
      <c r="BT14" s="103"/>
      <c r="BU14" s="104"/>
      <c r="BV14" s="105"/>
      <c r="BW14" s="103"/>
      <c r="BX14" s="104"/>
      <c r="BY14" s="42"/>
      <c r="BZ14" s="18">
        <f>SUM(BD14:BX14)</f>
        <v>0</v>
      </c>
      <c r="CA14" s="16"/>
      <c r="CB14" s="19">
        <f>BZ14*$D14</f>
        <v>0</v>
      </c>
      <c r="CC14" s="70"/>
      <c r="CD14" s="71"/>
      <c r="CE14" s="72"/>
      <c r="CF14" s="70"/>
      <c r="CG14" s="71"/>
      <c r="CH14" s="72"/>
      <c r="CI14" s="70"/>
      <c r="CJ14" s="71"/>
      <c r="CK14" s="72"/>
      <c r="CL14" s="70"/>
      <c r="CM14" s="71"/>
      <c r="CN14" s="72"/>
      <c r="CO14" s="70"/>
      <c r="CP14" s="71"/>
      <c r="CQ14" s="72"/>
      <c r="CR14" s="102"/>
      <c r="CS14" s="103"/>
      <c r="CT14" s="104"/>
      <c r="CU14" s="105"/>
      <c r="CV14" s="103"/>
      <c r="CW14" s="104"/>
      <c r="CX14" s="42"/>
      <c r="CY14" s="18">
        <f>SUM(CC14:CW14)</f>
        <v>0</v>
      </c>
      <c r="CZ14" s="16"/>
      <c r="DA14" s="19">
        <f>CY14*$D14</f>
        <v>0</v>
      </c>
      <c r="DB14" s="70"/>
      <c r="DC14" s="71"/>
      <c r="DD14" s="72"/>
      <c r="DE14" s="70"/>
      <c r="DF14" s="71"/>
      <c r="DG14" s="72"/>
      <c r="DH14" s="70"/>
      <c r="DI14" s="71"/>
      <c r="DJ14" s="72"/>
      <c r="DK14" s="70"/>
      <c r="DL14" s="71"/>
      <c r="DM14" s="72"/>
      <c r="DN14" s="102"/>
      <c r="DO14" s="103"/>
      <c r="DP14" s="104"/>
      <c r="DQ14" s="102"/>
      <c r="DR14" s="103"/>
      <c r="DS14" s="104"/>
      <c r="DT14" s="105"/>
      <c r="DU14" s="103"/>
      <c r="DV14" s="104"/>
      <c r="DW14" s="42"/>
      <c r="DX14" s="18">
        <f>SUM(DB14:DV14)</f>
        <v>0</v>
      </c>
      <c r="DY14" s="16"/>
      <c r="DZ14" s="19">
        <f>DX14*$D14</f>
        <v>0</v>
      </c>
      <c r="EA14" s="227"/>
      <c r="EB14" s="228"/>
      <c r="EC14" s="229"/>
      <c r="ED14" s="70"/>
      <c r="EE14" s="71"/>
      <c r="EF14" s="72"/>
      <c r="EG14" s="70"/>
      <c r="EH14" s="71"/>
      <c r="EI14" s="72"/>
      <c r="EJ14" s="70"/>
      <c r="EK14" s="71"/>
      <c r="EL14" s="72"/>
      <c r="EM14" s="70"/>
      <c r="EN14" s="71"/>
      <c r="EO14" s="72"/>
      <c r="EP14" s="102"/>
      <c r="EQ14" s="103"/>
      <c r="ER14" s="104"/>
      <c r="ES14" s="105"/>
      <c r="ET14" s="103"/>
      <c r="EU14" s="104"/>
      <c r="EV14" s="42"/>
      <c r="EW14" s="18">
        <f>SUM(EA14:EU14)</f>
        <v>0</v>
      </c>
      <c r="EX14" s="16"/>
      <c r="EY14" s="19">
        <f>EW14*$D14</f>
        <v>0</v>
      </c>
      <c r="EZ14" s="70"/>
      <c r="FA14" s="71"/>
      <c r="FB14" s="72"/>
      <c r="FC14" s="70"/>
      <c r="FD14" s="71"/>
      <c r="FE14" s="72"/>
      <c r="FF14" s="70"/>
      <c r="FG14" s="71"/>
      <c r="FH14" s="72"/>
      <c r="FI14" s="70"/>
      <c r="FJ14" s="71"/>
      <c r="FK14" s="72"/>
      <c r="FL14" s="70"/>
      <c r="FM14" s="71"/>
      <c r="FN14" s="72"/>
      <c r="FO14" s="102"/>
      <c r="FP14" s="103"/>
      <c r="FQ14" s="104"/>
      <c r="FR14" s="105"/>
      <c r="FS14" s="103"/>
      <c r="FT14" s="104"/>
      <c r="FU14" s="42"/>
      <c r="FV14" s="18">
        <f>SUM(EZ14:FT14)</f>
        <v>0</v>
      </c>
      <c r="FW14" s="16"/>
      <c r="FX14" s="19">
        <f>FV14*$D14</f>
        <v>0</v>
      </c>
      <c r="FY14" s="70"/>
      <c r="FZ14" s="71"/>
      <c r="GA14" s="72"/>
      <c r="GB14" s="70"/>
      <c r="GC14" s="71"/>
      <c r="GD14" s="72"/>
      <c r="GE14" s="70"/>
      <c r="GF14" s="71"/>
      <c r="GG14" s="72"/>
      <c r="GH14" s="70"/>
      <c r="GI14" s="71"/>
      <c r="GJ14" s="72"/>
      <c r="GK14" s="70"/>
      <c r="GL14" s="71"/>
      <c r="GM14" s="72"/>
      <c r="GN14" s="102"/>
      <c r="GO14" s="103"/>
      <c r="GP14" s="104"/>
      <c r="GQ14" s="105"/>
      <c r="GR14" s="103"/>
      <c r="GS14" s="104"/>
      <c r="GT14" s="42"/>
      <c r="GU14" s="18">
        <f>SUM(FY14:GS14)</f>
        <v>0</v>
      </c>
      <c r="GV14" s="16"/>
      <c r="GW14" s="19">
        <f>GU14*$D14</f>
        <v>0</v>
      </c>
      <c r="GX14" s="70"/>
      <c r="GY14" s="71"/>
      <c r="GZ14" s="72"/>
      <c r="HA14" s="70"/>
      <c r="HB14" s="71"/>
      <c r="HC14" s="72"/>
      <c r="HD14" s="70"/>
      <c r="HE14" s="71"/>
      <c r="HF14" s="72"/>
      <c r="HG14" s="70"/>
      <c r="HH14" s="71"/>
      <c r="HI14" s="72"/>
      <c r="HJ14" s="70"/>
      <c r="HK14" s="71"/>
      <c r="HL14" s="72"/>
      <c r="HM14" s="102"/>
      <c r="HN14" s="103"/>
      <c r="HO14" s="104"/>
      <c r="HP14" s="105"/>
      <c r="HQ14" s="103"/>
      <c r="HR14" s="104"/>
      <c r="HS14" s="42"/>
      <c r="HT14" s="18">
        <f>SUM(GX14:HR14)</f>
        <v>0</v>
      </c>
      <c r="HU14" s="16"/>
      <c r="HV14" s="19">
        <f>HT14*$D14</f>
        <v>0</v>
      </c>
      <c r="HW14" s="70"/>
      <c r="HX14" s="71"/>
      <c r="HY14" s="72"/>
      <c r="HZ14" s="70"/>
      <c r="IA14" s="71"/>
      <c r="IB14" s="72"/>
      <c r="IC14" s="70"/>
      <c r="ID14" s="71"/>
      <c r="IE14" s="72"/>
      <c r="IF14" s="70"/>
      <c r="IG14" s="71"/>
      <c r="IH14" s="72"/>
      <c r="II14" s="70"/>
      <c r="IJ14" s="71"/>
      <c r="IK14" s="72"/>
      <c r="IL14" s="102"/>
      <c r="IM14" s="103"/>
      <c r="IN14" s="104"/>
      <c r="IO14" s="105"/>
      <c r="IP14" s="103"/>
      <c r="IQ14" s="104"/>
      <c r="IR14" s="42"/>
      <c r="IS14" s="18">
        <f>SUM(HW14:IQ14)</f>
        <v>0</v>
      </c>
      <c r="IT14" s="16"/>
      <c r="IU14" s="19">
        <f>IS14*$D14</f>
        <v>0</v>
      </c>
      <c r="IV14" s="70"/>
      <c r="IW14" s="71"/>
      <c r="IX14" s="72"/>
      <c r="IY14" s="70"/>
      <c r="IZ14" s="71"/>
      <c r="JA14" s="72"/>
      <c r="JB14" s="70"/>
      <c r="JC14" s="71"/>
      <c r="JD14" s="72"/>
      <c r="JE14" s="70"/>
      <c r="JF14" s="71"/>
      <c r="JG14" s="72"/>
      <c r="JH14" s="70"/>
      <c r="JI14" s="71"/>
      <c r="JJ14" s="72"/>
      <c r="JK14" s="102"/>
      <c r="JL14" s="103"/>
      <c r="JM14" s="104"/>
      <c r="JN14" s="105"/>
      <c r="JO14" s="103"/>
      <c r="JP14" s="104"/>
      <c r="JQ14" s="42"/>
      <c r="JR14" s="18">
        <f>SUM(IV14:JP14)</f>
        <v>0</v>
      </c>
      <c r="JS14" s="16"/>
      <c r="JT14" s="19">
        <f>JR14*$D14</f>
        <v>0</v>
      </c>
      <c r="JU14" s="227"/>
      <c r="JV14" s="228"/>
      <c r="JW14" s="229"/>
      <c r="JX14" s="70"/>
      <c r="JY14" s="71"/>
      <c r="JZ14" s="72"/>
      <c r="KA14" s="70"/>
      <c r="KB14" s="71"/>
      <c r="KC14" s="72"/>
      <c r="KD14" s="70"/>
      <c r="KE14" s="71"/>
      <c r="KF14" s="72"/>
      <c r="KG14" s="70"/>
      <c r="KH14" s="71"/>
      <c r="KI14" s="72"/>
      <c r="KJ14" s="102"/>
      <c r="KK14" s="103"/>
      <c r="KL14" s="104"/>
      <c r="KM14" s="105"/>
      <c r="KN14" s="103"/>
      <c r="KO14" s="104"/>
      <c r="KP14" s="42"/>
      <c r="KQ14" s="18">
        <f>SUM(JU14:KO14)</f>
        <v>0</v>
      </c>
      <c r="KR14" s="16"/>
      <c r="KS14" s="19">
        <f>KQ14*$D14</f>
        <v>0</v>
      </c>
      <c r="KT14" s="70"/>
      <c r="KU14" s="71"/>
      <c r="KV14" s="72"/>
      <c r="KW14" s="70"/>
      <c r="KX14" s="71"/>
      <c r="KY14" s="72"/>
      <c r="KZ14" s="70"/>
      <c r="LA14" s="71"/>
      <c r="LB14" s="72"/>
      <c r="LC14" s="70"/>
      <c r="LD14" s="71"/>
      <c r="LE14" s="72"/>
      <c r="LF14" s="70"/>
      <c r="LG14" s="71"/>
      <c r="LH14" s="72"/>
      <c r="LI14" s="102"/>
      <c r="LJ14" s="103"/>
      <c r="LK14" s="104"/>
      <c r="LL14" s="105"/>
      <c r="LM14" s="103"/>
      <c r="LN14" s="104"/>
      <c r="LO14" s="42"/>
      <c r="LP14" s="18">
        <f>SUM(KT14:LN14)</f>
        <v>0</v>
      </c>
      <c r="LQ14" s="16"/>
      <c r="LR14" s="19">
        <f>LP14*$D14</f>
        <v>0</v>
      </c>
    </row>
    <row r="15" spans="1:334" s="211" customFormat="1" ht="15" thickBot="1" x14ac:dyDescent="0.4">
      <c r="A15" s="208">
        <v>28</v>
      </c>
      <c r="B15" s="340" t="s">
        <v>138</v>
      </c>
      <c r="C15" s="190" t="s">
        <v>139</v>
      </c>
      <c r="D15" s="216">
        <v>78</v>
      </c>
      <c r="E15" s="32" t="s">
        <v>13</v>
      </c>
      <c r="F15" s="127"/>
      <c r="G15" s="68"/>
      <c r="H15" s="69"/>
      <c r="I15" s="224"/>
      <c r="J15" s="225"/>
      <c r="K15" s="226"/>
      <c r="L15" s="230"/>
      <c r="M15" s="225"/>
      <c r="N15" s="226"/>
      <c r="O15" s="67"/>
      <c r="P15" s="68"/>
      <c r="Q15" s="69"/>
      <c r="R15" s="67"/>
      <c r="S15" s="68"/>
      <c r="T15" s="69"/>
      <c r="U15" s="98"/>
      <c r="V15" s="99"/>
      <c r="W15" s="100"/>
      <c r="X15" s="101"/>
      <c r="Y15" s="99"/>
      <c r="Z15" s="100"/>
      <c r="AA15" s="75">
        <f>F15+G15+I15+J15+L15+M15+O15+P15+R15+S15</f>
        <v>0</v>
      </c>
      <c r="AB15" s="14"/>
      <c r="AC15" s="12">
        <f>AA15*$D15</f>
        <v>0</v>
      </c>
      <c r="AD15" s="15"/>
      <c r="AE15" s="127"/>
      <c r="AF15" s="68"/>
      <c r="AG15" s="69"/>
      <c r="AH15" s="127"/>
      <c r="AI15" s="68"/>
      <c r="AJ15" s="69"/>
      <c r="AK15" s="127"/>
      <c r="AL15" s="68"/>
      <c r="AM15" s="69"/>
      <c r="AN15" s="127"/>
      <c r="AO15" s="68"/>
      <c r="AP15" s="69"/>
      <c r="AQ15" s="127"/>
      <c r="AR15" s="68"/>
      <c r="AS15" s="69"/>
      <c r="AT15" s="98"/>
      <c r="AU15" s="99"/>
      <c r="AV15" s="100"/>
      <c r="AW15" s="101"/>
      <c r="AX15" s="99"/>
      <c r="AY15" s="100"/>
      <c r="AZ15" s="41">
        <f>AE15+AF15+AH15+AI15+AK15+AL15+AN15+AO15+AQ15+AR15</f>
        <v>0</v>
      </c>
      <c r="BA15" s="14">
        <f>AZ15-BA16</f>
        <v>0</v>
      </c>
      <c r="BB15" s="12">
        <f>AZ15*$D15</f>
        <v>0</v>
      </c>
      <c r="BC15" s="15"/>
      <c r="BD15" s="127"/>
      <c r="BE15" s="68"/>
      <c r="BF15" s="69"/>
      <c r="BG15" s="127"/>
      <c r="BH15" s="68"/>
      <c r="BI15" s="69"/>
      <c r="BJ15" s="233">
        <v>200</v>
      </c>
      <c r="BK15" s="68"/>
      <c r="BL15" s="69"/>
      <c r="BM15" s="127"/>
      <c r="BN15" s="68"/>
      <c r="BO15" s="69"/>
      <c r="BP15" s="127"/>
      <c r="BQ15" s="68"/>
      <c r="BR15" s="69"/>
      <c r="BS15" s="98"/>
      <c r="BT15" s="99"/>
      <c r="BU15" s="100"/>
      <c r="BV15" s="101"/>
      <c r="BW15" s="99"/>
      <c r="BX15" s="100"/>
      <c r="BY15" s="41">
        <f>SUM(BD15:BX15)</f>
        <v>200</v>
      </c>
      <c r="BZ15" s="14">
        <f>BY15-BZ16</f>
        <v>-39</v>
      </c>
      <c r="CA15" s="12">
        <f>BY15*$D15</f>
        <v>15600</v>
      </c>
      <c r="CB15" s="15"/>
      <c r="CC15" s="174">
        <v>253</v>
      </c>
      <c r="CD15" s="68"/>
      <c r="CE15" s="69"/>
      <c r="CF15" s="174">
        <v>253</v>
      </c>
      <c r="CG15" s="68"/>
      <c r="CH15" s="69"/>
      <c r="CI15" s="174">
        <v>253</v>
      </c>
      <c r="CJ15" s="68"/>
      <c r="CK15" s="69"/>
      <c r="CL15" s="174">
        <v>253</v>
      </c>
      <c r="CM15" s="68"/>
      <c r="CN15" s="69"/>
      <c r="CO15" s="233">
        <v>200</v>
      </c>
      <c r="CP15" s="68"/>
      <c r="CQ15" s="69"/>
      <c r="CR15" s="369"/>
      <c r="CS15" s="370"/>
      <c r="CT15" s="371"/>
      <c r="CU15" s="372"/>
      <c r="CV15" s="370"/>
      <c r="CW15" s="371"/>
      <c r="CX15" s="41">
        <f>SUM(CC15:CW15)</f>
        <v>1212</v>
      </c>
      <c r="CY15" s="14">
        <f>CX15-CY16</f>
        <v>990</v>
      </c>
      <c r="CZ15" s="12">
        <f>CX15*$D15</f>
        <v>94536</v>
      </c>
      <c r="DA15" s="15"/>
      <c r="DB15" s="174">
        <v>14</v>
      </c>
      <c r="DC15" s="68"/>
      <c r="DD15" s="69"/>
      <c r="DE15" s="174">
        <v>253</v>
      </c>
      <c r="DF15" s="68"/>
      <c r="DG15" s="69"/>
      <c r="DH15" s="174">
        <v>253</v>
      </c>
      <c r="DI15" s="68"/>
      <c r="DJ15" s="69"/>
      <c r="DK15" s="174">
        <v>94</v>
      </c>
      <c r="DL15" s="68"/>
      <c r="DM15" s="69"/>
      <c r="DN15" s="98"/>
      <c r="DO15" s="99"/>
      <c r="DP15" s="100"/>
      <c r="DQ15" s="98"/>
      <c r="DR15" s="99"/>
      <c r="DS15" s="100"/>
      <c r="DT15" s="101"/>
      <c r="DU15" s="99"/>
      <c r="DV15" s="100"/>
      <c r="DW15" s="41">
        <f>SUM(DB15:DV15)</f>
        <v>614</v>
      </c>
      <c r="DX15" s="14">
        <f>DW15-DX16</f>
        <v>614</v>
      </c>
      <c r="DY15" s="12">
        <f>DW15*$D15</f>
        <v>47892</v>
      </c>
      <c r="DZ15" s="15"/>
      <c r="EA15" s="230"/>
      <c r="EB15" s="225"/>
      <c r="EC15" s="226"/>
      <c r="ED15" s="67"/>
      <c r="EE15" s="68"/>
      <c r="EF15" s="69"/>
      <c r="EG15" s="127"/>
      <c r="EH15" s="68"/>
      <c r="EI15" s="69"/>
      <c r="EJ15" s="67"/>
      <c r="EK15" s="68"/>
      <c r="EL15" s="69"/>
      <c r="EM15" s="278"/>
      <c r="EN15" s="68"/>
      <c r="EO15" s="69"/>
      <c r="EP15" s="98"/>
      <c r="EQ15" s="99"/>
      <c r="ER15" s="100"/>
      <c r="ES15" s="101"/>
      <c r="ET15" s="99"/>
      <c r="EU15" s="100"/>
      <c r="EV15" s="41">
        <f>SUM(EA15:EU15)</f>
        <v>0</v>
      </c>
      <c r="EW15" s="14">
        <f>EV15-EW16</f>
        <v>0</v>
      </c>
      <c r="EX15" s="12">
        <f>EV15*$D15</f>
        <v>0</v>
      </c>
      <c r="EY15" s="15"/>
      <c r="EZ15" s="127"/>
      <c r="FA15" s="68"/>
      <c r="FB15" s="69"/>
      <c r="FC15" s="67"/>
      <c r="FD15" s="68"/>
      <c r="FE15" s="69"/>
      <c r="FF15" s="127"/>
      <c r="FG15" s="68"/>
      <c r="FH15" s="69"/>
      <c r="FI15" s="67"/>
      <c r="FJ15" s="68"/>
      <c r="FK15" s="69"/>
      <c r="FL15" s="67"/>
      <c r="FM15" s="68"/>
      <c r="FN15" s="69"/>
      <c r="FO15" s="98"/>
      <c r="FP15" s="99"/>
      <c r="FQ15" s="100"/>
      <c r="FR15" s="101"/>
      <c r="FS15" s="99"/>
      <c r="FT15" s="100"/>
      <c r="FU15" s="41">
        <f t="shared" ref="FU15" si="0">SUM(EZ15:FT15)</f>
        <v>0</v>
      </c>
      <c r="FV15" s="14">
        <f t="shared" ref="FV15" si="1">FU15-FV16</f>
        <v>0</v>
      </c>
      <c r="FW15" s="12">
        <f>FU15*$D15</f>
        <v>0</v>
      </c>
      <c r="FX15" s="15"/>
      <c r="FY15" s="127"/>
      <c r="FZ15" s="68"/>
      <c r="GA15" s="69"/>
      <c r="GB15" s="67"/>
      <c r="GC15" s="68"/>
      <c r="GD15" s="69"/>
      <c r="GE15" s="233">
        <v>448</v>
      </c>
      <c r="GF15" s="68"/>
      <c r="GG15" s="69"/>
      <c r="GH15" s="233">
        <v>448</v>
      </c>
      <c r="GI15" s="68"/>
      <c r="GJ15" s="69"/>
      <c r="GK15" s="233">
        <v>448</v>
      </c>
      <c r="GL15" s="68"/>
      <c r="GM15" s="69"/>
      <c r="GN15" s="98"/>
      <c r="GO15" s="99"/>
      <c r="GP15" s="100"/>
      <c r="GQ15" s="101"/>
      <c r="GR15" s="99"/>
      <c r="GS15" s="100"/>
      <c r="GT15" s="41">
        <f>SUM(FY15:GS15)</f>
        <v>1344</v>
      </c>
      <c r="GU15" s="14">
        <f>GT15-GU16</f>
        <v>1344</v>
      </c>
      <c r="GV15" s="12">
        <f>GT15*$D15</f>
        <v>104832</v>
      </c>
      <c r="GW15" s="15"/>
      <c r="GX15" s="127"/>
      <c r="GY15" s="68"/>
      <c r="GZ15" s="69"/>
      <c r="HA15" s="67"/>
      <c r="HB15" s="68"/>
      <c r="HC15" s="69"/>
      <c r="HD15" s="127"/>
      <c r="HE15" s="68"/>
      <c r="HF15" s="69"/>
      <c r="HG15" s="67"/>
      <c r="HH15" s="68"/>
      <c r="HI15" s="69"/>
      <c r="HJ15" s="67"/>
      <c r="HK15" s="68"/>
      <c r="HL15" s="69"/>
      <c r="HM15" s="98"/>
      <c r="HN15" s="99"/>
      <c r="HO15" s="100"/>
      <c r="HP15" s="101"/>
      <c r="HQ15" s="99"/>
      <c r="HR15" s="100"/>
      <c r="HS15" s="41">
        <f>SUM(GX15:HR15)</f>
        <v>0</v>
      </c>
      <c r="HT15" s="14">
        <f>HS15-HT16</f>
        <v>0</v>
      </c>
      <c r="HU15" s="12">
        <f>HS15*$D15</f>
        <v>0</v>
      </c>
      <c r="HV15" s="15"/>
      <c r="HW15" s="278"/>
      <c r="HX15" s="68"/>
      <c r="HY15" s="69"/>
      <c r="HZ15" s="67"/>
      <c r="IA15" s="68"/>
      <c r="IB15" s="69"/>
      <c r="IC15" s="127"/>
      <c r="ID15" s="68"/>
      <c r="IE15" s="69"/>
      <c r="IF15" s="67"/>
      <c r="IG15" s="68"/>
      <c r="IH15" s="69"/>
      <c r="II15" s="67"/>
      <c r="IJ15" s="68"/>
      <c r="IK15" s="69"/>
      <c r="IL15" s="98"/>
      <c r="IM15" s="99"/>
      <c r="IN15" s="100"/>
      <c r="IO15" s="101"/>
      <c r="IP15" s="99"/>
      <c r="IQ15" s="100"/>
      <c r="IR15" s="41">
        <f>SUM(HW15:IQ15)</f>
        <v>0</v>
      </c>
      <c r="IS15" s="14">
        <f>IR15-IS16</f>
        <v>0</v>
      </c>
      <c r="IT15" s="12">
        <f>IR15*$D15</f>
        <v>0</v>
      </c>
      <c r="IU15" s="15"/>
      <c r="IV15" s="127"/>
      <c r="IW15" s="68"/>
      <c r="IX15" s="69"/>
      <c r="IY15" s="67"/>
      <c r="IZ15" s="68"/>
      <c r="JA15" s="69"/>
      <c r="JB15" s="127"/>
      <c r="JC15" s="68"/>
      <c r="JD15" s="69"/>
      <c r="JE15" s="67"/>
      <c r="JF15" s="68"/>
      <c r="JG15" s="69"/>
      <c r="JH15" s="67"/>
      <c r="JI15" s="68"/>
      <c r="JJ15" s="69"/>
      <c r="JK15" s="98"/>
      <c r="JL15" s="99"/>
      <c r="JM15" s="100"/>
      <c r="JN15" s="101"/>
      <c r="JO15" s="99"/>
      <c r="JP15" s="100"/>
      <c r="JQ15" s="41">
        <f>SUM(IV15:JP15)</f>
        <v>0</v>
      </c>
      <c r="JR15" s="14">
        <f>JQ15-JR16</f>
        <v>0</v>
      </c>
      <c r="JS15" s="12">
        <f>JQ15*$D15</f>
        <v>0</v>
      </c>
      <c r="JT15" s="15"/>
      <c r="JU15" s="230"/>
      <c r="JV15" s="225"/>
      <c r="JW15" s="226"/>
      <c r="JX15" s="67"/>
      <c r="JY15" s="68"/>
      <c r="JZ15" s="69"/>
      <c r="KA15" s="127"/>
      <c r="KB15" s="68"/>
      <c r="KC15" s="69"/>
      <c r="KD15" s="67"/>
      <c r="KE15" s="68"/>
      <c r="KF15" s="69"/>
      <c r="KG15" s="67"/>
      <c r="KH15" s="68"/>
      <c r="KI15" s="69"/>
      <c r="KJ15" s="98"/>
      <c r="KK15" s="99"/>
      <c r="KL15" s="100"/>
      <c r="KM15" s="101"/>
      <c r="KN15" s="99"/>
      <c r="KO15" s="100"/>
      <c r="KP15" s="41">
        <f>SUM(JU15:KO15)</f>
        <v>0</v>
      </c>
      <c r="KQ15" s="14">
        <f>KP15-KQ16</f>
        <v>0</v>
      </c>
      <c r="KR15" s="12">
        <f>KP15*$D15</f>
        <v>0</v>
      </c>
      <c r="KS15" s="15"/>
      <c r="KT15" s="127"/>
      <c r="KU15" s="68"/>
      <c r="KV15" s="69"/>
      <c r="KW15" s="67"/>
      <c r="KX15" s="68"/>
      <c r="KY15" s="69"/>
      <c r="KZ15" s="127"/>
      <c r="LA15" s="68"/>
      <c r="LB15" s="69"/>
      <c r="LC15" s="67"/>
      <c r="LD15" s="68"/>
      <c r="LE15" s="69"/>
      <c r="LF15" s="67"/>
      <c r="LG15" s="68"/>
      <c r="LH15" s="69"/>
      <c r="LI15" s="98"/>
      <c r="LJ15" s="99"/>
      <c r="LK15" s="100"/>
      <c r="LL15" s="101"/>
      <c r="LM15" s="99"/>
      <c r="LN15" s="100"/>
      <c r="LO15" s="41">
        <f>SUM(KT15:LN15)</f>
        <v>0</v>
      </c>
      <c r="LP15" s="14">
        <f>LO15-LP16</f>
        <v>0</v>
      </c>
      <c r="LQ15" s="12">
        <f>LO15*$D15</f>
        <v>0</v>
      </c>
      <c r="LR15" s="15"/>
    </row>
    <row r="16" spans="1:334" ht="15" thickBot="1" x14ac:dyDescent="0.4">
      <c r="A16" s="212"/>
      <c r="B16" s="341"/>
      <c r="C16" s="140"/>
      <c r="D16" s="216">
        <v>78</v>
      </c>
      <c r="E16" s="33" t="s">
        <v>14</v>
      </c>
      <c r="F16" s="70"/>
      <c r="G16" s="71"/>
      <c r="H16" s="72"/>
      <c r="I16" s="227"/>
      <c r="J16" s="228"/>
      <c r="K16" s="229"/>
      <c r="L16" s="227"/>
      <c r="M16" s="228"/>
      <c r="N16" s="229"/>
      <c r="O16" s="70"/>
      <c r="P16" s="71"/>
      <c r="Q16" s="72"/>
      <c r="R16" s="70"/>
      <c r="S16" s="71"/>
      <c r="T16" s="72"/>
      <c r="U16" s="102"/>
      <c r="V16" s="103"/>
      <c r="W16" s="104"/>
      <c r="X16" s="105"/>
      <c r="Y16" s="103"/>
      <c r="Z16" s="104"/>
      <c r="AA16" s="42"/>
      <c r="AB16" s="18">
        <f>SUM(F16:Z16)</f>
        <v>0</v>
      </c>
      <c r="AC16" s="16"/>
      <c r="AD16" s="19">
        <f>AB16*$D15</f>
        <v>0</v>
      </c>
      <c r="AE16" s="70"/>
      <c r="AF16" s="71"/>
      <c r="AG16" s="72"/>
      <c r="AH16" s="70"/>
      <c r="AI16" s="71"/>
      <c r="AJ16" s="72"/>
      <c r="AK16" s="70"/>
      <c r="AL16" s="71"/>
      <c r="AM16" s="72"/>
      <c r="AN16" s="70"/>
      <c r="AO16" s="71"/>
      <c r="AP16" s="72"/>
      <c r="AQ16" s="70"/>
      <c r="AR16" s="71"/>
      <c r="AS16" s="72"/>
      <c r="AT16" s="102"/>
      <c r="AU16" s="103"/>
      <c r="AV16" s="104"/>
      <c r="AW16" s="105"/>
      <c r="AX16" s="103"/>
      <c r="AY16" s="104"/>
      <c r="AZ16" s="42"/>
      <c r="BA16" s="18">
        <f>SUM(AE16:AY16)</f>
        <v>0</v>
      </c>
      <c r="BB16" s="16"/>
      <c r="BC16" s="19">
        <f>BA16*$D16</f>
        <v>0</v>
      </c>
      <c r="BD16" s="70"/>
      <c r="BE16" s="71"/>
      <c r="BF16" s="72"/>
      <c r="BG16" s="70"/>
      <c r="BH16" s="71"/>
      <c r="BI16" s="72"/>
      <c r="BJ16" s="70">
        <v>211</v>
      </c>
      <c r="BK16" s="71"/>
      <c r="BL16" s="72"/>
      <c r="BM16" s="70">
        <v>28</v>
      </c>
      <c r="BN16" s="71"/>
      <c r="BO16" s="72"/>
      <c r="BP16" s="70"/>
      <c r="BQ16" s="71"/>
      <c r="BR16" s="72"/>
      <c r="BS16" s="102"/>
      <c r="BT16" s="103"/>
      <c r="BU16" s="104"/>
      <c r="BV16" s="105"/>
      <c r="BW16" s="103"/>
      <c r="BX16" s="104"/>
      <c r="BY16" s="42"/>
      <c r="BZ16" s="18">
        <f>SUM(BD16:BX16)</f>
        <v>239</v>
      </c>
      <c r="CA16" s="16"/>
      <c r="CB16" s="19">
        <f>BZ16*$D16</f>
        <v>18642</v>
      </c>
      <c r="CC16" s="70"/>
      <c r="CD16" s="71"/>
      <c r="CE16" s="72"/>
      <c r="CF16" s="70"/>
      <c r="CG16" s="71"/>
      <c r="CH16" s="72"/>
      <c r="CI16" s="70">
        <v>36</v>
      </c>
      <c r="CJ16" s="71"/>
      <c r="CK16" s="72"/>
      <c r="CL16" s="70"/>
      <c r="CM16" s="71"/>
      <c r="CN16" s="72"/>
      <c r="CO16" s="70">
        <v>104</v>
      </c>
      <c r="CP16" s="71">
        <v>53</v>
      </c>
      <c r="CQ16" s="72"/>
      <c r="CR16" s="373">
        <v>29</v>
      </c>
      <c r="CS16" s="374"/>
      <c r="CT16" s="375"/>
      <c r="CU16" s="376"/>
      <c r="CV16" s="374"/>
      <c r="CW16" s="375"/>
      <c r="CX16" s="42"/>
      <c r="CY16" s="18">
        <f>SUM(CC16:CW16)</f>
        <v>222</v>
      </c>
      <c r="CZ16" s="16"/>
      <c r="DA16" s="19">
        <f>CY16*$D16</f>
        <v>17316</v>
      </c>
      <c r="DB16" s="70"/>
      <c r="DC16" s="71"/>
      <c r="DD16" s="72"/>
      <c r="DE16" s="70"/>
      <c r="DF16" s="71"/>
      <c r="DG16" s="72"/>
      <c r="DH16" s="70"/>
      <c r="DI16" s="71"/>
      <c r="DJ16" s="72"/>
      <c r="DK16" s="70"/>
      <c r="DL16" s="71"/>
      <c r="DM16" s="72"/>
      <c r="DN16" s="102"/>
      <c r="DO16" s="103"/>
      <c r="DP16" s="104"/>
      <c r="DQ16" s="102"/>
      <c r="DR16" s="103"/>
      <c r="DS16" s="104"/>
      <c r="DT16" s="105"/>
      <c r="DU16" s="103"/>
      <c r="DV16" s="104"/>
      <c r="DW16" s="42"/>
      <c r="DX16" s="18">
        <f>SUM(DB16:DV16)</f>
        <v>0</v>
      </c>
      <c r="DY16" s="16"/>
      <c r="DZ16" s="19">
        <f>DX16*$D16</f>
        <v>0</v>
      </c>
      <c r="EA16" s="227"/>
      <c r="EB16" s="228"/>
      <c r="EC16" s="229"/>
      <c r="ED16" s="70"/>
      <c r="EE16" s="71"/>
      <c r="EF16" s="72"/>
      <c r="EG16" s="70"/>
      <c r="EH16" s="71"/>
      <c r="EI16" s="72"/>
      <c r="EJ16" s="70"/>
      <c r="EK16" s="71"/>
      <c r="EL16" s="72"/>
      <c r="EM16" s="70"/>
      <c r="EN16" s="71"/>
      <c r="EO16" s="72"/>
      <c r="EP16" s="102"/>
      <c r="EQ16" s="103"/>
      <c r="ER16" s="104"/>
      <c r="ES16" s="105"/>
      <c r="ET16" s="103"/>
      <c r="EU16" s="104"/>
      <c r="EV16" s="42"/>
      <c r="EW16" s="18">
        <f>SUM(EA16:EU16)</f>
        <v>0</v>
      </c>
      <c r="EX16" s="16"/>
      <c r="EY16" s="19">
        <f>EW16*$D16</f>
        <v>0</v>
      </c>
      <c r="EZ16" s="70"/>
      <c r="FA16" s="71"/>
      <c r="FB16" s="72"/>
      <c r="FC16" s="70"/>
      <c r="FD16" s="71"/>
      <c r="FE16" s="72"/>
      <c r="FF16" s="70"/>
      <c r="FG16" s="71"/>
      <c r="FH16" s="72"/>
      <c r="FI16" s="70"/>
      <c r="FJ16" s="71"/>
      <c r="FK16" s="72"/>
      <c r="FL16" s="70"/>
      <c r="FM16" s="71"/>
      <c r="FN16" s="72"/>
      <c r="FO16" s="102"/>
      <c r="FP16" s="103"/>
      <c r="FQ16" s="104"/>
      <c r="FR16" s="105"/>
      <c r="FS16" s="103"/>
      <c r="FT16" s="104"/>
      <c r="FU16" s="42"/>
      <c r="FV16" s="18">
        <f t="shared" ref="FV16" si="2">SUM(EZ16:FT16)</f>
        <v>0</v>
      </c>
      <c r="FW16" s="16"/>
      <c r="FX16" s="19">
        <f>FV16*$D16</f>
        <v>0</v>
      </c>
      <c r="FY16" s="70"/>
      <c r="FZ16" s="71"/>
      <c r="GA16" s="72"/>
      <c r="GB16" s="70"/>
      <c r="GC16" s="71"/>
      <c r="GD16" s="72"/>
      <c r="GE16" s="70"/>
      <c r="GF16" s="71"/>
      <c r="GG16" s="72"/>
      <c r="GH16" s="70"/>
      <c r="GI16" s="71"/>
      <c r="GJ16" s="72"/>
      <c r="GK16" s="70"/>
      <c r="GL16" s="71"/>
      <c r="GM16" s="72"/>
      <c r="GN16" s="102"/>
      <c r="GO16" s="103"/>
      <c r="GP16" s="104"/>
      <c r="GQ16" s="105"/>
      <c r="GR16" s="103"/>
      <c r="GS16" s="104"/>
      <c r="GT16" s="42"/>
      <c r="GU16" s="18">
        <f>SUM(FY16:GS16)</f>
        <v>0</v>
      </c>
      <c r="GV16" s="16"/>
      <c r="GW16" s="19">
        <f>GU16*$D16</f>
        <v>0</v>
      </c>
      <c r="GX16" s="70"/>
      <c r="GY16" s="71"/>
      <c r="GZ16" s="72"/>
      <c r="HA16" s="70"/>
      <c r="HB16" s="71"/>
      <c r="HC16" s="72"/>
      <c r="HD16" s="70"/>
      <c r="HE16" s="71"/>
      <c r="HF16" s="72"/>
      <c r="HG16" s="70"/>
      <c r="HH16" s="71"/>
      <c r="HI16" s="72"/>
      <c r="HJ16" s="70"/>
      <c r="HK16" s="71"/>
      <c r="HL16" s="72"/>
      <c r="HM16" s="102"/>
      <c r="HN16" s="103"/>
      <c r="HO16" s="104"/>
      <c r="HP16" s="105"/>
      <c r="HQ16" s="103"/>
      <c r="HR16" s="104"/>
      <c r="HS16" s="42"/>
      <c r="HT16" s="18">
        <f>SUM(GX16:HR16)</f>
        <v>0</v>
      </c>
      <c r="HU16" s="16"/>
      <c r="HV16" s="19">
        <f>HT16*$D16</f>
        <v>0</v>
      </c>
      <c r="HW16" s="70"/>
      <c r="HX16" s="71"/>
      <c r="HY16" s="72"/>
      <c r="HZ16" s="70"/>
      <c r="IA16" s="71"/>
      <c r="IB16" s="72"/>
      <c r="IC16" s="70"/>
      <c r="ID16" s="71"/>
      <c r="IE16" s="72"/>
      <c r="IF16" s="70"/>
      <c r="IG16" s="71"/>
      <c r="IH16" s="72"/>
      <c r="II16" s="70"/>
      <c r="IJ16" s="71"/>
      <c r="IK16" s="72"/>
      <c r="IL16" s="102"/>
      <c r="IM16" s="103"/>
      <c r="IN16" s="104"/>
      <c r="IO16" s="105"/>
      <c r="IP16" s="103"/>
      <c r="IQ16" s="104"/>
      <c r="IR16" s="42"/>
      <c r="IS16" s="18">
        <f>SUM(HW16:IQ16)</f>
        <v>0</v>
      </c>
      <c r="IT16" s="16"/>
      <c r="IU16" s="19">
        <f>IS16*$D16</f>
        <v>0</v>
      </c>
      <c r="IV16" s="70"/>
      <c r="IW16" s="71"/>
      <c r="IX16" s="72"/>
      <c r="IY16" s="70"/>
      <c r="IZ16" s="71"/>
      <c r="JA16" s="72"/>
      <c r="JB16" s="70"/>
      <c r="JC16" s="71"/>
      <c r="JD16" s="72"/>
      <c r="JE16" s="70"/>
      <c r="JF16" s="71"/>
      <c r="JG16" s="72"/>
      <c r="JH16" s="70"/>
      <c r="JI16" s="71"/>
      <c r="JJ16" s="72"/>
      <c r="JK16" s="102"/>
      <c r="JL16" s="103"/>
      <c r="JM16" s="104"/>
      <c r="JN16" s="105"/>
      <c r="JO16" s="103"/>
      <c r="JP16" s="104"/>
      <c r="JQ16" s="42"/>
      <c r="JR16" s="18">
        <f>SUM(IV16:JP16)</f>
        <v>0</v>
      </c>
      <c r="JS16" s="16"/>
      <c r="JT16" s="19">
        <f>JR16*$D16</f>
        <v>0</v>
      </c>
      <c r="JU16" s="227"/>
      <c r="JV16" s="228"/>
      <c r="JW16" s="229"/>
      <c r="JX16" s="70"/>
      <c r="JY16" s="71"/>
      <c r="JZ16" s="72"/>
      <c r="KA16" s="70"/>
      <c r="KB16" s="71"/>
      <c r="KC16" s="72"/>
      <c r="KD16" s="70"/>
      <c r="KE16" s="71"/>
      <c r="KF16" s="72"/>
      <c r="KG16" s="70"/>
      <c r="KH16" s="71"/>
      <c r="KI16" s="72"/>
      <c r="KJ16" s="102"/>
      <c r="KK16" s="103"/>
      <c r="KL16" s="104"/>
      <c r="KM16" s="105"/>
      <c r="KN16" s="103"/>
      <c r="KO16" s="104"/>
      <c r="KP16" s="42"/>
      <c r="KQ16" s="18">
        <f>SUM(JU16:KO16)</f>
        <v>0</v>
      </c>
      <c r="KR16" s="16"/>
      <c r="KS16" s="19">
        <f>KQ16*$D16</f>
        <v>0</v>
      </c>
      <c r="KT16" s="70"/>
      <c r="KU16" s="71"/>
      <c r="KV16" s="72"/>
      <c r="KW16" s="70"/>
      <c r="KX16" s="71"/>
      <c r="KY16" s="72"/>
      <c r="KZ16" s="70"/>
      <c r="LA16" s="71"/>
      <c r="LB16" s="72"/>
      <c r="LC16" s="70"/>
      <c r="LD16" s="71"/>
      <c r="LE16" s="72"/>
      <c r="LF16" s="70"/>
      <c r="LG16" s="71"/>
      <c r="LH16" s="72"/>
      <c r="LI16" s="102"/>
      <c r="LJ16" s="103"/>
      <c r="LK16" s="104"/>
      <c r="LL16" s="105"/>
      <c r="LM16" s="103"/>
      <c r="LN16" s="104"/>
      <c r="LO16" s="42"/>
      <c r="LP16" s="18">
        <f>SUM(KT16:LN16)</f>
        <v>0</v>
      </c>
      <c r="LQ16" s="16"/>
      <c r="LR16" s="19">
        <f>LP16*$D16</f>
        <v>0</v>
      </c>
    </row>
    <row r="17" spans="1:335" ht="15" thickBot="1" x14ac:dyDescent="0.4">
      <c r="A17" s="208">
        <v>28</v>
      </c>
      <c r="B17" s="340" t="s">
        <v>169</v>
      </c>
      <c r="C17" s="139" t="s">
        <v>139</v>
      </c>
      <c r="D17" s="130">
        <v>78</v>
      </c>
      <c r="E17" s="46" t="s">
        <v>13</v>
      </c>
      <c r="F17" s="233">
        <v>200</v>
      </c>
      <c r="G17" s="234"/>
      <c r="H17" s="69"/>
      <c r="I17" s="224"/>
      <c r="J17" s="225"/>
      <c r="K17" s="226"/>
      <c r="L17" s="232"/>
      <c r="M17" s="225"/>
      <c r="N17" s="226"/>
      <c r="O17" s="233">
        <v>200</v>
      </c>
      <c r="P17" s="234"/>
      <c r="Q17" s="69"/>
      <c r="R17" s="211"/>
      <c r="S17" s="234"/>
      <c r="T17" s="69"/>
      <c r="U17" s="120"/>
      <c r="V17" s="121"/>
      <c r="W17" s="122"/>
      <c r="X17" s="123"/>
      <c r="Y17" s="121"/>
      <c r="Z17" s="122"/>
      <c r="AA17" s="75">
        <f>F17+G17+I17+J17+L17+M17+O17+P17+R17+S17</f>
        <v>400</v>
      </c>
      <c r="AB17" s="14"/>
      <c r="AC17" s="12">
        <f>AA17*$D17</f>
        <v>31200</v>
      </c>
      <c r="AD17" s="15"/>
      <c r="AE17" s="127"/>
      <c r="AF17" s="68"/>
      <c r="AG17" s="69"/>
      <c r="AH17" s="170">
        <v>236</v>
      </c>
      <c r="AI17" s="68"/>
      <c r="AJ17" s="69"/>
      <c r="AK17" s="170">
        <v>236</v>
      </c>
      <c r="AL17" s="68"/>
      <c r="AM17" s="69"/>
      <c r="AN17" s="170">
        <v>236</v>
      </c>
      <c r="AO17" s="68"/>
      <c r="AP17" s="69"/>
      <c r="AQ17" s="170">
        <v>236</v>
      </c>
      <c r="AR17" s="68"/>
      <c r="AS17" s="69"/>
      <c r="AT17" s="120"/>
      <c r="AU17" s="121"/>
      <c r="AV17" s="122"/>
      <c r="AW17" s="123"/>
      <c r="AX17" s="121"/>
      <c r="AY17" s="122"/>
      <c r="AZ17" s="75">
        <f>AE17+AF17+AH17+AI17+AK17+AL17+AQ17+AO17+AR17+AN17</f>
        <v>944</v>
      </c>
      <c r="BA17" s="14">
        <f>AZ17-BA18</f>
        <v>765</v>
      </c>
      <c r="BB17" s="12">
        <f>AZ17*$D17</f>
        <v>73632</v>
      </c>
      <c r="BC17" s="15"/>
      <c r="BD17" s="170">
        <v>413</v>
      </c>
      <c r="BE17" s="68"/>
      <c r="BF17" s="69"/>
      <c r="BG17" s="170">
        <v>413</v>
      </c>
      <c r="BH17" s="68"/>
      <c r="BI17" s="69"/>
      <c r="BK17" s="68"/>
      <c r="BL17" s="69"/>
      <c r="BM17" s="233">
        <v>413</v>
      </c>
      <c r="BN17" s="68"/>
      <c r="BO17" s="69"/>
      <c r="BP17" s="233">
        <v>413</v>
      </c>
      <c r="BQ17" s="68"/>
      <c r="BR17" s="69"/>
      <c r="BS17" s="120"/>
      <c r="BT17" s="121"/>
      <c r="BU17" s="122"/>
      <c r="BV17" s="123"/>
      <c r="BW17" s="121"/>
      <c r="BX17" s="122"/>
      <c r="BY17" s="41">
        <f>SUM(BD17:BX17)</f>
        <v>1652</v>
      </c>
      <c r="BZ17" s="14">
        <f>BY17-BZ18</f>
        <v>799</v>
      </c>
      <c r="CA17" s="12">
        <f>BY17*$D17</f>
        <v>128856</v>
      </c>
      <c r="CB17" s="15"/>
      <c r="CC17" s="233">
        <v>413</v>
      </c>
      <c r="CD17" s="68"/>
      <c r="CE17" s="69"/>
      <c r="CF17" s="233">
        <v>413</v>
      </c>
      <c r="CG17" s="68"/>
      <c r="CH17" s="69"/>
      <c r="CI17" s="233">
        <v>213</v>
      </c>
      <c r="CJ17" s="68"/>
      <c r="CK17" s="69"/>
      <c r="CL17" s="233">
        <v>413</v>
      </c>
      <c r="CM17" s="68"/>
      <c r="CN17" s="69"/>
      <c r="CO17" s="233">
        <v>213</v>
      </c>
      <c r="CP17" s="68"/>
      <c r="CQ17" s="69"/>
      <c r="CR17" s="233">
        <f>8.25*28</f>
        <v>231</v>
      </c>
      <c r="CS17" s="370"/>
      <c r="CT17" s="371"/>
      <c r="CU17" s="233">
        <v>231</v>
      </c>
      <c r="CV17" s="370"/>
      <c r="CW17" s="371"/>
      <c r="CX17" s="41">
        <f>SUM(CC17:CW17)</f>
        <v>2127</v>
      </c>
      <c r="CY17" s="14">
        <f>CX17-CY18</f>
        <v>954</v>
      </c>
      <c r="CZ17" s="12">
        <f>CX17*$D17</f>
        <v>165906</v>
      </c>
      <c r="DA17" s="15"/>
      <c r="DB17" s="233">
        <v>448</v>
      </c>
      <c r="DC17" s="68"/>
      <c r="DD17" s="69"/>
      <c r="DE17" s="233">
        <v>448</v>
      </c>
      <c r="DF17" s="68"/>
      <c r="DG17" s="69"/>
      <c r="DH17" s="233">
        <v>448</v>
      </c>
      <c r="DI17" s="68"/>
      <c r="DJ17" s="69"/>
      <c r="DK17" s="233">
        <v>448</v>
      </c>
      <c r="DL17" s="68"/>
      <c r="DM17" s="69"/>
      <c r="DN17" s="120"/>
      <c r="DO17" s="121"/>
      <c r="DP17" s="122"/>
      <c r="DQ17" s="120"/>
      <c r="DR17" s="121"/>
      <c r="DS17" s="122"/>
      <c r="DT17" s="123"/>
      <c r="DU17" s="121"/>
      <c r="DV17" s="122"/>
      <c r="DW17" s="41">
        <f>SUM(DB17:DV17)</f>
        <v>1792</v>
      </c>
      <c r="DX17" s="14">
        <f>DW17-DX18</f>
        <v>1792</v>
      </c>
      <c r="DY17" s="12">
        <f>DW17*$D17</f>
        <v>139776</v>
      </c>
      <c r="DZ17" s="15"/>
      <c r="EA17" s="232"/>
      <c r="EB17" s="225"/>
      <c r="EC17" s="226"/>
      <c r="ED17" s="233">
        <v>448</v>
      </c>
      <c r="EE17" s="68"/>
      <c r="EF17" s="69"/>
      <c r="EG17" s="233">
        <v>448</v>
      </c>
      <c r="EH17" s="68"/>
      <c r="EI17" s="69"/>
      <c r="EJ17" s="233">
        <v>448</v>
      </c>
      <c r="EK17" s="68"/>
      <c r="EL17" s="69"/>
      <c r="EM17" s="233">
        <v>448</v>
      </c>
      <c r="EN17" s="68"/>
      <c r="EO17" s="69"/>
      <c r="EP17" s="120"/>
      <c r="EQ17" s="121"/>
      <c r="ER17" s="122"/>
      <c r="ES17" s="123"/>
      <c r="ET17" s="121"/>
      <c r="EU17" s="122"/>
      <c r="EV17" s="41">
        <f>SUM(EA17:EU17)</f>
        <v>1792</v>
      </c>
      <c r="EW17" s="14">
        <f>EV17-EW18</f>
        <v>1792</v>
      </c>
      <c r="EX17" s="12">
        <f>EV17*$D17</f>
        <v>139776</v>
      </c>
      <c r="EY17" s="15"/>
      <c r="EZ17" s="233">
        <v>448</v>
      </c>
      <c r="FA17" s="68"/>
      <c r="FB17" s="69"/>
      <c r="FC17" s="233">
        <v>448</v>
      </c>
      <c r="FD17" s="68"/>
      <c r="FE17" s="69"/>
      <c r="FF17" s="233">
        <v>448</v>
      </c>
      <c r="FG17" s="68"/>
      <c r="FH17" s="69"/>
      <c r="FI17" s="233">
        <v>448</v>
      </c>
      <c r="FJ17" s="68"/>
      <c r="FK17" s="69"/>
      <c r="FL17" s="233">
        <v>448</v>
      </c>
      <c r="FM17" s="68"/>
      <c r="FN17" s="69"/>
      <c r="FO17" s="120"/>
      <c r="FP17" s="121"/>
      <c r="FQ17" s="122"/>
      <c r="FR17" s="123"/>
      <c r="FS17" s="121"/>
      <c r="FT17" s="122"/>
      <c r="FU17" s="41">
        <f t="shared" ref="FU17" si="3">SUM(EZ17:FT17)</f>
        <v>2240</v>
      </c>
      <c r="FV17" s="14">
        <f t="shared" ref="FV17" si="4">FU17-FV18</f>
        <v>2240</v>
      </c>
      <c r="FW17" s="12">
        <f>FU17*$D17</f>
        <v>174720</v>
      </c>
      <c r="FX17" s="15"/>
      <c r="FY17" s="233">
        <v>448</v>
      </c>
      <c r="FZ17" s="68"/>
      <c r="GA17" s="69"/>
      <c r="GB17" s="233">
        <v>448</v>
      </c>
      <c r="GC17" s="68"/>
      <c r="GD17" s="69"/>
      <c r="GE17" s="278"/>
      <c r="GF17" s="68"/>
      <c r="GG17" s="69"/>
      <c r="GH17" s="278"/>
      <c r="GI17" s="68"/>
      <c r="GJ17" s="69"/>
      <c r="GK17" s="278"/>
      <c r="GL17" s="68"/>
      <c r="GM17" s="69"/>
      <c r="GN17" s="120"/>
      <c r="GO17" s="121"/>
      <c r="GP17" s="122"/>
      <c r="GQ17" s="123"/>
      <c r="GR17" s="121"/>
      <c r="GS17" s="122"/>
      <c r="GT17" s="41">
        <f>SUM(FY17:GS17)</f>
        <v>896</v>
      </c>
      <c r="GU17" s="14">
        <f>GT17-GU18</f>
        <v>896</v>
      </c>
      <c r="GV17" s="12">
        <f>GT17*$D17</f>
        <v>69888</v>
      </c>
      <c r="GW17" s="15"/>
      <c r="GX17" s="233">
        <v>448</v>
      </c>
      <c r="GY17" s="68"/>
      <c r="GZ17" s="69"/>
      <c r="HA17" s="233">
        <v>448</v>
      </c>
      <c r="HB17" s="68"/>
      <c r="HC17" s="69"/>
      <c r="HD17" s="233">
        <v>448</v>
      </c>
      <c r="HE17" s="68"/>
      <c r="HF17" s="69"/>
      <c r="HG17" s="233">
        <v>448</v>
      </c>
      <c r="HH17" s="68"/>
      <c r="HI17" s="69"/>
      <c r="HJ17" s="233">
        <v>448</v>
      </c>
      <c r="HK17" s="68"/>
      <c r="HL17" s="69"/>
      <c r="HM17" s="120"/>
      <c r="HN17" s="121"/>
      <c r="HO17" s="122"/>
      <c r="HP17" s="123"/>
      <c r="HQ17" s="121"/>
      <c r="HR17" s="122"/>
      <c r="HS17" s="41">
        <f>SUM(GX17:HR17)</f>
        <v>2240</v>
      </c>
      <c r="HT17" s="14">
        <f>HS17-HT18</f>
        <v>2240</v>
      </c>
      <c r="HU17" s="12">
        <f>HS17*$D17</f>
        <v>174720</v>
      </c>
      <c r="HV17" s="15"/>
      <c r="HW17" s="233">
        <v>448</v>
      </c>
      <c r="HX17" s="68"/>
      <c r="HY17" s="69"/>
      <c r="HZ17" s="233">
        <v>448</v>
      </c>
      <c r="IA17" s="68"/>
      <c r="IB17" s="69"/>
      <c r="IC17" s="233">
        <v>448</v>
      </c>
      <c r="ID17" s="68"/>
      <c r="IE17" s="69"/>
      <c r="IF17" s="233">
        <v>448</v>
      </c>
      <c r="IG17" s="68"/>
      <c r="IH17" s="69"/>
      <c r="II17" s="233">
        <v>448</v>
      </c>
      <c r="IJ17" s="68"/>
      <c r="IK17" s="69"/>
      <c r="IL17" s="120"/>
      <c r="IM17" s="121"/>
      <c r="IN17" s="122"/>
      <c r="IO17" s="123"/>
      <c r="IP17" s="121"/>
      <c r="IQ17" s="122"/>
      <c r="IR17" s="41">
        <f>SUM(HW17:IQ17)</f>
        <v>2240</v>
      </c>
      <c r="IS17" s="14">
        <f>IR17-IS18</f>
        <v>2240</v>
      </c>
      <c r="IT17" s="12">
        <f>IR17*$D17</f>
        <v>174720</v>
      </c>
      <c r="IU17" s="15"/>
      <c r="IV17" s="233">
        <v>448</v>
      </c>
      <c r="IW17" s="68"/>
      <c r="IX17" s="69"/>
      <c r="IY17" s="233">
        <v>448</v>
      </c>
      <c r="IZ17" s="68"/>
      <c r="JA17" s="69"/>
      <c r="JB17" s="233">
        <v>448</v>
      </c>
      <c r="JC17" s="68"/>
      <c r="JD17" s="69"/>
      <c r="JE17" s="233">
        <v>448</v>
      </c>
      <c r="JF17" s="68"/>
      <c r="JG17" s="69"/>
      <c r="JH17" s="233">
        <v>448</v>
      </c>
      <c r="JI17" s="68"/>
      <c r="JJ17" s="69"/>
      <c r="JK17" s="120"/>
      <c r="JL17" s="121"/>
      <c r="JM17" s="122"/>
      <c r="JN17" s="123"/>
      <c r="JO17" s="121"/>
      <c r="JP17" s="122"/>
      <c r="JQ17" s="41">
        <f>SUM(IV17:JP17)</f>
        <v>2240</v>
      </c>
      <c r="JR17" s="14">
        <f>JQ17-JR18</f>
        <v>2240</v>
      </c>
      <c r="JS17" s="12">
        <f>JQ17*$D17</f>
        <v>174720</v>
      </c>
      <c r="JT17" s="15"/>
      <c r="JU17" s="232"/>
      <c r="JV17" s="225"/>
      <c r="JW17" s="226"/>
      <c r="JX17" s="233">
        <v>448</v>
      </c>
      <c r="JY17" s="68"/>
      <c r="JZ17" s="69"/>
      <c r="KA17" s="233">
        <v>448</v>
      </c>
      <c r="KB17" s="68"/>
      <c r="KC17" s="69"/>
      <c r="KD17" s="233">
        <v>448</v>
      </c>
      <c r="KE17" s="68"/>
      <c r="KF17" s="69"/>
      <c r="KG17" s="233">
        <v>448</v>
      </c>
      <c r="KH17" s="68"/>
      <c r="KI17" s="69"/>
      <c r="KJ17" s="98"/>
      <c r="KK17" s="99"/>
      <c r="KL17" s="100"/>
      <c r="KM17" s="101"/>
      <c r="KN17" s="99"/>
      <c r="KO17" s="100"/>
      <c r="KP17" s="41">
        <f>SUM(JU17:KO17)</f>
        <v>1792</v>
      </c>
      <c r="KQ17" s="14">
        <f>KP17-KQ18</f>
        <v>1792</v>
      </c>
      <c r="KR17" s="12">
        <f>KP17*$D17</f>
        <v>139776</v>
      </c>
      <c r="KS17" s="15"/>
      <c r="KT17" s="233">
        <v>448</v>
      </c>
      <c r="KU17" s="68"/>
      <c r="KV17" s="69"/>
      <c r="KW17" s="233">
        <v>448</v>
      </c>
      <c r="KX17" s="68"/>
      <c r="KY17" s="69"/>
      <c r="KZ17" s="233">
        <v>448</v>
      </c>
      <c r="LA17" s="68"/>
      <c r="LB17" s="69"/>
      <c r="LC17" s="233">
        <v>448</v>
      </c>
      <c r="LD17" s="68"/>
      <c r="LE17" s="69"/>
      <c r="LF17" s="233">
        <v>448</v>
      </c>
      <c r="LG17" s="68"/>
      <c r="LH17" s="69"/>
      <c r="LI17" s="120"/>
      <c r="LJ17" s="121"/>
      <c r="LK17" s="122"/>
      <c r="LL17" s="123"/>
      <c r="LM17" s="121"/>
      <c r="LN17" s="122"/>
      <c r="LO17" s="41">
        <f>SUM(KT17:LN17)</f>
        <v>2240</v>
      </c>
      <c r="LP17" s="14">
        <f>LO17-LP18</f>
        <v>2240</v>
      </c>
      <c r="LQ17" s="12">
        <f>LO17*$D17</f>
        <v>174720</v>
      </c>
      <c r="LR17" s="15"/>
    </row>
    <row r="18" spans="1:335" s="214" customFormat="1" ht="15" thickBot="1" x14ac:dyDescent="0.4">
      <c r="A18" s="212"/>
      <c r="B18" s="341"/>
      <c r="C18" s="140"/>
      <c r="D18" s="130">
        <v>78</v>
      </c>
      <c r="E18" s="33" t="s">
        <v>14</v>
      </c>
      <c r="F18" s="70">
        <v>143</v>
      </c>
      <c r="G18" s="71"/>
      <c r="H18" s="72"/>
      <c r="I18" s="227"/>
      <c r="J18" s="228"/>
      <c r="K18" s="229"/>
      <c r="L18" s="227"/>
      <c r="M18" s="228"/>
      <c r="N18" s="229"/>
      <c r="O18" s="70">
        <v>234</v>
      </c>
      <c r="P18" s="71"/>
      <c r="Q18" s="72"/>
      <c r="R18" s="70"/>
      <c r="S18" s="71"/>
      <c r="T18" s="72"/>
      <c r="U18" s="218"/>
      <c r="V18" s="219"/>
      <c r="W18" s="220"/>
      <c r="X18" s="221"/>
      <c r="Y18" s="219"/>
      <c r="Z18" s="220"/>
      <c r="AA18" s="42"/>
      <c r="AB18" s="18">
        <f>SUM(F18:Z18)</f>
        <v>377</v>
      </c>
      <c r="AC18" s="16"/>
      <c r="AD18" s="19">
        <f>AB18*$D17</f>
        <v>29406</v>
      </c>
      <c r="AE18" s="70">
        <v>91</v>
      </c>
      <c r="AF18" s="71"/>
      <c r="AG18" s="72"/>
      <c r="AH18" s="70">
        <v>88</v>
      </c>
      <c r="AI18" s="71"/>
      <c r="AJ18" s="72"/>
      <c r="AK18" s="70"/>
      <c r="AL18" s="71"/>
      <c r="AM18" s="72"/>
      <c r="AN18" s="70"/>
      <c r="AO18" s="71"/>
      <c r="AP18" s="72"/>
      <c r="AQ18" s="70"/>
      <c r="AR18" s="71"/>
      <c r="AS18" s="72"/>
      <c r="AT18" s="218"/>
      <c r="AU18" s="219"/>
      <c r="AV18" s="220"/>
      <c r="AW18" s="221"/>
      <c r="AX18" s="219"/>
      <c r="AY18" s="220"/>
      <c r="AZ18" s="42"/>
      <c r="BA18" s="18">
        <f>SUM(AE18:AY18)</f>
        <v>179</v>
      </c>
      <c r="BB18" s="16"/>
      <c r="BC18" s="19">
        <f>BA18*$D18</f>
        <v>13962</v>
      </c>
      <c r="BD18" s="70"/>
      <c r="BE18" s="71"/>
      <c r="BF18" s="72"/>
      <c r="BG18" s="70"/>
      <c r="BH18" s="71"/>
      <c r="BI18" s="72"/>
      <c r="BJ18" s="70">
        <v>12</v>
      </c>
      <c r="BK18" s="71"/>
      <c r="BL18" s="72"/>
      <c r="BM18" s="70">
        <v>355</v>
      </c>
      <c r="BN18" s="71"/>
      <c r="BO18" s="72"/>
      <c r="BP18" s="70">
        <v>201</v>
      </c>
      <c r="BQ18" s="71">
        <v>152</v>
      </c>
      <c r="BR18" s="72">
        <v>133</v>
      </c>
      <c r="BS18" s="218"/>
      <c r="BT18" s="219"/>
      <c r="BU18" s="220"/>
      <c r="BV18" s="221"/>
      <c r="BW18" s="219"/>
      <c r="BX18" s="220"/>
      <c r="BY18" s="42"/>
      <c r="BZ18" s="18">
        <f>SUM(BD18:BX18)</f>
        <v>853</v>
      </c>
      <c r="CA18" s="16"/>
      <c r="CB18" s="19">
        <f>BZ18*$D18</f>
        <v>66534</v>
      </c>
      <c r="CC18" s="70">
        <v>41</v>
      </c>
      <c r="CD18" s="71"/>
      <c r="CE18" s="72"/>
      <c r="CF18" s="70">
        <v>97</v>
      </c>
      <c r="CG18" s="71">
        <v>60</v>
      </c>
      <c r="CH18" s="72"/>
      <c r="CI18" s="70">
        <v>191</v>
      </c>
      <c r="CJ18" s="71">
        <v>70</v>
      </c>
      <c r="CK18" s="72"/>
      <c r="CL18" s="70">
        <v>237</v>
      </c>
      <c r="CM18" s="71">
        <v>131</v>
      </c>
      <c r="CN18" s="72"/>
      <c r="CO18" s="70">
        <v>66</v>
      </c>
      <c r="CP18" s="71">
        <v>69</v>
      </c>
      <c r="CQ18" s="72"/>
      <c r="CR18" s="373">
        <v>85</v>
      </c>
      <c r="CS18" s="374"/>
      <c r="CT18" s="375"/>
      <c r="CU18" s="376">
        <v>126</v>
      </c>
      <c r="CV18" s="374"/>
      <c r="CW18" s="375"/>
      <c r="CX18" s="42"/>
      <c r="CY18" s="18">
        <f>SUM(CC18:CW18)</f>
        <v>1173</v>
      </c>
      <c r="CZ18" s="16"/>
      <c r="DA18" s="19">
        <f>CY18*$D18</f>
        <v>91494</v>
      </c>
      <c r="DB18" s="70"/>
      <c r="DC18" s="71"/>
      <c r="DD18" s="72"/>
      <c r="DE18" s="70"/>
      <c r="DF18" s="71"/>
      <c r="DG18" s="72"/>
      <c r="DH18" s="70"/>
      <c r="DI18" s="71"/>
      <c r="DJ18" s="72"/>
      <c r="DK18" s="70"/>
      <c r="DL18" s="71"/>
      <c r="DM18" s="72"/>
      <c r="DN18" s="218"/>
      <c r="DO18" s="219"/>
      <c r="DP18" s="220"/>
      <c r="DQ18" s="218"/>
      <c r="DR18" s="219"/>
      <c r="DS18" s="220"/>
      <c r="DT18" s="221"/>
      <c r="DU18" s="219"/>
      <c r="DV18" s="220"/>
      <c r="DW18" s="42"/>
      <c r="DX18" s="18">
        <f>SUM(DB18:DV18)</f>
        <v>0</v>
      </c>
      <c r="DY18" s="16"/>
      <c r="DZ18" s="19">
        <f>DX18*$D18</f>
        <v>0</v>
      </c>
      <c r="EA18" s="227"/>
      <c r="EB18" s="228"/>
      <c r="EC18" s="229"/>
      <c r="ED18" s="70"/>
      <c r="EE18" s="71"/>
      <c r="EF18" s="72"/>
      <c r="EG18" s="70"/>
      <c r="EH18" s="71"/>
      <c r="EI18" s="72"/>
      <c r="EJ18" s="70"/>
      <c r="EK18" s="71"/>
      <c r="EL18" s="72"/>
      <c r="EM18" s="70"/>
      <c r="EN18" s="71"/>
      <c r="EO18" s="72"/>
      <c r="EP18" s="218"/>
      <c r="EQ18" s="219"/>
      <c r="ER18" s="220"/>
      <c r="ES18" s="221"/>
      <c r="ET18" s="219"/>
      <c r="EU18" s="220"/>
      <c r="EV18" s="42"/>
      <c r="EW18" s="18">
        <f>SUM(EA18:EU18)</f>
        <v>0</v>
      </c>
      <c r="EX18" s="16"/>
      <c r="EY18" s="19">
        <f>EW18*$D18</f>
        <v>0</v>
      </c>
      <c r="EZ18" s="70"/>
      <c r="FA18" s="71"/>
      <c r="FB18" s="72"/>
      <c r="FC18" s="70"/>
      <c r="FD18" s="71"/>
      <c r="FE18" s="72"/>
      <c r="FF18" s="70"/>
      <c r="FG18" s="71"/>
      <c r="FH18" s="72"/>
      <c r="FI18" s="70"/>
      <c r="FJ18" s="71"/>
      <c r="FK18" s="72"/>
      <c r="FL18" s="70"/>
      <c r="FM18" s="71"/>
      <c r="FN18" s="72"/>
      <c r="FO18" s="218"/>
      <c r="FP18" s="219"/>
      <c r="FQ18" s="220"/>
      <c r="FR18" s="221"/>
      <c r="FS18" s="219"/>
      <c r="FT18" s="220"/>
      <c r="FU18" s="42"/>
      <c r="FV18" s="18">
        <f t="shared" ref="FV18" si="5">SUM(EZ18:FT18)</f>
        <v>0</v>
      </c>
      <c r="FW18" s="16"/>
      <c r="FX18" s="19">
        <f>FV18*$D18</f>
        <v>0</v>
      </c>
      <c r="FY18" s="70"/>
      <c r="FZ18" s="71"/>
      <c r="GA18" s="72"/>
      <c r="GB18" s="70"/>
      <c r="GC18" s="71"/>
      <c r="GD18" s="72"/>
      <c r="GE18" s="70"/>
      <c r="GF18" s="71"/>
      <c r="GG18" s="72"/>
      <c r="GH18" s="70"/>
      <c r="GI18" s="71"/>
      <c r="GJ18" s="72"/>
      <c r="GK18" s="70"/>
      <c r="GL18" s="71"/>
      <c r="GM18" s="72"/>
      <c r="GN18" s="218"/>
      <c r="GO18" s="219"/>
      <c r="GP18" s="220"/>
      <c r="GQ18" s="221"/>
      <c r="GR18" s="219"/>
      <c r="GS18" s="220"/>
      <c r="GT18" s="42"/>
      <c r="GU18" s="18">
        <f>SUM(FY18:GS18)</f>
        <v>0</v>
      </c>
      <c r="GV18" s="16"/>
      <c r="GW18" s="19">
        <f>GU18*$D18</f>
        <v>0</v>
      </c>
      <c r="GX18" s="70"/>
      <c r="GY18" s="71"/>
      <c r="GZ18" s="72"/>
      <c r="HA18" s="70"/>
      <c r="HB18" s="71"/>
      <c r="HC18" s="72"/>
      <c r="HD18" s="70"/>
      <c r="HE18" s="71"/>
      <c r="HF18" s="72"/>
      <c r="HG18" s="70"/>
      <c r="HH18" s="71"/>
      <c r="HI18" s="72"/>
      <c r="HJ18" s="70"/>
      <c r="HK18" s="71"/>
      <c r="HL18" s="72"/>
      <c r="HM18" s="218"/>
      <c r="HN18" s="219"/>
      <c r="HO18" s="220"/>
      <c r="HP18" s="221"/>
      <c r="HQ18" s="219"/>
      <c r="HR18" s="220"/>
      <c r="HS18" s="42"/>
      <c r="HT18" s="18">
        <f>SUM(GX18:HR18)</f>
        <v>0</v>
      </c>
      <c r="HU18" s="16"/>
      <c r="HV18" s="19">
        <f>HT18*$D18</f>
        <v>0</v>
      </c>
      <c r="HW18" s="70"/>
      <c r="HX18" s="71"/>
      <c r="HY18" s="72"/>
      <c r="HZ18" s="70"/>
      <c r="IA18" s="71"/>
      <c r="IB18" s="72"/>
      <c r="IC18" s="70"/>
      <c r="ID18" s="71"/>
      <c r="IE18" s="72"/>
      <c r="IF18" s="70"/>
      <c r="IG18" s="71"/>
      <c r="IH18" s="72"/>
      <c r="II18" s="70"/>
      <c r="IJ18" s="71"/>
      <c r="IK18" s="72"/>
      <c r="IL18" s="218"/>
      <c r="IM18" s="219"/>
      <c r="IN18" s="220"/>
      <c r="IO18" s="221"/>
      <c r="IP18" s="219"/>
      <c r="IQ18" s="220"/>
      <c r="IR18" s="42"/>
      <c r="IS18" s="18">
        <f>SUM(HW18:IQ18)</f>
        <v>0</v>
      </c>
      <c r="IT18" s="16"/>
      <c r="IU18" s="19">
        <f>IS18*$D18</f>
        <v>0</v>
      </c>
      <c r="IV18" s="70"/>
      <c r="IW18" s="71"/>
      <c r="IX18" s="72"/>
      <c r="IY18" s="70"/>
      <c r="IZ18" s="71"/>
      <c r="JA18" s="72"/>
      <c r="JB18" s="70"/>
      <c r="JC18" s="71"/>
      <c r="JD18" s="72"/>
      <c r="JE18" s="70"/>
      <c r="JF18" s="71"/>
      <c r="JG18" s="72"/>
      <c r="JH18" s="70"/>
      <c r="JI18" s="71"/>
      <c r="JJ18" s="72"/>
      <c r="JK18" s="218"/>
      <c r="JL18" s="219"/>
      <c r="JM18" s="220"/>
      <c r="JN18" s="221"/>
      <c r="JO18" s="219"/>
      <c r="JP18" s="220"/>
      <c r="JQ18" s="42"/>
      <c r="JR18" s="18">
        <f>SUM(IV18:JP18)</f>
        <v>0</v>
      </c>
      <c r="JS18" s="16"/>
      <c r="JT18" s="19">
        <f>JR18*$D18</f>
        <v>0</v>
      </c>
      <c r="JU18" s="227"/>
      <c r="JV18" s="228"/>
      <c r="JW18" s="229"/>
      <c r="JX18" s="70"/>
      <c r="JY18" s="71"/>
      <c r="JZ18" s="72"/>
      <c r="KA18" s="70"/>
      <c r="KB18" s="71"/>
      <c r="KC18" s="72"/>
      <c r="KD18" s="70"/>
      <c r="KE18" s="71"/>
      <c r="KF18" s="72"/>
      <c r="KG18" s="70"/>
      <c r="KH18" s="71"/>
      <c r="KI18" s="72"/>
      <c r="KJ18" s="102"/>
      <c r="KK18" s="103"/>
      <c r="KL18" s="104"/>
      <c r="KM18" s="105"/>
      <c r="KN18" s="103"/>
      <c r="KO18" s="104"/>
      <c r="KP18" s="42"/>
      <c r="KQ18" s="18">
        <f>SUM(JU18:KO18)</f>
        <v>0</v>
      </c>
      <c r="KR18" s="16"/>
      <c r="KS18" s="19">
        <f>KQ18*$D18</f>
        <v>0</v>
      </c>
      <c r="KT18" s="70"/>
      <c r="KU18" s="71"/>
      <c r="KV18" s="72"/>
      <c r="KW18" s="70"/>
      <c r="KX18" s="71"/>
      <c r="KY18" s="72"/>
      <c r="KZ18" s="70"/>
      <c r="LA18" s="71"/>
      <c r="LB18" s="72"/>
      <c r="LC18" s="70"/>
      <c r="LD18" s="71"/>
      <c r="LE18" s="72"/>
      <c r="LF18" s="70"/>
      <c r="LG18" s="71"/>
      <c r="LH18" s="72"/>
      <c r="LI18" s="218"/>
      <c r="LJ18" s="219"/>
      <c r="LK18" s="220"/>
      <c r="LL18" s="221"/>
      <c r="LM18" s="219"/>
      <c r="LN18" s="220"/>
      <c r="LO18" s="42"/>
      <c r="LP18" s="18">
        <f>SUM(KT18:LN18)</f>
        <v>0</v>
      </c>
      <c r="LQ18" s="16"/>
      <c r="LR18" s="19">
        <f>LP18*$D18</f>
        <v>0</v>
      </c>
    </row>
    <row r="19" spans="1:335" hidden="1" x14ac:dyDescent="0.35">
      <c r="A19" s="195"/>
      <c r="B19" s="217"/>
      <c r="C19" s="215"/>
      <c r="D19" s="130"/>
      <c r="E19" s="46" t="s">
        <v>13</v>
      </c>
      <c r="F19" s="196"/>
      <c r="G19" s="197"/>
      <c r="H19" s="198"/>
      <c r="I19" s="196"/>
      <c r="J19" s="197"/>
      <c r="K19" s="198"/>
      <c r="L19" s="196"/>
      <c r="M19" s="197"/>
      <c r="N19" s="198"/>
      <c r="O19" s="196"/>
      <c r="P19" s="197"/>
      <c r="Q19" s="198"/>
      <c r="R19" s="196"/>
      <c r="S19" s="197"/>
      <c r="T19" s="198"/>
      <c r="U19" s="199"/>
      <c r="V19" s="200"/>
      <c r="W19" s="201"/>
      <c r="X19" s="202"/>
      <c r="Y19" s="200"/>
      <c r="Z19" s="201"/>
      <c r="AA19" s="203">
        <f>F19+G19+I19+J19+L19+M19+O19+P19+R19+S19</f>
        <v>0</v>
      </c>
      <c r="AB19" s="204"/>
      <c r="AC19" s="205">
        <f>AA19*$D19</f>
        <v>0</v>
      </c>
      <c r="AD19" s="206"/>
      <c r="AE19" s="196"/>
      <c r="AF19" s="197"/>
      <c r="AG19" s="198"/>
      <c r="AH19" s="196"/>
      <c r="AI19" s="197"/>
      <c r="AJ19" s="198"/>
      <c r="AK19" s="196"/>
      <c r="AL19" s="197"/>
      <c r="AM19" s="198"/>
      <c r="AN19" s="196"/>
      <c r="AO19" s="197"/>
      <c r="AP19" s="198"/>
      <c r="AQ19" s="196"/>
      <c r="AR19" s="197"/>
      <c r="AS19" s="198"/>
      <c r="AT19" s="199"/>
      <c r="AU19" s="200"/>
      <c r="AV19" s="201"/>
      <c r="AW19" s="202"/>
      <c r="AX19" s="200"/>
      <c r="AY19" s="201"/>
      <c r="AZ19" s="207">
        <f>AE19+AF19+AH19+AI19+AK19+AL19+AN19+AO19+AQ19+AR19</f>
        <v>0</v>
      </c>
      <c r="BA19" s="204">
        <f>AZ19-BA20</f>
        <v>0</v>
      </c>
      <c r="BB19" s="205">
        <f>AZ19*$D19</f>
        <v>0</v>
      </c>
      <c r="BC19" s="206"/>
      <c r="BD19" s="196"/>
      <c r="BE19" s="197"/>
      <c r="BF19" s="198"/>
      <c r="BG19" s="196"/>
      <c r="BH19" s="197"/>
      <c r="BI19" s="198"/>
      <c r="BJ19" s="196"/>
      <c r="BK19" s="197"/>
      <c r="BL19" s="198"/>
      <c r="BM19" s="196"/>
      <c r="BN19" s="197"/>
      <c r="BO19" s="198"/>
      <c r="BP19" s="196"/>
      <c r="BQ19" s="197"/>
      <c r="BR19" s="198"/>
      <c r="BS19" s="199"/>
      <c r="BT19" s="200"/>
      <c r="BU19" s="201"/>
      <c r="BV19" s="202"/>
      <c r="BW19" s="200"/>
      <c r="BX19" s="201"/>
      <c r="BY19" s="207">
        <f>SUM(BD19:BX19)</f>
        <v>0</v>
      </c>
      <c r="BZ19" s="204">
        <f>BY19-BZ20</f>
        <v>0</v>
      </c>
      <c r="CA19" s="205">
        <f>BY19*$D19</f>
        <v>0</v>
      </c>
      <c r="CB19" s="206"/>
      <c r="CC19" s="196"/>
      <c r="CD19" s="197"/>
      <c r="CE19" s="198"/>
      <c r="CF19" s="196"/>
      <c r="CG19" s="197"/>
      <c r="CH19" s="198"/>
      <c r="CI19" s="196"/>
      <c r="CJ19" s="197"/>
      <c r="CK19" s="198"/>
      <c r="CL19" s="196"/>
      <c r="CM19" s="197"/>
      <c r="CN19" s="198"/>
      <c r="CO19" s="196"/>
      <c r="CP19" s="197"/>
      <c r="CQ19" s="198"/>
      <c r="CR19" s="199"/>
      <c r="CS19" s="200"/>
      <c r="CT19" s="201"/>
      <c r="CU19" s="202"/>
      <c r="CV19" s="200"/>
      <c r="CW19" s="201"/>
      <c r="CX19" s="207">
        <f>SUM(CC19:CW19)</f>
        <v>0</v>
      </c>
      <c r="CY19" s="204">
        <f>CX19-CY20</f>
        <v>0</v>
      </c>
      <c r="CZ19" s="205">
        <f>CX19*$D19</f>
        <v>0</v>
      </c>
      <c r="DA19" s="206"/>
      <c r="DB19" s="196"/>
      <c r="DC19" s="197"/>
      <c r="DD19" s="198"/>
      <c r="DE19" s="196"/>
      <c r="DF19" s="197"/>
      <c r="DG19" s="198"/>
      <c r="DH19" s="196"/>
      <c r="DI19" s="197"/>
      <c r="DJ19" s="198"/>
      <c r="DK19" s="196"/>
      <c r="DL19" s="197"/>
      <c r="DM19" s="198"/>
      <c r="DN19" s="196"/>
      <c r="DO19" s="197"/>
      <c r="DP19" s="198"/>
      <c r="DQ19" s="199"/>
      <c r="DR19" s="200"/>
      <c r="DS19" s="201"/>
      <c r="DT19" s="202"/>
      <c r="DU19" s="200"/>
      <c r="DV19" s="201"/>
      <c r="DW19" s="207">
        <f>SUM(DB19:DV19)</f>
        <v>0</v>
      </c>
      <c r="DX19" s="204">
        <f>DW19-DX20</f>
        <v>0</v>
      </c>
      <c r="DY19" s="205">
        <f>DW19*$D19</f>
        <v>0</v>
      </c>
      <c r="DZ19" s="206"/>
      <c r="EA19" s="196"/>
      <c r="EB19" s="197"/>
      <c r="EC19" s="198"/>
      <c r="ED19" s="196"/>
      <c r="EE19" s="197"/>
      <c r="EF19" s="198"/>
      <c r="EG19" s="196"/>
      <c r="EH19" s="197"/>
      <c r="EI19" s="198"/>
      <c r="EJ19" s="196"/>
      <c r="EK19" s="197"/>
      <c r="EL19" s="198"/>
      <c r="EM19" s="196"/>
      <c r="EN19" s="197"/>
      <c r="EO19" s="198"/>
      <c r="EP19" s="199"/>
      <c r="EQ19" s="200"/>
      <c r="ER19" s="201"/>
      <c r="ES19" s="202"/>
      <c r="ET19" s="200"/>
      <c r="EU19" s="201"/>
      <c r="EV19" s="207">
        <f>SUM(EA19:EU19)</f>
        <v>0</v>
      </c>
      <c r="EW19" s="204">
        <f>EV19-EW20</f>
        <v>0</v>
      </c>
      <c r="EX19" s="205">
        <f>EV19*$D19</f>
        <v>0</v>
      </c>
      <c r="EY19" s="206"/>
      <c r="EZ19" s="196"/>
      <c r="FA19" s="197"/>
      <c r="FB19" s="198"/>
      <c r="FC19" s="196"/>
      <c r="FD19" s="197"/>
      <c r="FE19" s="198"/>
      <c r="FF19" s="196"/>
      <c r="FG19" s="197"/>
      <c r="FH19" s="198"/>
      <c r="FI19" s="196"/>
      <c r="FJ19" s="197"/>
      <c r="FK19" s="198"/>
      <c r="FL19" s="196"/>
      <c r="FM19" s="197"/>
      <c r="FN19" s="198"/>
      <c r="FO19" s="199"/>
      <c r="FP19" s="200"/>
      <c r="FQ19" s="201"/>
      <c r="FR19" s="202"/>
      <c r="FS19" s="200"/>
      <c r="FT19" s="201"/>
      <c r="FU19" s="207">
        <f t="shared" ref="FU19" si="6">SUM(EZ19:FT19)</f>
        <v>0</v>
      </c>
      <c r="FV19" s="204">
        <f t="shared" ref="FV19" si="7">FU19-FV20</f>
        <v>0</v>
      </c>
      <c r="FW19" s="205">
        <f>FU19*$D19</f>
        <v>0</v>
      </c>
      <c r="FX19" s="206"/>
      <c r="FY19" s="196"/>
      <c r="FZ19" s="197"/>
      <c r="GA19" s="198"/>
      <c r="GB19" s="196"/>
      <c r="GC19" s="197"/>
      <c r="GD19" s="198"/>
      <c r="GE19" s="196"/>
      <c r="GF19" s="197"/>
      <c r="GG19" s="198"/>
      <c r="GH19" s="196"/>
      <c r="GI19" s="197"/>
      <c r="GJ19" s="198"/>
      <c r="GK19" s="196"/>
      <c r="GL19" s="197"/>
      <c r="GM19" s="198"/>
      <c r="GN19" s="199"/>
      <c r="GO19" s="200"/>
      <c r="GP19" s="201"/>
      <c r="GQ19" s="202"/>
      <c r="GR19" s="200"/>
      <c r="GS19" s="201"/>
      <c r="GT19" s="207">
        <f>SUM(FY19:GS19)</f>
        <v>0</v>
      </c>
      <c r="GU19" s="204">
        <f>GT19-GU20</f>
        <v>0</v>
      </c>
      <c r="GV19" s="205">
        <f>GT19*$D19</f>
        <v>0</v>
      </c>
      <c r="GW19" s="206"/>
      <c r="GX19" s="196"/>
      <c r="GY19" s="197"/>
      <c r="GZ19" s="198"/>
      <c r="HA19" s="196"/>
      <c r="HB19" s="197"/>
      <c r="HC19" s="198"/>
      <c r="HD19" s="196"/>
      <c r="HE19" s="197"/>
      <c r="HF19" s="198"/>
      <c r="HG19" s="196"/>
      <c r="HH19" s="197"/>
      <c r="HI19" s="198"/>
      <c r="HJ19" s="196"/>
      <c r="HK19" s="197"/>
      <c r="HL19" s="198"/>
      <c r="HM19" s="199"/>
      <c r="HN19" s="200"/>
      <c r="HO19" s="201"/>
      <c r="HP19" s="202"/>
      <c r="HQ19" s="200"/>
      <c r="HR19" s="201"/>
      <c r="HS19" s="207">
        <f>SUM(GX19:HR19)</f>
        <v>0</v>
      </c>
      <c r="HT19" s="204">
        <f>HS19-HT20</f>
        <v>0</v>
      </c>
      <c r="HU19" s="205">
        <f>HS19*$D19</f>
        <v>0</v>
      </c>
      <c r="HV19" s="206"/>
      <c r="HW19" s="196"/>
      <c r="HX19" s="197"/>
      <c r="HY19" s="198"/>
      <c r="HZ19" s="196"/>
      <c r="IA19" s="197"/>
      <c r="IB19" s="198"/>
      <c r="IC19" s="196"/>
      <c r="ID19" s="197"/>
      <c r="IE19" s="198"/>
      <c r="IF19" s="196"/>
      <c r="IG19" s="197"/>
      <c r="IH19" s="198"/>
      <c r="II19" s="196"/>
      <c r="IJ19" s="197"/>
      <c r="IK19" s="198"/>
      <c r="IL19" s="199"/>
      <c r="IM19" s="200"/>
      <c r="IN19" s="201"/>
      <c r="IO19" s="202"/>
      <c r="IP19" s="200"/>
      <c r="IQ19" s="201"/>
      <c r="IR19" s="207">
        <f>SUM(HW19:IQ19)</f>
        <v>0</v>
      </c>
      <c r="IS19" s="204">
        <f>IR19-IS20</f>
        <v>0</v>
      </c>
      <c r="IT19" s="205">
        <f>IR19*$D19</f>
        <v>0</v>
      </c>
      <c r="IU19" s="206"/>
      <c r="IV19" s="196"/>
      <c r="IW19" s="197"/>
      <c r="IX19" s="198"/>
      <c r="IY19" s="196"/>
      <c r="IZ19" s="197"/>
      <c r="JA19" s="198"/>
      <c r="JB19" s="196"/>
      <c r="JC19" s="197"/>
      <c r="JD19" s="198"/>
      <c r="JE19" s="196"/>
      <c r="JF19" s="197"/>
      <c r="JG19" s="198"/>
      <c r="JH19" s="196"/>
      <c r="JI19" s="197"/>
      <c r="JJ19" s="198"/>
      <c r="JK19" s="199"/>
      <c r="JL19" s="200"/>
      <c r="JM19" s="201"/>
      <c r="JN19" s="202"/>
      <c r="JO19" s="200"/>
      <c r="JP19" s="201"/>
      <c r="JQ19" s="207">
        <f>SUM(IV19:JP19)</f>
        <v>0</v>
      </c>
      <c r="JR19" s="204">
        <f>JQ19-JR20</f>
        <v>0</v>
      </c>
      <c r="JS19" s="205">
        <f>JQ19*$D19</f>
        <v>0</v>
      </c>
      <c r="JT19" s="206"/>
      <c r="JU19" s="196"/>
      <c r="JV19" s="197"/>
      <c r="JW19" s="198"/>
      <c r="JX19" s="196"/>
      <c r="JY19" s="197"/>
      <c r="JZ19" s="198"/>
      <c r="KA19" s="196"/>
      <c r="KB19" s="197"/>
      <c r="KC19" s="198"/>
      <c r="KD19" s="196"/>
      <c r="KE19" s="197"/>
      <c r="KF19" s="198"/>
      <c r="KG19" s="196"/>
      <c r="KH19" s="197"/>
      <c r="KI19" s="198"/>
      <c r="KJ19" s="199"/>
      <c r="KK19" s="200"/>
      <c r="KL19" s="201"/>
      <c r="KM19" s="202"/>
      <c r="KN19" s="200"/>
      <c r="KO19" s="201"/>
      <c r="KP19" s="207">
        <f>SUM(JU19:KO19)</f>
        <v>0</v>
      </c>
      <c r="KQ19" s="204">
        <f>KP19-KQ20</f>
        <v>0</v>
      </c>
      <c r="KR19" s="205">
        <f>KP19*$D19</f>
        <v>0</v>
      </c>
      <c r="KS19" s="206"/>
      <c r="KT19" s="196"/>
      <c r="KU19" s="197"/>
      <c r="KV19" s="198"/>
      <c r="KW19" s="196"/>
      <c r="KX19" s="197"/>
      <c r="KY19" s="198"/>
      <c r="KZ19" s="196"/>
      <c r="LA19" s="197"/>
      <c r="LB19" s="198"/>
      <c r="LC19" s="196"/>
      <c r="LD19" s="197"/>
      <c r="LE19" s="198"/>
      <c r="LF19" s="196"/>
      <c r="LG19" s="197"/>
      <c r="LH19" s="198"/>
      <c r="LI19" s="199"/>
      <c r="LJ19" s="200"/>
      <c r="LK19" s="201"/>
      <c r="LL19" s="202"/>
      <c r="LM19" s="200"/>
      <c r="LN19" s="201"/>
      <c r="LO19" s="207">
        <f>SUM(KT19:LN19)</f>
        <v>0</v>
      </c>
      <c r="LP19" s="204">
        <f>LO19-LP20</f>
        <v>0</v>
      </c>
      <c r="LQ19" s="205">
        <f>LO19*$D19</f>
        <v>0</v>
      </c>
      <c r="LR19" s="206"/>
    </row>
    <row r="20" spans="1:335" ht="15" hidden="1" thickBot="1" x14ac:dyDescent="0.4">
      <c r="A20" s="133"/>
      <c r="B20" s="135"/>
      <c r="C20" s="140"/>
      <c r="D20" s="131"/>
      <c r="E20" s="33" t="s">
        <v>14</v>
      </c>
      <c r="F20" s="70"/>
      <c r="G20" s="71"/>
      <c r="H20" s="72"/>
      <c r="I20" s="70"/>
      <c r="J20" s="71"/>
      <c r="K20" s="72"/>
      <c r="L20" s="70"/>
      <c r="M20" s="71"/>
      <c r="N20" s="72"/>
      <c r="O20" s="70"/>
      <c r="P20" s="71"/>
      <c r="Q20" s="72"/>
      <c r="R20" s="70"/>
      <c r="S20" s="71"/>
      <c r="T20" s="72"/>
      <c r="U20" s="102"/>
      <c r="V20" s="103"/>
      <c r="W20" s="104"/>
      <c r="X20" s="105"/>
      <c r="Y20" s="103"/>
      <c r="Z20" s="104"/>
      <c r="AA20" s="42"/>
      <c r="AB20" s="18">
        <f>SUM(F20:Z20)</f>
        <v>0</v>
      </c>
      <c r="AC20" s="16"/>
      <c r="AD20" s="19">
        <f>AB20*$D19</f>
        <v>0</v>
      </c>
      <c r="AE20" s="70"/>
      <c r="AF20" s="71"/>
      <c r="AG20" s="72"/>
      <c r="AH20" s="70"/>
      <c r="AI20" s="71"/>
      <c r="AJ20" s="72"/>
      <c r="AK20" s="70"/>
      <c r="AL20" s="71"/>
      <c r="AM20" s="72"/>
      <c r="AN20" s="70"/>
      <c r="AO20" s="71"/>
      <c r="AP20" s="72"/>
      <c r="AQ20" s="70"/>
      <c r="AR20" s="71"/>
      <c r="AS20" s="72"/>
      <c r="AT20" s="102"/>
      <c r="AU20" s="103"/>
      <c r="AV20" s="104"/>
      <c r="AW20" s="105"/>
      <c r="AX20" s="103"/>
      <c r="AY20" s="104"/>
      <c r="AZ20" s="42"/>
      <c r="BA20" s="18">
        <f>SUM(AE20:AY20)</f>
        <v>0</v>
      </c>
      <c r="BB20" s="16"/>
      <c r="BC20" s="19">
        <f>BA20*$D20</f>
        <v>0</v>
      </c>
      <c r="BD20" s="70"/>
      <c r="BE20" s="71"/>
      <c r="BF20" s="72"/>
      <c r="BG20" s="70"/>
      <c r="BH20" s="71"/>
      <c r="BI20" s="72"/>
      <c r="BJ20" s="70"/>
      <c r="BK20" s="71"/>
      <c r="BL20" s="72"/>
      <c r="BM20" s="70"/>
      <c r="BN20" s="71"/>
      <c r="BO20" s="72"/>
      <c r="BP20" s="70"/>
      <c r="BQ20" s="71"/>
      <c r="BR20" s="72"/>
      <c r="BS20" s="102"/>
      <c r="BT20" s="103"/>
      <c r="BU20" s="104"/>
      <c r="BV20" s="105"/>
      <c r="BW20" s="103"/>
      <c r="BX20" s="104"/>
      <c r="BY20" s="42"/>
      <c r="BZ20" s="18">
        <f>SUM(BD20:BX20)</f>
        <v>0</v>
      </c>
      <c r="CA20" s="16"/>
      <c r="CB20" s="19">
        <f>BZ20*$D20</f>
        <v>0</v>
      </c>
      <c r="CC20" s="70"/>
      <c r="CD20" s="71"/>
      <c r="CE20" s="72"/>
      <c r="CF20" s="70"/>
      <c r="CG20" s="71"/>
      <c r="CH20" s="72"/>
      <c r="CI20" s="70"/>
      <c r="CJ20" s="71"/>
      <c r="CK20" s="72"/>
      <c r="CL20" s="70"/>
      <c r="CM20" s="71"/>
      <c r="CN20" s="72"/>
      <c r="CO20" s="70"/>
      <c r="CP20" s="71"/>
      <c r="CQ20" s="72"/>
      <c r="CR20" s="102"/>
      <c r="CS20" s="103"/>
      <c r="CT20" s="104"/>
      <c r="CU20" s="105"/>
      <c r="CV20" s="103"/>
      <c r="CW20" s="104"/>
      <c r="CX20" s="42"/>
      <c r="CY20" s="18">
        <f>SUM(CC20:CW20)</f>
        <v>0</v>
      </c>
      <c r="CZ20" s="16"/>
      <c r="DA20" s="19">
        <f>CY20*$D20</f>
        <v>0</v>
      </c>
      <c r="DB20" s="70"/>
      <c r="DC20" s="71"/>
      <c r="DD20" s="72"/>
      <c r="DE20" s="70"/>
      <c r="DF20" s="71"/>
      <c r="DG20" s="72"/>
      <c r="DH20" s="70"/>
      <c r="DI20" s="71"/>
      <c r="DJ20" s="72"/>
      <c r="DK20" s="70"/>
      <c r="DL20" s="71"/>
      <c r="DM20" s="72"/>
      <c r="DN20" s="70"/>
      <c r="DO20" s="71"/>
      <c r="DP20" s="72"/>
      <c r="DQ20" s="102"/>
      <c r="DR20" s="103"/>
      <c r="DS20" s="104"/>
      <c r="DT20" s="105"/>
      <c r="DU20" s="103"/>
      <c r="DV20" s="104"/>
      <c r="DW20" s="42"/>
      <c r="DX20" s="18">
        <f>SUM(DB20:DV20)</f>
        <v>0</v>
      </c>
      <c r="DY20" s="16"/>
      <c r="DZ20" s="19">
        <f>DX20*$D20</f>
        <v>0</v>
      </c>
      <c r="EA20" s="70"/>
      <c r="EB20" s="71"/>
      <c r="EC20" s="72"/>
      <c r="ED20" s="70"/>
      <c r="EE20" s="71"/>
      <c r="EF20" s="72"/>
      <c r="EG20" s="70"/>
      <c r="EH20" s="71"/>
      <c r="EI20" s="72"/>
      <c r="EJ20" s="70"/>
      <c r="EK20" s="71"/>
      <c r="EL20" s="72"/>
      <c r="EM20" s="70"/>
      <c r="EN20" s="71"/>
      <c r="EO20" s="72"/>
      <c r="EP20" s="102"/>
      <c r="EQ20" s="103"/>
      <c r="ER20" s="104"/>
      <c r="ES20" s="105"/>
      <c r="ET20" s="103"/>
      <c r="EU20" s="104"/>
      <c r="EV20" s="42"/>
      <c r="EW20" s="18">
        <f>SUM(EA20:EU20)</f>
        <v>0</v>
      </c>
      <c r="EX20" s="16"/>
      <c r="EY20" s="19">
        <f>EW20*$D20</f>
        <v>0</v>
      </c>
      <c r="EZ20" s="70"/>
      <c r="FA20" s="71"/>
      <c r="FB20" s="72"/>
      <c r="FC20" s="70"/>
      <c r="FD20" s="71"/>
      <c r="FE20" s="72"/>
      <c r="FF20" s="70"/>
      <c r="FG20" s="71"/>
      <c r="FH20" s="72"/>
      <c r="FI20" s="70"/>
      <c r="FJ20" s="71"/>
      <c r="FK20" s="72"/>
      <c r="FL20" s="70"/>
      <c r="FM20" s="71"/>
      <c r="FN20" s="72"/>
      <c r="FO20" s="102"/>
      <c r="FP20" s="103"/>
      <c r="FQ20" s="104"/>
      <c r="FR20" s="105"/>
      <c r="FS20" s="103"/>
      <c r="FT20" s="104"/>
      <c r="FU20" s="42"/>
      <c r="FV20" s="18">
        <f t="shared" ref="FV20" si="8">SUM(EZ20:FT20)</f>
        <v>0</v>
      </c>
      <c r="FW20" s="16"/>
      <c r="FX20" s="19">
        <f>FV20*$D20</f>
        <v>0</v>
      </c>
      <c r="FY20" s="70"/>
      <c r="FZ20" s="71"/>
      <c r="GA20" s="72"/>
      <c r="GB20" s="70"/>
      <c r="GC20" s="71"/>
      <c r="GD20" s="72"/>
      <c r="GE20" s="70"/>
      <c r="GF20" s="71"/>
      <c r="GG20" s="72"/>
      <c r="GH20" s="70"/>
      <c r="GI20" s="71"/>
      <c r="GJ20" s="72"/>
      <c r="GK20" s="70"/>
      <c r="GL20" s="71"/>
      <c r="GM20" s="72"/>
      <c r="GN20" s="102"/>
      <c r="GO20" s="103"/>
      <c r="GP20" s="104"/>
      <c r="GQ20" s="105"/>
      <c r="GR20" s="103"/>
      <c r="GS20" s="104"/>
      <c r="GT20" s="42"/>
      <c r="GU20" s="18">
        <f>SUM(FY20:GS20)</f>
        <v>0</v>
      </c>
      <c r="GV20" s="16"/>
      <c r="GW20" s="19">
        <f>GU20*$D20</f>
        <v>0</v>
      </c>
      <c r="GX20" s="70"/>
      <c r="GY20" s="71"/>
      <c r="GZ20" s="72"/>
      <c r="HA20" s="70"/>
      <c r="HB20" s="71"/>
      <c r="HC20" s="72"/>
      <c r="HD20" s="70"/>
      <c r="HE20" s="71"/>
      <c r="HF20" s="72"/>
      <c r="HG20" s="70"/>
      <c r="HH20" s="71"/>
      <c r="HI20" s="72"/>
      <c r="HJ20" s="70"/>
      <c r="HK20" s="71"/>
      <c r="HL20" s="72"/>
      <c r="HM20" s="102"/>
      <c r="HN20" s="103"/>
      <c r="HO20" s="104"/>
      <c r="HP20" s="105"/>
      <c r="HQ20" s="103"/>
      <c r="HR20" s="104"/>
      <c r="HS20" s="42"/>
      <c r="HT20" s="18">
        <f>SUM(GX20:HR20)</f>
        <v>0</v>
      </c>
      <c r="HU20" s="16"/>
      <c r="HV20" s="19">
        <f>HT20*$D20</f>
        <v>0</v>
      </c>
      <c r="HW20" s="70"/>
      <c r="HX20" s="71"/>
      <c r="HY20" s="72"/>
      <c r="HZ20" s="70"/>
      <c r="IA20" s="71"/>
      <c r="IB20" s="72"/>
      <c r="IC20" s="70"/>
      <c r="ID20" s="71"/>
      <c r="IE20" s="72"/>
      <c r="IF20" s="70"/>
      <c r="IG20" s="71"/>
      <c r="IH20" s="72"/>
      <c r="II20" s="70"/>
      <c r="IJ20" s="71"/>
      <c r="IK20" s="72"/>
      <c r="IL20" s="102"/>
      <c r="IM20" s="103"/>
      <c r="IN20" s="104"/>
      <c r="IO20" s="105"/>
      <c r="IP20" s="103"/>
      <c r="IQ20" s="104"/>
      <c r="IR20" s="42"/>
      <c r="IS20" s="18">
        <f>SUM(HW20:IQ20)</f>
        <v>0</v>
      </c>
      <c r="IT20" s="16"/>
      <c r="IU20" s="19">
        <f>IS20*$D20</f>
        <v>0</v>
      </c>
      <c r="IV20" s="70"/>
      <c r="IW20" s="71"/>
      <c r="IX20" s="72"/>
      <c r="IY20" s="70"/>
      <c r="IZ20" s="71"/>
      <c r="JA20" s="72"/>
      <c r="JB20" s="70"/>
      <c r="JC20" s="71"/>
      <c r="JD20" s="72"/>
      <c r="JE20" s="70"/>
      <c r="JF20" s="71"/>
      <c r="JG20" s="72"/>
      <c r="JH20" s="70"/>
      <c r="JI20" s="71"/>
      <c r="JJ20" s="72"/>
      <c r="JK20" s="102"/>
      <c r="JL20" s="103"/>
      <c r="JM20" s="104"/>
      <c r="JN20" s="105"/>
      <c r="JO20" s="103"/>
      <c r="JP20" s="104"/>
      <c r="JQ20" s="42"/>
      <c r="JR20" s="18">
        <f>SUM(IV20:JP20)</f>
        <v>0</v>
      </c>
      <c r="JS20" s="16"/>
      <c r="JT20" s="19">
        <f>JR20*$D20</f>
        <v>0</v>
      </c>
      <c r="JU20" s="70"/>
      <c r="JV20" s="71"/>
      <c r="JW20" s="72"/>
      <c r="JX20" s="70"/>
      <c r="JY20" s="71"/>
      <c r="JZ20" s="72"/>
      <c r="KA20" s="70"/>
      <c r="KB20" s="71"/>
      <c r="KC20" s="72"/>
      <c r="KD20" s="70"/>
      <c r="KE20" s="71"/>
      <c r="KF20" s="72"/>
      <c r="KG20" s="70"/>
      <c r="KH20" s="71"/>
      <c r="KI20" s="72"/>
      <c r="KJ20" s="102"/>
      <c r="KK20" s="103"/>
      <c r="KL20" s="104"/>
      <c r="KM20" s="105"/>
      <c r="KN20" s="103"/>
      <c r="KO20" s="104"/>
      <c r="KP20" s="42"/>
      <c r="KQ20" s="18">
        <f>SUM(JU20:KO20)</f>
        <v>0</v>
      </c>
      <c r="KR20" s="16"/>
      <c r="KS20" s="19">
        <f>KQ20*$D20</f>
        <v>0</v>
      </c>
      <c r="KT20" s="70"/>
      <c r="KU20" s="71"/>
      <c r="KV20" s="72"/>
      <c r="KW20" s="70"/>
      <c r="KX20" s="71"/>
      <c r="KY20" s="72"/>
      <c r="KZ20" s="70"/>
      <c r="LA20" s="71"/>
      <c r="LB20" s="72"/>
      <c r="LC20" s="70"/>
      <c r="LD20" s="71"/>
      <c r="LE20" s="72"/>
      <c r="LF20" s="70"/>
      <c r="LG20" s="71"/>
      <c r="LH20" s="72"/>
      <c r="LI20" s="102"/>
      <c r="LJ20" s="103"/>
      <c r="LK20" s="104"/>
      <c r="LL20" s="105"/>
      <c r="LM20" s="103"/>
      <c r="LN20" s="104"/>
      <c r="LO20" s="42"/>
      <c r="LP20" s="18">
        <f>SUM(KT20:LN20)</f>
        <v>0</v>
      </c>
      <c r="LQ20" s="16"/>
      <c r="LR20" s="19">
        <f>LP20*$D20</f>
        <v>0</v>
      </c>
    </row>
    <row r="21" spans="1:335" hidden="1" x14ac:dyDescent="0.35">
      <c r="A21" s="132"/>
      <c r="B21" s="134"/>
      <c r="C21" s="139"/>
      <c r="D21" s="130"/>
      <c r="E21" s="46" t="s">
        <v>13</v>
      </c>
      <c r="F21" s="67"/>
      <c r="G21" s="68"/>
      <c r="H21" s="69"/>
      <c r="I21" s="67"/>
      <c r="J21" s="68"/>
      <c r="K21" s="69"/>
      <c r="L21" s="67"/>
      <c r="M21" s="68"/>
      <c r="N21" s="69"/>
      <c r="O21" s="67"/>
      <c r="P21" s="68"/>
      <c r="Q21" s="69"/>
      <c r="R21" s="67"/>
      <c r="S21" s="68"/>
      <c r="T21" s="69"/>
      <c r="U21" s="98"/>
      <c r="V21" s="99"/>
      <c r="W21" s="100"/>
      <c r="X21" s="101"/>
      <c r="Y21" s="99"/>
      <c r="Z21" s="100"/>
      <c r="AA21" s="75">
        <f>F21+G21+I21+J21+L21+M21+O21+P21+R21+S21</f>
        <v>0</v>
      </c>
      <c r="AB21" s="14"/>
      <c r="AC21" s="12">
        <f>AA21*$D21</f>
        <v>0</v>
      </c>
      <c r="AD21" s="15"/>
      <c r="AE21" s="67"/>
      <c r="AF21" s="68"/>
      <c r="AG21" s="69"/>
      <c r="AH21" s="67"/>
      <c r="AI21" s="68"/>
      <c r="AJ21" s="69"/>
      <c r="AK21" s="67"/>
      <c r="AL21" s="68"/>
      <c r="AM21" s="69"/>
      <c r="AN21" s="67"/>
      <c r="AO21" s="68"/>
      <c r="AP21" s="69"/>
      <c r="AQ21" s="67"/>
      <c r="AR21" s="68"/>
      <c r="AS21" s="69"/>
      <c r="AT21" s="98"/>
      <c r="AU21" s="99"/>
      <c r="AV21" s="100"/>
      <c r="AW21" s="101"/>
      <c r="AX21" s="99"/>
      <c r="AY21" s="100"/>
      <c r="AZ21" s="41">
        <f>AE21+AF21+AH21+AI21+AK21+AL21+AN21+AO21+AQ21+AR21</f>
        <v>0</v>
      </c>
      <c r="BA21" s="14">
        <f>AZ21-BA22</f>
        <v>0</v>
      </c>
      <c r="BB21" s="12">
        <f>AZ21*$D21</f>
        <v>0</v>
      </c>
      <c r="BC21" s="15"/>
      <c r="BD21" s="67"/>
      <c r="BE21" s="68"/>
      <c r="BF21" s="69"/>
      <c r="BG21" s="67"/>
      <c r="BH21" s="68"/>
      <c r="BI21" s="69"/>
      <c r="BJ21" s="67"/>
      <c r="BK21" s="68"/>
      <c r="BL21" s="69"/>
      <c r="BM21" s="67"/>
      <c r="BN21" s="68"/>
      <c r="BO21" s="69"/>
      <c r="BP21" s="67"/>
      <c r="BQ21" s="68"/>
      <c r="BR21" s="69"/>
      <c r="BS21" s="98"/>
      <c r="BT21" s="99"/>
      <c r="BU21" s="100"/>
      <c r="BV21" s="101"/>
      <c r="BW21" s="99"/>
      <c r="BX21" s="100"/>
      <c r="BY21" s="41">
        <f>SUM(BD21:BX21)</f>
        <v>0</v>
      </c>
      <c r="BZ21" s="14">
        <f>BY21-BZ22</f>
        <v>0</v>
      </c>
      <c r="CA21" s="12">
        <f>BY21*$D21</f>
        <v>0</v>
      </c>
      <c r="CB21" s="15"/>
      <c r="CC21" s="67"/>
      <c r="CD21" s="68"/>
      <c r="CE21" s="69"/>
      <c r="CF21" s="67"/>
      <c r="CG21" s="68"/>
      <c r="CH21" s="69"/>
      <c r="CI21" s="67"/>
      <c r="CJ21" s="68"/>
      <c r="CK21" s="69"/>
      <c r="CL21" s="67"/>
      <c r="CM21" s="68"/>
      <c r="CN21" s="69"/>
      <c r="CO21" s="67"/>
      <c r="CP21" s="68"/>
      <c r="CQ21" s="69"/>
      <c r="CR21" s="98"/>
      <c r="CS21" s="99"/>
      <c r="CT21" s="100"/>
      <c r="CU21" s="101"/>
      <c r="CV21" s="99"/>
      <c r="CW21" s="100"/>
      <c r="CX21" s="41">
        <f>SUM(CC21:CW21)</f>
        <v>0</v>
      </c>
      <c r="CY21" s="14">
        <f>CX21-CY22</f>
        <v>0</v>
      </c>
      <c r="CZ21" s="12">
        <f>CX21*$D21</f>
        <v>0</v>
      </c>
      <c r="DA21" s="15"/>
      <c r="DB21" s="67"/>
      <c r="DC21" s="68"/>
      <c r="DD21" s="69"/>
      <c r="DE21" s="67"/>
      <c r="DF21" s="68"/>
      <c r="DG21" s="69"/>
      <c r="DH21" s="67"/>
      <c r="DI21" s="68"/>
      <c r="DJ21" s="69"/>
      <c r="DK21" s="67"/>
      <c r="DL21" s="68"/>
      <c r="DM21" s="69"/>
      <c r="DN21" s="67"/>
      <c r="DO21" s="68"/>
      <c r="DP21" s="69"/>
      <c r="DQ21" s="98"/>
      <c r="DR21" s="99"/>
      <c r="DS21" s="100"/>
      <c r="DT21" s="101"/>
      <c r="DU21" s="99"/>
      <c r="DV21" s="100"/>
      <c r="DW21" s="41">
        <f>SUM(DB21:DV21)</f>
        <v>0</v>
      </c>
      <c r="DX21" s="14">
        <f>DW21-DX22</f>
        <v>0</v>
      </c>
      <c r="DY21" s="12">
        <f>DW21*$D21</f>
        <v>0</v>
      </c>
      <c r="DZ21" s="15"/>
      <c r="EA21" s="67"/>
      <c r="EB21" s="68"/>
      <c r="EC21" s="69"/>
      <c r="ED21" s="67"/>
      <c r="EE21" s="68"/>
      <c r="EF21" s="69"/>
      <c r="EG21" s="67"/>
      <c r="EH21" s="68"/>
      <c r="EI21" s="69"/>
      <c r="EJ21" s="67"/>
      <c r="EK21" s="68"/>
      <c r="EL21" s="69"/>
      <c r="EM21" s="67"/>
      <c r="EN21" s="68"/>
      <c r="EO21" s="69"/>
      <c r="EP21" s="98"/>
      <c r="EQ21" s="99"/>
      <c r="ER21" s="100"/>
      <c r="ES21" s="101"/>
      <c r="ET21" s="99"/>
      <c r="EU21" s="100"/>
      <c r="EV21" s="41">
        <f>SUM(EA21:EU21)</f>
        <v>0</v>
      </c>
      <c r="EW21" s="14">
        <f>EV21-EW22</f>
        <v>0</v>
      </c>
      <c r="EX21" s="12">
        <f>EV21*$D21</f>
        <v>0</v>
      </c>
      <c r="EY21" s="15"/>
      <c r="EZ21" s="141"/>
      <c r="FA21" s="68"/>
      <c r="FB21" s="69"/>
      <c r="FC21" s="67"/>
      <c r="FD21" s="68"/>
      <c r="FE21" s="69"/>
      <c r="FF21" s="67"/>
      <c r="FG21" s="68"/>
      <c r="FH21" s="69"/>
      <c r="FI21" s="67"/>
      <c r="FJ21" s="68"/>
      <c r="FK21" s="69"/>
      <c r="FL21" s="67"/>
      <c r="FM21" s="68"/>
      <c r="FN21" s="69"/>
      <c r="FO21" s="98"/>
      <c r="FP21" s="99"/>
      <c r="FQ21" s="100"/>
      <c r="FR21" s="101"/>
      <c r="FS21" s="99"/>
      <c r="FT21" s="100"/>
      <c r="FU21" s="41">
        <f t="shared" ref="FU21" si="9">SUM(EZ21:FT21)</f>
        <v>0</v>
      </c>
      <c r="FV21" s="14">
        <f t="shared" ref="FV21" si="10">FU21-FV22</f>
        <v>0</v>
      </c>
      <c r="FW21" s="12">
        <f>FU21*$D21</f>
        <v>0</v>
      </c>
      <c r="FX21" s="15"/>
      <c r="FY21" s="67"/>
      <c r="FZ21" s="68"/>
      <c r="GA21" s="69"/>
      <c r="GB21" s="67"/>
      <c r="GC21" s="68"/>
      <c r="GD21" s="69"/>
      <c r="GE21" s="67"/>
      <c r="GF21" s="68"/>
      <c r="GG21" s="69"/>
      <c r="GH21" s="67"/>
      <c r="GI21" s="68"/>
      <c r="GJ21" s="69"/>
      <c r="GK21" s="67"/>
      <c r="GL21" s="68"/>
      <c r="GM21" s="69"/>
      <c r="GN21" s="98"/>
      <c r="GO21" s="99"/>
      <c r="GP21" s="100"/>
      <c r="GQ21" s="101"/>
      <c r="GR21" s="99"/>
      <c r="GS21" s="100"/>
      <c r="GT21" s="41">
        <f>SUM(FY21:GS21)</f>
        <v>0</v>
      </c>
      <c r="GU21" s="14">
        <f>GT21-GU22</f>
        <v>0</v>
      </c>
      <c r="GV21" s="12">
        <f>GT21*$D21</f>
        <v>0</v>
      </c>
      <c r="GW21" s="15"/>
      <c r="GX21" s="67"/>
      <c r="GY21" s="68"/>
      <c r="GZ21" s="69"/>
      <c r="HA21" s="67"/>
      <c r="HB21" s="68"/>
      <c r="HC21" s="69"/>
      <c r="HD21" s="67"/>
      <c r="HE21" s="68"/>
      <c r="HF21" s="69"/>
      <c r="HG21" s="67"/>
      <c r="HH21" s="68"/>
      <c r="HI21" s="69"/>
      <c r="HJ21" s="67"/>
      <c r="HK21" s="68"/>
      <c r="HL21" s="69"/>
      <c r="HM21" s="98"/>
      <c r="HN21" s="99"/>
      <c r="HO21" s="100"/>
      <c r="HP21" s="101"/>
      <c r="HQ21" s="99"/>
      <c r="HR21" s="100"/>
      <c r="HS21" s="41">
        <f>SUM(GX21:HR21)</f>
        <v>0</v>
      </c>
      <c r="HT21" s="14">
        <f>HS21-HT22</f>
        <v>0</v>
      </c>
      <c r="HU21" s="12">
        <f>HS21*$D21</f>
        <v>0</v>
      </c>
      <c r="HV21" s="15"/>
      <c r="HW21" s="67"/>
      <c r="HX21" s="68"/>
      <c r="HY21" s="69"/>
      <c r="HZ21" s="67"/>
      <c r="IA21" s="68"/>
      <c r="IB21" s="69"/>
      <c r="IC21" s="67"/>
      <c r="ID21" s="68"/>
      <c r="IE21" s="69"/>
      <c r="IF21" s="67"/>
      <c r="IG21" s="68"/>
      <c r="IH21" s="69"/>
      <c r="II21" s="67"/>
      <c r="IJ21" s="68"/>
      <c r="IK21" s="69"/>
      <c r="IL21" s="98"/>
      <c r="IM21" s="99"/>
      <c r="IN21" s="100"/>
      <c r="IO21" s="101"/>
      <c r="IP21" s="99"/>
      <c r="IQ21" s="100"/>
      <c r="IR21" s="41">
        <f>SUM(HW21:IQ21)</f>
        <v>0</v>
      </c>
      <c r="IS21" s="14">
        <f>IR21-IS22</f>
        <v>0</v>
      </c>
      <c r="IT21" s="12">
        <f>IR21*$D21</f>
        <v>0</v>
      </c>
      <c r="IU21" s="15"/>
      <c r="IV21" s="67"/>
      <c r="IW21" s="68"/>
      <c r="IX21" s="69"/>
      <c r="IY21" s="67"/>
      <c r="IZ21" s="68"/>
      <c r="JA21" s="69"/>
      <c r="JB21" s="67"/>
      <c r="JC21" s="68"/>
      <c r="JD21" s="69"/>
      <c r="JE21" s="67"/>
      <c r="JF21" s="68"/>
      <c r="JG21" s="69"/>
      <c r="JH21" s="67"/>
      <c r="JI21" s="68"/>
      <c r="JJ21" s="69"/>
      <c r="JK21" s="98"/>
      <c r="JL21" s="99"/>
      <c r="JM21" s="100"/>
      <c r="JN21" s="101"/>
      <c r="JO21" s="99"/>
      <c r="JP21" s="100"/>
      <c r="JQ21" s="41">
        <f>SUM(IV21:JP21)</f>
        <v>0</v>
      </c>
      <c r="JR21" s="14">
        <f>JQ21-JR22</f>
        <v>0</v>
      </c>
      <c r="JS21" s="12">
        <f>JQ21*$D21</f>
        <v>0</v>
      </c>
      <c r="JT21" s="15"/>
      <c r="JU21" s="67"/>
      <c r="JV21" s="68"/>
      <c r="JW21" s="69"/>
      <c r="JX21" s="67"/>
      <c r="JY21" s="68"/>
      <c r="JZ21" s="69"/>
      <c r="KA21" s="67"/>
      <c r="KB21" s="68"/>
      <c r="KC21" s="69"/>
      <c r="KD21" s="67"/>
      <c r="KE21" s="68"/>
      <c r="KF21" s="69"/>
      <c r="KG21" s="67"/>
      <c r="KH21" s="68"/>
      <c r="KI21" s="69"/>
      <c r="KJ21" s="98"/>
      <c r="KK21" s="99"/>
      <c r="KL21" s="100"/>
      <c r="KM21" s="101"/>
      <c r="KN21" s="99"/>
      <c r="KO21" s="100"/>
      <c r="KP21" s="41">
        <f>SUM(JU21:KO21)</f>
        <v>0</v>
      </c>
      <c r="KQ21" s="14">
        <f>KP21-KQ22</f>
        <v>0</v>
      </c>
      <c r="KR21" s="12">
        <f>KP21*$D21</f>
        <v>0</v>
      </c>
      <c r="KS21" s="15"/>
      <c r="KT21" s="67"/>
      <c r="KU21" s="68"/>
      <c r="KV21" s="69"/>
      <c r="KW21" s="67"/>
      <c r="KX21" s="68"/>
      <c r="KY21" s="69"/>
      <c r="KZ21" s="67"/>
      <c r="LA21" s="68"/>
      <c r="LB21" s="69"/>
      <c r="LC21" s="67"/>
      <c r="LD21" s="68"/>
      <c r="LE21" s="69"/>
      <c r="LF21" s="67"/>
      <c r="LG21" s="68"/>
      <c r="LH21" s="69"/>
      <c r="LI21" s="98"/>
      <c r="LJ21" s="99"/>
      <c r="LK21" s="100"/>
      <c r="LL21" s="101"/>
      <c r="LM21" s="99"/>
      <c r="LN21" s="100"/>
      <c r="LO21" s="41">
        <f>SUM(KT21:LN21)</f>
        <v>0</v>
      </c>
      <c r="LP21" s="14">
        <f>LO21-LP22</f>
        <v>0</v>
      </c>
      <c r="LQ21" s="12">
        <f>LO21*$D21</f>
        <v>0</v>
      </c>
      <c r="LR21" s="15"/>
      <c r="LW21">
        <v>426</v>
      </c>
    </row>
    <row r="22" spans="1:335" ht="15" hidden="1" thickBot="1" x14ac:dyDescent="0.4">
      <c r="A22" s="133"/>
      <c r="B22" s="135"/>
      <c r="C22" s="140"/>
      <c r="D22" s="131"/>
      <c r="E22" s="33" t="s">
        <v>14</v>
      </c>
      <c r="F22" s="70"/>
      <c r="G22" s="71"/>
      <c r="H22" s="72"/>
      <c r="I22" s="70"/>
      <c r="J22" s="71"/>
      <c r="K22" s="72"/>
      <c r="L22" s="70"/>
      <c r="M22" s="71"/>
      <c r="N22" s="72"/>
      <c r="O22" s="70"/>
      <c r="P22" s="71"/>
      <c r="Q22" s="72"/>
      <c r="R22" s="70"/>
      <c r="S22" s="71"/>
      <c r="T22" s="72"/>
      <c r="U22" s="102"/>
      <c r="V22" s="103"/>
      <c r="W22" s="104"/>
      <c r="X22" s="105"/>
      <c r="Y22" s="103"/>
      <c r="Z22" s="104"/>
      <c r="AA22" s="42"/>
      <c r="AB22" s="18">
        <f>SUM(F22:Z22)</f>
        <v>0</v>
      </c>
      <c r="AC22" s="16"/>
      <c r="AD22" s="19">
        <f>AB22*$D21</f>
        <v>0</v>
      </c>
      <c r="AE22" s="70"/>
      <c r="AF22" s="71"/>
      <c r="AG22" s="72"/>
      <c r="AH22" s="70"/>
      <c r="AI22" s="71"/>
      <c r="AJ22" s="72"/>
      <c r="AK22" s="70"/>
      <c r="AL22" s="71"/>
      <c r="AM22" s="72"/>
      <c r="AN22" s="70"/>
      <c r="AO22" s="71"/>
      <c r="AP22" s="72"/>
      <c r="AQ22" s="70"/>
      <c r="AR22" s="71"/>
      <c r="AS22" s="72"/>
      <c r="AT22" s="102"/>
      <c r="AU22" s="103"/>
      <c r="AV22" s="104"/>
      <c r="AW22" s="105"/>
      <c r="AX22" s="103"/>
      <c r="AY22" s="104"/>
      <c r="AZ22" s="42"/>
      <c r="BA22" s="18">
        <f>SUM(AE22:AY22)</f>
        <v>0</v>
      </c>
      <c r="BB22" s="16"/>
      <c r="BC22" s="19">
        <f>BA22*$D22</f>
        <v>0</v>
      </c>
      <c r="BD22" s="70"/>
      <c r="BE22" s="71"/>
      <c r="BF22" s="72"/>
      <c r="BG22" s="70"/>
      <c r="BH22" s="71"/>
      <c r="BI22" s="72"/>
      <c r="BJ22" s="70"/>
      <c r="BK22" s="71"/>
      <c r="BL22" s="72"/>
      <c r="BM22" s="70"/>
      <c r="BN22" s="71"/>
      <c r="BO22" s="72"/>
      <c r="BP22" s="70"/>
      <c r="BQ22" s="71"/>
      <c r="BR22" s="72"/>
      <c r="BS22" s="102"/>
      <c r="BT22" s="103"/>
      <c r="BU22" s="104"/>
      <c r="BV22" s="105"/>
      <c r="BW22" s="103"/>
      <c r="BX22" s="104"/>
      <c r="BY22" s="42"/>
      <c r="BZ22" s="18">
        <f>SUM(BD22:BX22)</f>
        <v>0</v>
      </c>
      <c r="CA22" s="16"/>
      <c r="CB22" s="19">
        <f>BZ22*$D22</f>
        <v>0</v>
      </c>
      <c r="CC22" s="70"/>
      <c r="CD22" s="71"/>
      <c r="CE22" s="72"/>
      <c r="CF22" s="70"/>
      <c r="CG22" s="71"/>
      <c r="CH22" s="72"/>
      <c r="CI22" s="70"/>
      <c r="CJ22" s="71"/>
      <c r="CK22" s="72"/>
      <c r="CL22" s="70"/>
      <c r="CM22" s="71"/>
      <c r="CN22" s="72"/>
      <c r="CO22" s="70"/>
      <c r="CP22" s="71"/>
      <c r="CQ22" s="72"/>
      <c r="CR22" s="102"/>
      <c r="CS22" s="103"/>
      <c r="CT22" s="104"/>
      <c r="CU22" s="105"/>
      <c r="CV22" s="103"/>
      <c r="CW22" s="104"/>
      <c r="CX22" s="42"/>
      <c r="CY22" s="18">
        <f>SUM(CC22:CW22)</f>
        <v>0</v>
      </c>
      <c r="CZ22" s="16"/>
      <c r="DA22" s="19">
        <f>CY22*$D22</f>
        <v>0</v>
      </c>
      <c r="DB22" s="70"/>
      <c r="DC22" s="71"/>
      <c r="DD22" s="72"/>
      <c r="DE22" s="70"/>
      <c r="DF22" s="71"/>
      <c r="DG22" s="72"/>
      <c r="DH22" s="70"/>
      <c r="DI22" s="71"/>
      <c r="DJ22" s="72"/>
      <c r="DK22" s="70"/>
      <c r="DL22" s="71"/>
      <c r="DM22" s="72"/>
      <c r="DN22" s="70"/>
      <c r="DO22" s="71"/>
      <c r="DP22" s="72"/>
      <c r="DQ22" s="102"/>
      <c r="DR22" s="103"/>
      <c r="DS22" s="104"/>
      <c r="DT22" s="105"/>
      <c r="DU22" s="103"/>
      <c r="DV22" s="104"/>
      <c r="DW22" s="42"/>
      <c r="DX22" s="18">
        <f>SUM(DB22:DV22)</f>
        <v>0</v>
      </c>
      <c r="DY22" s="16"/>
      <c r="DZ22" s="19">
        <f>DX22*$D22</f>
        <v>0</v>
      </c>
      <c r="EA22" s="70"/>
      <c r="EB22" s="71"/>
      <c r="EC22" s="72"/>
      <c r="ED22" s="70"/>
      <c r="EE22" s="71"/>
      <c r="EF22" s="72"/>
      <c r="EG22" s="70"/>
      <c r="EH22" s="71"/>
      <c r="EI22" s="72"/>
      <c r="EJ22" s="70"/>
      <c r="EK22" s="71"/>
      <c r="EL22" s="72"/>
      <c r="EM22" s="70"/>
      <c r="EN22" s="71"/>
      <c r="EO22" s="72"/>
      <c r="EP22" s="102"/>
      <c r="EQ22" s="103"/>
      <c r="ER22" s="104"/>
      <c r="ES22" s="105"/>
      <c r="ET22" s="103"/>
      <c r="EU22" s="104"/>
      <c r="EV22" s="42"/>
      <c r="EW22" s="18">
        <f>SUM(EA22:EU22)</f>
        <v>0</v>
      </c>
      <c r="EX22" s="16"/>
      <c r="EY22" s="19">
        <f>EW22*$D22</f>
        <v>0</v>
      </c>
      <c r="EZ22" s="70"/>
      <c r="FA22" s="71"/>
      <c r="FB22" s="72"/>
      <c r="FC22" s="70"/>
      <c r="FD22" s="71"/>
      <c r="FE22" s="72"/>
      <c r="FF22" s="70"/>
      <c r="FG22" s="71"/>
      <c r="FH22" s="72"/>
      <c r="FI22" s="70"/>
      <c r="FJ22" s="71"/>
      <c r="FK22" s="72"/>
      <c r="FL22" s="70"/>
      <c r="FM22" s="71"/>
      <c r="FN22" s="72"/>
      <c r="FO22" s="102"/>
      <c r="FP22" s="103"/>
      <c r="FQ22" s="104"/>
      <c r="FR22" s="105"/>
      <c r="FS22" s="103"/>
      <c r="FT22" s="104"/>
      <c r="FU22" s="42"/>
      <c r="FV22" s="18">
        <f t="shared" ref="FV22" si="11">SUM(EZ22:FT22)</f>
        <v>0</v>
      </c>
      <c r="FW22" s="16"/>
      <c r="FX22" s="19">
        <f>FV22*$D22</f>
        <v>0</v>
      </c>
      <c r="FY22" s="70"/>
      <c r="FZ22" s="71"/>
      <c r="GA22" s="72"/>
      <c r="GB22" s="70"/>
      <c r="GC22" s="71"/>
      <c r="GD22" s="72"/>
      <c r="GE22" s="70"/>
      <c r="GF22" s="71"/>
      <c r="GG22" s="72"/>
      <c r="GH22" s="70"/>
      <c r="GI22" s="71"/>
      <c r="GJ22" s="72"/>
      <c r="GK22" s="70"/>
      <c r="GL22" s="71"/>
      <c r="GM22" s="72"/>
      <c r="GN22" s="102"/>
      <c r="GO22" s="103"/>
      <c r="GP22" s="104"/>
      <c r="GQ22" s="105"/>
      <c r="GR22" s="103"/>
      <c r="GS22" s="104"/>
      <c r="GT22" s="42"/>
      <c r="GU22" s="18">
        <f>SUM(FY22:GS22)</f>
        <v>0</v>
      </c>
      <c r="GV22" s="16"/>
      <c r="GW22" s="19">
        <f>GU22*$D22</f>
        <v>0</v>
      </c>
      <c r="GX22" s="70"/>
      <c r="GY22" s="71"/>
      <c r="GZ22" s="72"/>
      <c r="HA22" s="70"/>
      <c r="HB22" s="71"/>
      <c r="HC22" s="72"/>
      <c r="HD22" s="70"/>
      <c r="HE22" s="71"/>
      <c r="HF22" s="72"/>
      <c r="HG22" s="70"/>
      <c r="HH22" s="71"/>
      <c r="HI22" s="72"/>
      <c r="HJ22" s="70"/>
      <c r="HK22" s="71"/>
      <c r="HL22" s="72"/>
      <c r="HM22" s="102"/>
      <c r="HN22" s="103"/>
      <c r="HO22" s="104"/>
      <c r="HP22" s="105"/>
      <c r="HQ22" s="103"/>
      <c r="HR22" s="104"/>
      <c r="HS22" s="42"/>
      <c r="HT22" s="18">
        <f>SUM(GX22:HR22)</f>
        <v>0</v>
      </c>
      <c r="HU22" s="16"/>
      <c r="HV22" s="19">
        <f>HT22*$D22</f>
        <v>0</v>
      </c>
      <c r="HW22" s="70"/>
      <c r="HX22" s="71"/>
      <c r="HY22" s="72"/>
      <c r="HZ22" s="70"/>
      <c r="IA22" s="71"/>
      <c r="IB22" s="72"/>
      <c r="IC22" s="70"/>
      <c r="ID22" s="71"/>
      <c r="IE22" s="72"/>
      <c r="IF22" s="70"/>
      <c r="IG22" s="71"/>
      <c r="IH22" s="72"/>
      <c r="II22" s="70"/>
      <c r="IJ22" s="71"/>
      <c r="IK22" s="72"/>
      <c r="IL22" s="102"/>
      <c r="IM22" s="103"/>
      <c r="IN22" s="104"/>
      <c r="IO22" s="105"/>
      <c r="IP22" s="103"/>
      <c r="IQ22" s="104"/>
      <c r="IR22" s="42"/>
      <c r="IS22" s="18">
        <f>SUM(HW22:IQ22)</f>
        <v>0</v>
      </c>
      <c r="IT22" s="16"/>
      <c r="IU22" s="19">
        <f>IS22*$D22</f>
        <v>0</v>
      </c>
      <c r="IV22" s="70"/>
      <c r="IW22" s="71"/>
      <c r="IX22" s="72"/>
      <c r="IY22" s="70"/>
      <c r="IZ22" s="71"/>
      <c r="JA22" s="72"/>
      <c r="JB22" s="70"/>
      <c r="JC22" s="71"/>
      <c r="JD22" s="72"/>
      <c r="JE22" s="70"/>
      <c r="JF22" s="71"/>
      <c r="JG22" s="72"/>
      <c r="JH22" s="70"/>
      <c r="JI22" s="71"/>
      <c r="JJ22" s="72"/>
      <c r="JK22" s="102"/>
      <c r="JL22" s="103"/>
      <c r="JM22" s="104"/>
      <c r="JN22" s="105"/>
      <c r="JO22" s="103"/>
      <c r="JP22" s="104"/>
      <c r="JQ22" s="42"/>
      <c r="JR22" s="18">
        <f>SUM(IV22:JP22)</f>
        <v>0</v>
      </c>
      <c r="JS22" s="16"/>
      <c r="JT22" s="19">
        <f>JR22*$D22</f>
        <v>0</v>
      </c>
      <c r="JU22" s="70"/>
      <c r="JV22" s="71"/>
      <c r="JW22" s="72"/>
      <c r="JX22" s="70"/>
      <c r="JY22" s="71"/>
      <c r="JZ22" s="72"/>
      <c r="KA22" s="70"/>
      <c r="KB22" s="71"/>
      <c r="KC22" s="72"/>
      <c r="KD22" s="70"/>
      <c r="KE22" s="71"/>
      <c r="KF22" s="72"/>
      <c r="KG22" s="70"/>
      <c r="KH22" s="71"/>
      <c r="KI22" s="72"/>
      <c r="KJ22" s="102"/>
      <c r="KK22" s="103"/>
      <c r="KL22" s="104"/>
      <c r="KM22" s="105"/>
      <c r="KN22" s="103"/>
      <c r="KO22" s="104"/>
      <c r="KP22" s="42"/>
      <c r="KQ22" s="18">
        <f>SUM(JU22:KO22)</f>
        <v>0</v>
      </c>
      <c r="KR22" s="16"/>
      <c r="KS22" s="19">
        <f>KQ22*$D22</f>
        <v>0</v>
      </c>
      <c r="KT22" s="70"/>
      <c r="KU22" s="71"/>
      <c r="KV22" s="72"/>
      <c r="KW22" s="70"/>
      <c r="KX22" s="71"/>
      <c r="KY22" s="72"/>
      <c r="KZ22" s="70"/>
      <c r="LA22" s="71"/>
      <c r="LB22" s="72"/>
      <c r="LC22" s="70"/>
      <c r="LD22" s="71"/>
      <c r="LE22" s="72"/>
      <c r="LF22" s="70"/>
      <c r="LG22" s="71"/>
      <c r="LH22" s="72"/>
      <c r="LI22" s="102"/>
      <c r="LJ22" s="103"/>
      <c r="LK22" s="104"/>
      <c r="LL22" s="105"/>
      <c r="LM22" s="103"/>
      <c r="LN22" s="104"/>
      <c r="LO22" s="42"/>
      <c r="LP22" s="18">
        <f>SUM(KT22:LN22)</f>
        <v>0</v>
      </c>
      <c r="LQ22" s="16"/>
      <c r="LR22" s="19">
        <f>LP22*$D22</f>
        <v>0</v>
      </c>
    </row>
    <row r="23" spans="1:335" hidden="1" x14ac:dyDescent="0.35">
      <c r="A23" s="132"/>
      <c r="B23" s="134"/>
      <c r="C23" s="139"/>
      <c r="D23" s="130"/>
      <c r="E23" s="46" t="s">
        <v>13</v>
      </c>
      <c r="F23" s="67"/>
      <c r="G23" s="68"/>
      <c r="H23" s="69"/>
      <c r="I23" s="67"/>
      <c r="J23" s="68"/>
      <c r="K23" s="69"/>
      <c r="L23" s="67"/>
      <c r="M23" s="68"/>
      <c r="N23" s="69"/>
      <c r="O23" s="67"/>
      <c r="P23" s="68"/>
      <c r="Q23" s="69"/>
      <c r="R23" s="67"/>
      <c r="S23" s="68"/>
      <c r="T23" s="69"/>
      <c r="U23" s="98"/>
      <c r="V23" s="99"/>
      <c r="W23" s="100"/>
      <c r="X23" s="101"/>
      <c r="Y23" s="99"/>
      <c r="Z23" s="100"/>
      <c r="AA23" s="75">
        <f>F23+G23+I23+J23+L23+M23+O23+P23+R23+S23</f>
        <v>0</v>
      </c>
      <c r="AB23" s="14"/>
      <c r="AC23" s="12">
        <f>AA23*$D23</f>
        <v>0</v>
      </c>
      <c r="AD23" s="15"/>
      <c r="AE23" s="67"/>
      <c r="AF23" s="68"/>
      <c r="AG23" s="69"/>
      <c r="AH23" s="67"/>
      <c r="AI23" s="68"/>
      <c r="AJ23" s="69"/>
      <c r="AK23" s="67"/>
      <c r="AL23" s="68"/>
      <c r="AM23" s="69"/>
      <c r="AN23" s="67"/>
      <c r="AO23" s="68"/>
      <c r="AP23" s="69"/>
      <c r="AQ23" s="67"/>
      <c r="AR23" s="68"/>
      <c r="AS23" s="69"/>
      <c r="AT23" s="98"/>
      <c r="AU23" s="99"/>
      <c r="AV23" s="100"/>
      <c r="AW23" s="101"/>
      <c r="AX23" s="99"/>
      <c r="AY23" s="100"/>
      <c r="AZ23" s="41">
        <f>AE23+AF23+AH23+AI23+AK23+AL23+AN23+AO23+AQ23+AR23</f>
        <v>0</v>
      </c>
      <c r="BA23" s="14">
        <f>AZ23-BA24</f>
        <v>0</v>
      </c>
      <c r="BB23" s="12">
        <f>AZ23*$D23</f>
        <v>0</v>
      </c>
      <c r="BC23" s="15"/>
      <c r="BD23" s="67"/>
      <c r="BE23" s="68"/>
      <c r="BF23" s="69"/>
      <c r="BG23" s="67"/>
      <c r="BH23" s="68"/>
      <c r="BI23" s="69"/>
      <c r="BJ23" s="67"/>
      <c r="BK23" s="68"/>
      <c r="BL23" s="69"/>
      <c r="BM23" s="67"/>
      <c r="BN23" s="68"/>
      <c r="BO23" s="69"/>
      <c r="BP23" s="67"/>
      <c r="BQ23" s="68"/>
      <c r="BR23" s="69"/>
      <c r="BS23" s="98"/>
      <c r="BT23" s="99"/>
      <c r="BU23" s="100"/>
      <c r="BV23" s="101"/>
      <c r="BW23" s="99"/>
      <c r="BX23" s="100"/>
      <c r="BY23" s="41">
        <f>SUM(BD23:BX23)</f>
        <v>0</v>
      </c>
      <c r="BZ23" s="14">
        <f>BY23-BZ24</f>
        <v>0</v>
      </c>
      <c r="CA23" s="12">
        <f>BY23*$D23</f>
        <v>0</v>
      </c>
      <c r="CB23" s="15"/>
      <c r="CC23" s="67"/>
      <c r="CD23" s="68"/>
      <c r="CE23" s="69"/>
      <c r="CF23" s="67"/>
      <c r="CG23" s="68"/>
      <c r="CH23" s="69"/>
      <c r="CI23" s="67"/>
      <c r="CJ23" s="68"/>
      <c r="CK23" s="69"/>
      <c r="CL23" s="67"/>
      <c r="CM23" s="68"/>
      <c r="CN23" s="69"/>
      <c r="CO23" s="67"/>
      <c r="CP23" s="68"/>
      <c r="CQ23" s="69"/>
      <c r="CR23" s="98"/>
      <c r="CS23" s="99"/>
      <c r="CT23" s="100"/>
      <c r="CU23" s="101"/>
      <c r="CV23" s="99"/>
      <c r="CW23" s="100"/>
      <c r="CX23" s="41">
        <f>SUM(CC23:CW23)</f>
        <v>0</v>
      </c>
      <c r="CY23" s="14">
        <f>CX23-CY24</f>
        <v>0</v>
      </c>
      <c r="CZ23" s="12">
        <f>CX23*$D23</f>
        <v>0</v>
      </c>
      <c r="DA23" s="15"/>
      <c r="DB23" s="67"/>
      <c r="DC23" s="68"/>
      <c r="DD23" s="69"/>
      <c r="DE23" s="67"/>
      <c r="DF23" s="68"/>
      <c r="DG23" s="69"/>
      <c r="DH23" s="67"/>
      <c r="DI23" s="68"/>
      <c r="DJ23" s="69"/>
      <c r="DK23" s="67"/>
      <c r="DL23" s="68"/>
      <c r="DM23" s="69"/>
      <c r="DN23" s="67"/>
      <c r="DO23" s="68"/>
      <c r="DP23" s="69"/>
      <c r="DQ23" s="98"/>
      <c r="DR23" s="99"/>
      <c r="DS23" s="100"/>
      <c r="DT23" s="101"/>
      <c r="DU23" s="99"/>
      <c r="DV23" s="100"/>
      <c r="DW23" s="41">
        <f>SUM(DB23:DV23)</f>
        <v>0</v>
      </c>
      <c r="DX23" s="14">
        <f>DW23-DX24</f>
        <v>0</v>
      </c>
      <c r="DY23" s="12">
        <f>DW23*$D23</f>
        <v>0</v>
      </c>
      <c r="DZ23" s="15"/>
      <c r="EA23" s="67"/>
      <c r="EB23" s="68"/>
      <c r="EC23" s="69"/>
      <c r="ED23" s="67"/>
      <c r="EE23" s="68"/>
      <c r="EF23" s="69"/>
      <c r="EG23" s="67"/>
      <c r="EH23" s="68"/>
      <c r="EI23" s="69"/>
      <c r="EJ23" s="67"/>
      <c r="EK23" s="68"/>
      <c r="EL23" s="69"/>
      <c r="EM23" s="67"/>
      <c r="EN23" s="68"/>
      <c r="EO23" s="69"/>
      <c r="EP23" s="98"/>
      <c r="EQ23" s="99"/>
      <c r="ER23" s="100"/>
      <c r="ES23" s="101"/>
      <c r="ET23" s="99"/>
      <c r="EU23" s="100"/>
      <c r="EV23" s="41">
        <f>SUM(EA23:EU23)</f>
        <v>0</v>
      </c>
      <c r="EW23" s="14">
        <f>EV23-EW24</f>
        <v>0</v>
      </c>
      <c r="EX23" s="12">
        <f>EV23*$D23</f>
        <v>0</v>
      </c>
      <c r="EY23" s="15"/>
      <c r="EZ23" s="67"/>
      <c r="FA23" s="68"/>
      <c r="FB23" s="69"/>
      <c r="FC23" s="67"/>
      <c r="FD23" s="68"/>
      <c r="FE23" s="69"/>
      <c r="FF23" s="67"/>
      <c r="FG23" s="68"/>
      <c r="FH23" s="69"/>
      <c r="FI23" s="67"/>
      <c r="FJ23" s="68"/>
      <c r="FK23" s="69"/>
      <c r="FL23" s="67"/>
      <c r="FM23" s="68"/>
      <c r="FN23" s="69"/>
      <c r="FO23" s="98"/>
      <c r="FP23" s="99"/>
      <c r="FQ23" s="100"/>
      <c r="FR23" s="101"/>
      <c r="FS23" s="99"/>
      <c r="FT23" s="100"/>
      <c r="FU23" s="41">
        <f t="shared" ref="FU23" si="12">SUM(EZ23:FT23)</f>
        <v>0</v>
      </c>
      <c r="FV23" s="14">
        <f t="shared" ref="FV23" si="13">FU23-FV24</f>
        <v>0</v>
      </c>
      <c r="FW23" s="12">
        <f>FU23*$D23</f>
        <v>0</v>
      </c>
      <c r="FX23" s="15"/>
      <c r="FY23" s="67"/>
      <c r="FZ23" s="68"/>
      <c r="GA23" s="69"/>
      <c r="GB23" s="67"/>
      <c r="GC23" s="68"/>
      <c r="GD23" s="69"/>
      <c r="GE23" s="67"/>
      <c r="GF23" s="68"/>
      <c r="GG23" s="69"/>
      <c r="GH23" s="67"/>
      <c r="GI23" s="68"/>
      <c r="GJ23" s="69"/>
      <c r="GK23" s="67"/>
      <c r="GL23" s="68"/>
      <c r="GM23" s="69"/>
      <c r="GN23" s="98"/>
      <c r="GO23" s="99"/>
      <c r="GP23" s="100"/>
      <c r="GQ23" s="101"/>
      <c r="GR23" s="99"/>
      <c r="GS23" s="100"/>
      <c r="GT23" s="41">
        <f>SUM(FY23:GS23)</f>
        <v>0</v>
      </c>
      <c r="GU23" s="14">
        <f>GT23-GU24</f>
        <v>0</v>
      </c>
      <c r="GV23" s="12">
        <f>GT23*$D23</f>
        <v>0</v>
      </c>
      <c r="GW23" s="15"/>
      <c r="GX23" s="67"/>
      <c r="GY23" s="68"/>
      <c r="GZ23" s="69"/>
      <c r="HA23" s="67"/>
      <c r="HB23" s="68"/>
      <c r="HC23" s="69"/>
      <c r="HD23" s="67"/>
      <c r="HE23" s="68"/>
      <c r="HF23" s="69"/>
      <c r="HG23" s="67"/>
      <c r="HH23" s="68"/>
      <c r="HI23" s="69"/>
      <c r="HJ23" s="67"/>
      <c r="HK23" s="68"/>
      <c r="HL23" s="69"/>
      <c r="HM23" s="98"/>
      <c r="HN23" s="99"/>
      <c r="HO23" s="100"/>
      <c r="HP23" s="101"/>
      <c r="HQ23" s="99"/>
      <c r="HR23" s="100"/>
      <c r="HS23" s="41">
        <f>SUM(GX23:HR23)</f>
        <v>0</v>
      </c>
      <c r="HT23" s="14">
        <f>HS23-HT24</f>
        <v>0</v>
      </c>
      <c r="HU23" s="12">
        <f>HS23*$D23</f>
        <v>0</v>
      </c>
      <c r="HV23" s="15"/>
      <c r="HW23" s="67"/>
      <c r="HX23" s="68"/>
      <c r="HY23" s="69"/>
      <c r="HZ23" s="67"/>
      <c r="IA23" s="68"/>
      <c r="IB23" s="69"/>
      <c r="IC23" s="67"/>
      <c r="ID23" s="68"/>
      <c r="IE23" s="69"/>
      <c r="IF23" s="67"/>
      <c r="IG23" s="68"/>
      <c r="IH23" s="69"/>
      <c r="II23" s="67"/>
      <c r="IJ23" s="68"/>
      <c r="IK23" s="69"/>
      <c r="IL23" s="98"/>
      <c r="IM23" s="99"/>
      <c r="IN23" s="100"/>
      <c r="IO23" s="101"/>
      <c r="IP23" s="99"/>
      <c r="IQ23" s="100"/>
      <c r="IR23" s="41">
        <f>SUM(HW23:IQ23)</f>
        <v>0</v>
      </c>
      <c r="IS23" s="14">
        <f>IR23-IS24</f>
        <v>0</v>
      </c>
      <c r="IT23" s="12">
        <f>IR23*$D23</f>
        <v>0</v>
      </c>
      <c r="IU23" s="15"/>
      <c r="IV23" s="67"/>
      <c r="IW23" s="68"/>
      <c r="IX23" s="69"/>
      <c r="IY23" s="67"/>
      <c r="IZ23" s="68"/>
      <c r="JA23" s="69"/>
      <c r="JB23" s="67"/>
      <c r="JC23" s="68"/>
      <c r="JD23" s="69"/>
      <c r="JE23" s="67"/>
      <c r="JF23" s="68"/>
      <c r="JG23" s="69"/>
      <c r="JH23" s="67"/>
      <c r="JI23" s="68"/>
      <c r="JJ23" s="69"/>
      <c r="JK23" s="98"/>
      <c r="JL23" s="99"/>
      <c r="JM23" s="100"/>
      <c r="JN23" s="101"/>
      <c r="JO23" s="99"/>
      <c r="JP23" s="100"/>
      <c r="JQ23" s="41">
        <f>SUM(IV23:JP23)</f>
        <v>0</v>
      </c>
      <c r="JR23" s="14">
        <f>JQ23-JR24</f>
        <v>0</v>
      </c>
      <c r="JS23" s="12">
        <f>JQ23*$D23</f>
        <v>0</v>
      </c>
      <c r="JT23" s="15"/>
      <c r="JU23" s="67"/>
      <c r="JV23" s="68"/>
      <c r="JW23" s="69"/>
      <c r="JX23" s="67"/>
      <c r="JY23" s="68"/>
      <c r="JZ23" s="69"/>
      <c r="KA23" s="67"/>
      <c r="KB23" s="68"/>
      <c r="KC23" s="69"/>
      <c r="KD23" s="67"/>
      <c r="KE23" s="68"/>
      <c r="KF23" s="69"/>
      <c r="KG23" s="67"/>
      <c r="KH23" s="68"/>
      <c r="KI23" s="69"/>
      <c r="KJ23" s="98"/>
      <c r="KK23" s="99"/>
      <c r="KL23" s="100"/>
      <c r="KM23" s="101"/>
      <c r="KN23" s="99"/>
      <c r="KO23" s="100"/>
      <c r="KP23" s="41">
        <f>SUM(JU23:KO23)</f>
        <v>0</v>
      </c>
      <c r="KQ23" s="14">
        <f>KP23-KQ24</f>
        <v>0</v>
      </c>
      <c r="KR23" s="12">
        <f>KP23*$D23</f>
        <v>0</v>
      </c>
      <c r="KS23" s="15"/>
      <c r="KT23" s="67"/>
      <c r="KU23" s="68"/>
      <c r="KV23" s="69"/>
      <c r="KW23" s="67"/>
      <c r="KX23" s="68"/>
      <c r="KY23" s="69"/>
      <c r="KZ23" s="67"/>
      <c r="LA23" s="68"/>
      <c r="LB23" s="69"/>
      <c r="LC23" s="67"/>
      <c r="LD23" s="68"/>
      <c r="LE23" s="69"/>
      <c r="LF23" s="67"/>
      <c r="LG23" s="68"/>
      <c r="LH23" s="69"/>
      <c r="LI23" s="98"/>
      <c r="LJ23" s="99"/>
      <c r="LK23" s="100"/>
      <c r="LL23" s="101"/>
      <c r="LM23" s="99"/>
      <c r="LN23" s="100"/>
      <c r="LO23" s="41">
        <f>SUM(KT23:LN23)</f>
        <v>0</v>
      </c>
      <c r="LP23" s="14">
        <f>LO23-LP24</f>
        <v>0</v>
      </c>
      <c r="LQ23" s="12">
        <f>LO23*$D23</f>
        <v>0</v>
      </c>
      <c r="LR23" s="15"/>
    </row>
    <row r="24" spans="1:335" ht="15" hidden="1" thickBot="1" x14ac:dyDescent="0.4">
      <c r="A24" s="133"/>
      <c r="B24" s="135"/>
      <c r="C24" s="140"/>
      <c r="D24" s="131"/>
      <c r="E24" s="33" t="s">
        <v>14</v>
      </c>
      <c r="F24" s="70"/>
      <c r="G24" s="71"/>
      <c r="H24" s="72"/>
      <c r="I24" s="70"/>
      <c r="J24" s="71"/>
      <c r="K24" s="72"/>
      <c r="L24" s="70"/>
      <c r="M24" s="71"/>
      <c r="N24" s="72"/>
      <c r="O24" s="70"/>
      <c r="P24" s="71"/>
      <c r="Q24" s="72"/>
      <c r="R24" s="70"/>
      <c r="S24" s="71"/>
      <c r="T24" s="72"/>
      <c r="U24" s="102"/>
      <c r="V24" s="103"/>
      <c r="W24" s="104"/>
      <c r="X24" s="105"/>
      <c r="Y24" s="103"/>
      <c r="Z24" s="104"/>
      <c r="AA24" s="42"/>
      <c r="AB24" s="18">
        <f>SUM(F24:Z24)</f>
        <v>0</v>
      </c>
      <c r="AC24" s="16"/>
      <c r="AD24" s="19">
        <f>AB24*$D23</f>
        <v>0</v>
      </c>
      <c r="AE24" s="70"/>
      <c r="AF24" s="71"/>
      <c r="AG24" s="72"/>
      <c r="AH24" s="70"/>
      <c r="AI24" s="71"/>
      <c r="AJ24" s="72"/>
      <c r="AK24" s="70"/>
      <c r="AL24" s="71"/>
      <c r="AM24" s="72"/>
      <c r="AN24" s="70"/>
      <c r="AO24" s="71"/>
      <c r="AP24" s="72"/>
      <c r="AQ24" s="70"/>
      <c r="AR24" s="71"/>
      <c r="AS24" s="72"/>
      <c r="AT24" s="102"/>
      <c r="AU24" s="103"/>
      <c r="AV24" s="104"/>
      <c r="AW24" s="105"/>
      <c r="AX24" s="103"/>
      <c r="AY24" s="104"/>
      <c r="AZ24" s="42"/>
      <c r="BA24" s="18">
        <f>SUM(AE24:AY24)</f>
        <v>0</v>
      </c>
      <c r="BB24" s="16"/>
      <c r="BC24" s="19">
        <f>BA24*$D24</f>
        <v>0</v>
      </c>
      <c r="BD24" s="70"/>
      <c r="BE24" s="71"/>
      <c r="BF24" s="72"/>
      <c r="BG24" s="70"/>
      <c r="BH24" s="71"/>
      <c r="BI24" s="72"/>
      <c r="BJ24" s="70"/>
      <c r="BK24" s="71"/>
      <c r="BL24" s="72"/>
      <c r="BM24" s="70"/>
      <c r="BN24" s="71"/>
      <c r="BO24" s="72"/>
      <c r="BP24" s="70"/>
      <c r="BQ24" s="71"/>
      <c r="BR24" s="72"/>
      <c r="BS24" s="102"/>
      <c r="BT24" s="103"/>
      <c r="BU24" s="104"/>
      <c r="BV24" s="105" t="s">
        <v>92</v>
      </c>
      <c r="BW24" s="103"/>
      <c r="BX24" s="104"/>
      <c r="BY24" s="42"/>
      <c r="BZ24" s="18">
        <f>SUM(BD24:BX24)</f>
        <v>0</v>
      </c>
      <c r="CA24" s="16"/>
      <c r="CB24" s="19">
        <f>BZ24*$D24</f>
        <v>0</v>
      </c>
      <c r="CC24" s="70"/>
      <c r="CD24" s="71"/>
      <c r="CE24" s="72"/>
      <c r="CF24" s="70"/>
      <c r="CG24" s="71"/>
      <c r="CH24" s="72"/>
      <c r="CI24" s="70"/>
      <c r="CJ24" s="71"/>
      <c r="CK24" s="72"/>
      <c r="CL24" s="70"/>
      <c r="CM24" s="71"/>
      <c r="CN24" s="72"/>
      <c r="CO24" s="70"/>
      <c r="CP24" s="71"/>
      <c r="CQ24" s="72"/>
      <c r="CR24" s="102"/>
      <c r="CS24" s="103"/>
      <c r="CT24" s="104"/>
      <c r="CU24" s="105"/>
      <c r="CV24" s="103"/>
      <c r="CW24" s="104"/>
      <c r="CX24" s="42"/>
      <c r="CY24" s="18">
        <f>SUM(CC24:CW24)</f>
        <v>0</v>
      </c>
      <c r="CZ24" s="16"/>
      <c r="DA24" s="19">
        <f>CY24*$D24</f>
        <v>0</v>
      </c>
      <c r="DB24" s="70"/>
      <c r="DC24" s="71"/>
      <c r="DD24" s="72"/>
      <c r="DE24" s="70"/>
      <c r="DF24" s="71"/>
      <c r="DG24" s="72"/>
      <c r="DH24" s="70"/>
      <c r="DI24" s="71"/>
      <c r="DJ24" s="72"/>
      <c r="DK24" s="70"/>
      <c r="DL24" s="71"/>
      <c r="DM24" s="72"/>
      <c r="DN24" s="70"/>
      <c r="DO24" s="71"/>
      <c r="DP24" s="72"/>
      <c r="DQ24" s="102"/>
      <c r="DR24" s="103"/>
      <c r="DS24" s="104"/>
      <c r="DT24" s="105"/>
      <c r="DU24" s="103"/>
      <c r="DV24" s="104"/>
      <c r="DW24" s="42"/>
      <c r="DX24" s="18">
        <f>SUM(DB24:DV24)</f>
        <v>0</v>
      </c>
      <c r="DY24" s="16"/>
      <c r="DZ24" s="19">
        <f>DX24*$D24</f>
        <v>0</v>
      </c>
      <c r="EA24" s="70"/>
      <c r="EB24" s="71"/>
      <c r="EC24" s="72"/>
      <c r="ED24" s="70"/>
      <c r="EE24" s="71"/>
      <c r="EF24" s="72"/>
      <c r="EG24" s="70"/>
      <c r="EH24" s="71"/>
      <c r="EI24" s="72"/>
      <c r="EJ24" s="70"/>
      <c r="EK24" s="71"/>
      <c r="EL24" s="72"/>
      <c r="EM24" s="70"/>
      <c r="EN24" s="71"/>
      <c r="EO24" s="72"/>
      <c r="EP24" s="102"/>
      <c r="EQ24" s="103"/>
      <c r="ER24" s="104"/>
      <c r="ES24" s="105"/>
      <c r="ET24" s="103"/>
      <c r="EU24" s="104"/>
      <c r="EV24" s="42"/>
      <c r="EW24" s="18">
        <f>SUM(EA24:EU24)</f>
        <v>0</v>
      </c>
      <c r="EX24" s="16"/>
      <c r="EY24" s="19">
        <f>EW24*$D24</f>
        <v>0</v>
      </c>
      <c r="EZ24" s="70"/>
      <c r="FA24" s="71"/>
      <c r="FB24" s="72"/>
      <c r="FC24" s="70"/>
      <c r="FD24" s="71"/>
      <c r="FE24" s="72"/>
      <c r="FF24" s="70"/>
      <c r="FG24" s="71"/>
      <c r="FH24" s="72"/>
      <c r="FI24" s="70"/>
      <c r="FJ24" s="71"/>
      <c r="FK24" s="72"/>
      <c r="FL24" s="70"/>
      <c r="FM24" s="71"/>
      <c r="FN24" s="72"/>
      <c r="FO24" s="102"/>
      <c r="FP24" s="103"/>
      <c r="FQ24" s="104"/>
      <c r="FR24" s="105"/>
      <c r="FS24" s="103"/>
      <c r="FT24" s="104"/>
      <c r="FU24" s="42"/>
      <c r="FV24" s="18">
        <f t="shared" ref="FV24" si="14">SUM(EZ24:FT24)</f>
        <v>0</v>
      </c>
      <c r="FW24" s="16"/>
      <c r="FX24" s="19">
        <f>FV24*$D24</f>
        <v>0</v>
      </c>
      <c r="FY24" s="70"/>
      <c r="FZ24" s="71"/>
      <c r="GA24" s="72"/>
      <c r="GB24" s="70"/>
      <c r="GC24" s="71"/>
      <c r="GD24" s="72"/>
      <c r="GE24" s="70"/>
      <c r="GF24" s="71"/>
      <c r="GG24" s="72"/>
      <c r="GH24" s="70"/>
      <c r="GI24" s="71"/>
      <c r="GJ24" s="72"/>
      <c r="GK24" s="70"/>
      <c r="GL24" s="71"/>
      <c r="GM24" s="72"/>
      <c r="GN24" s="102"/>
      <c r="GO24" s="103"/>
      <c r="GP24" s="104"/>
      <c r="GQ24" s="105"/>
      <c r="GR24" s="103"/>
      <c r="GS24" s="104"/>
      <c r="GT24" s="42"/>
      <c r="GU24" s="18">
        <f>SUM(FY24:GS24)</f>
        <v>0</v>
      </c>
      <c r="GV24" s="16"/>
      <c r="GW24" s="19">
        <f>GU24*$D24</f>
        <v>0</v>
      </c>
      <c r="GX24" s="70"/>
      <c r="GY24" s="71"/>
      <c r="GZ24" s="72"/>
      <c r="HA24" s="70"/>
      <c r="HB24" s="71"/>
      <c r="HC24" s="72"/>
      <c r="HD24" s="70"/>
      <c r="HE24" s="71"/>
      <c r="HF24" s="72"/>
      <c r="HG24" s="70"/>
      <c r="HH24" s="71"/>
      <c r="HI24" s="72"/>
      <c r="HJ24" s="70"/>
      <c r="HK24" s="71"/>
      <c r="HL24" s="72"/>
      <c r="HM24" s="102"/>
      <c r="HN24" s="103"/>
      <c r="HO24" s="104"/>
      <c r="HP24" s="105"/>
      <c r="HQ24" s="103"/>
      <c r="HR24" s="104"/>
      <c r="HS24" s="42"/>
      <c r="HT24" s="18">
        <f>SUM(GX24:HR24)</f>
        <v>0</v>
      </c>
      <c r="HU24" s="16"/>
      <c r="HV24" s="19">
        <f>HT24*$D24</f>
        <v>0</v>
      </c>
      <c r="HW24" s="70"/>
      <c r="HX24" s="71"/>
      <c r="HY24" s="72"/>
      <c r="HZ24" s="70"/>
      <c r="IA24" s="71"/>
      <c r="IB24" s="72"/>
      <c r="IC24" s="70"/>
      <c r="ID24" s="71"/>
      <c r="IE24" s="72"/>
      <c r="IF24" s="70"/>
      <c r="IG24" s="71"/>
      <c r="IH24" s="72"/>
      <c r="II24" s="70"/>
      <c r="IJ24" s="71"/>
      <c r="IK24" s="72"/>
      <c r="IL24" s="102"/>
      <c r="IM24" s="103"/>
      <c r="IN24" s="104"/>
      <c r="IO24" s="105"/>
      <c r="IP24" s="103"/>
      <c r="IQ24" s="104"/>
      <c r="IR24" s="42"/>
      <c r="IS24" s="18">
        <f>SUM(HW24:IQ24)</f>
        <v>0</v>
      </c>
      <c r="IT24" s="16"/>
      <c r="IU24" s="19">
        <f>IS24*$D24</f>
        <v>0</v>
      </c>
      <c r="IV24" s="70"/>
      <c r="IW24" s="71"/>
      <c r="IX24" s="72"/>
      <c r="IY24" s="70"/>
      <c r="IZ24" s="71"/>
      <c r="JA24" s="72"/>
      <c r="JB24" s="70"/>
      <c r="JC24" s="71"/>
      <c r="JD24" s="72"/>
      <c r="JE24" s="70"/>
      <c r="JF24" s="71"/>
      <c r="JG24" s="72"/>
      <c r="JH24" s="70"/>
      <c r="JI24" s="71"/>
      <c r="JJ24" s="72"/>
      <c r="JK24" s="102"/>
      <c r="JL24" s="103"/>
      <c r="JM24" s="104"/>
      <c r="JN24" s="105"/>
      <c r="JO24" s="103"/>
      <c r="JP24" s="104"/>
      <c r="JQ24" s="42"/>
      <c r="JR24" s="18">
        <f>SUM(IV24:JP24)</f>
        <v>0</v>
      </c>
      <c r="JS24" s="16"/>
      <c r="JT24" s="19">
        <f>JR24*$D24</f>
        <v>0</v>
      </c>
      <c r="JU24" s="70"/>
      <c r="JV24" s="71"/>
      <c r="JW24" s="72"/>
      <c r="JX24" s="70"/>
      <c r="JY24" s="71"/>
      <c r="JZ24" s="72"/>
      <c r="KA24" s="70"/>
      <c r="KB24" s="71"/>
      <c r="KC24" s="72"/>
      <c r="KD24" s="70"/>
      <c r="KE24" s="71"/>
      <c r="KF24" s="72"/>
      <c r="KG24" s="70"/>
      <c r="KH24" s="71"/>
      <c r="KI24" s="72"/>
      <c r="KJ24" s="102"/>
      <c r="KK24" s="103"/>
      <c r="KL24" s="104"/>
      <c r="KM24" s="105"/>
      <c r="KN24" s="103"/>
      <c r="KO24" s="104"/>
      <c r="KP24" s="42"/>
      <c r="KQ24" s="18">
        <f>SUM(JU24:KO24)</f>
        <v>0</v>
      </c>
      <c r="KR24" s="16"/>
      <c r="KS24" s="19">
        <f>KQ24*$D24</f>
        <v>0</v>
      </c>
      <c r="KT24" s="70"/>
      <c r="KU24" s="71"/>
      <c r="KV24" s="72"/>
      <c r="KW24" s="70"/>
      <c r="KX24" s="71"/>
      <c r="KY24" s="72"/>
      <c r="KZ24" s="70"/>
      <c r="LA24" s="71"/>
      <c r="LB24" s="72"/>
      <c r="LC24" s="70"/>
      <c r="LD24" s="71"/>
      <c r="LE24" s="72"/>
      <c r="LF24" s="70"/>
      <c r="LG24" s="71"/>
      <c r="LH24" s="72"/>
      <c r="LI24" s="102"/>
      <c r="LJ24" s="103"/>
      <c r="LK24" s="104"/>
      <c r="LL24" s="105"/>
      <c r="LM24" s="103"/>
      <c r="LN24" s="104"/>
      <c r="LO24" s="42"/>
      <c r="LP24" s="18">
        <f>SUM(KT24:LN24)</f>
        <v>0</v>
      </c>
      <c r="LQ24" s="16"/>
      <c r="LR24" s="19">
        <f>LP24*$D24</f>
        <v>0</v>
      </c>
      <c r="LW24">
        <v>531</v>
      </c>
    </row>
    <row r="25" spans="1:335" hidden="1" x14ac:dyDescent="0.35">
      <c r="A25" s="132"/>
      <c r="B25" s="134"/>
      <c r="C25" s="139"/>
      <c r="D25" s="130"/>
      <c r="E25" s="46" t="s">
        <v>13</v>
      </c>
      <c r="F25" s="67"/>
      <c r="G25" s="68"/>
      <c r="H25" s="69"/>
      <c r="I25" s="67"/>
      <c r="J25" s="68"/>
      <c r="K25" s="69"/>
      <c r="L25" s="67"/>
      <c r="M25" s="68"/>
      <c r="N25" s="69"/>
      <c r="O25" s="67"/>
      <c r="P25" s="68"/>
      <c r="Q25" s="69"/>
      <c r="R25" s="67"/>
      <c r="S25" s="68"/>
      <c r="T25" s="69"/>
      <c r="U25" s="98"/>
      <c r="V25" s="99"/>
      <c r="W25" s="100"/>
      <c r="X25" s="101"/>
      <c r="Y25" s="99"/>
      <c r="Z25" s="100"/>
      <c r="AA25" s="75">
        <f>F25+G25+I25+J25+L25+M25+O25+P25+R25+S25</f>
        <v>0</v>
      </c>
      <c r="AB25" s="14"/>
      <c r="AC25" s="12"/>
      <c r="AD25" s="15"/>
      <c r="AE25" s="67"/>
      <c r="AF25" s="68"/>
      <c r="AG25" s="69"/>
      <c r="AH25" s="67"/>
      <c r="AI25" s="68"/>
      <c r="AJ25" s="69"/>
      <c r="AK25" s="67"/>
      <c r="AL25" s="68"/>
      <c r="AM25" s="69"/>
      <c r="AN25" s="67"/>
      <c r="AO25" s="68"/>
      <c r="AP25" s="69"/>
      <c r="AQ25" s="67"/>
      <c r="AR25" s="68"/>
      <c r="AS25" s="69"/>
      <c r="AT25" s="98"/>
      <c r="AU25" s="99"/>
      <c r="AV25" s="100"/>
      <c r="AW25" s="101"/>
      <c r="AX25" s="99"/>
      <c r="AY25" s="100"/>
      <c r="AZ25" s="41">
        <f>AE25+AF25+AH25+AI25+AK25+AL25+AN25+AO25+AQ25+AR25</f>
        <v>0</v>
      </c>
      <c r="BA25" s="14">
        <f>AZ25-BA26</f>
        <v>0</v>
      </c>
      <c r="BB25" s="12">
        <f>AZ25*$D25</f>
        <v>0</v>
      </c>
      <c r="BC25" s="15"/>
      <c r="BD25" s="67"/>
      <c r="BE25" s="68"/>
      <c r="BF25" s="69"/>
      <c r="BG25" s="67"/>
      <c r="BH25" s="68"/>
      <c r="BI25" s="69"/>
      <c r="BJ25" s="67"/>
      <c r="BK25" s="68"/>
      <c r="BL25" s="69"/>
      <c r="BM25" s="67"/>
      <c r="BN25" s="68"/>
      <c r="BO25" s="69"/>
      <c r="BP25" s="67"/>
      <c r="BQ25" s="68"/>
      <c r="BR25" s="69"/>
      <c r="BS25" s="98"/>
      <c r="BT25" s="99"/>
      <c r="BU25" s="100"/>
      <c r="BV25" s="101"/>
      <c r="BW25" s="99"/>
      <c r="BX25" s="100"/>
      <c r="BY25" s="41">
        <f>SUM(BD25:BX25)</f>
        <v>0</v>
      </c>
      <c r="BZ25" s="14">
        <f>BY25-BZ26</f>
        <v>0</v>
      </c>
      <c r="CA25" s="12">
        <f>BY25*$D25</f>
        <v>0</v>
      </c>
      <c r="CB25" s="15"/>
      <c r="CC25" s="67"/>
      <c r="CD25" s="68"/>
      <c r="CE25" s="69"/>
      <c r="CF25" s="67"/>
      <c r="CG25" s="68"/>
      <c r="CH25" s="69"/>
      <c r="CI25" s="67"/>
      <c r="CJ25" s="68"/>
      <c r="CK25" s="69"/>
      <c r="CL25" s="67"/>
      <c r="CM25" s="68"/>
      <c r="CN25" s="69"/>
      <c r="CO25" s="67"/>
      <c r="CP25" s="68"/>
      <c r="CQ25" s="69"/>
      <c r="CR25" s="98"/>
      <c r="CS25" s="99"/>
      <c r="CT25" s="100"/>
      <c r="CU25" s="101"/>
      <c r="CV25" s="99"/>
      <c r="CW25" s="100"/>
      <c r="CX25" s="41">
        <f>SUM(CC25:CW25)</f>
        <v>0</v>
      </c>
      <c r="CY25" s="14">
        <f>CX25-CY26</f>
        <v>0</v>
      </c>
      <c r="CZ25" s="12">
        <f>CX25*$D25</f>
        <v>0</v>
      </c>
      <c r="DA25" s="15"/>
      <c r="DB25" s="67"/>
      <c r="DC25" s="68"/>
      <c r="DD25" s="69"/>
      <c r="DE25" s="67"/>
      <c r="DF25" s="68"/>
      <c r="DG25" s="69"/>
      <c r="DH25" s="67"/>
      <c r="DI25" s="68"/>
      <c r="DJ25" s="69"/>
      <c r="DK25" s="67"/>
      <c r="DL25" s="68"/>
      <c r="DM25" s="69"/>
      <c r="DN25" s="67"/>
      <c r="DO25" s="68"/>
      <c r="DP25" s="69"/>
      <c r="DQ25" s="98"/>
      <c r="DR25" s="99"/>
      <c r="DS25" s="100"/>
      <c r="DT25" s="101"/>
      <c r="DU25" s="99"/>
      <c r="DV25" s="100"/>
      <c r="DW25" s="41">
        <f>SUM(DB25:DV25)</f>
        <v>0</v>
      </c>
      <c r="DX25" s="14">
        <f>DW25-DX26</f>
        <v>0</v>
      </c>
      <c r="DY25" s="12">
        <f>DW25*$D25</f>
        <v>0</v>
      </c>
      <c r="DZ25" s="15"/>
      <c r="EA25" s="67"/>
      <c r="EB25" s="68"/>
      <c r="EC25" s="69"/>
      <c r="ED25" s="67"/>
      <c r="EE25" s="68"/>
      <c r="EF25" s="69"/>
      <c r="EG25" s="67"/>
      <c r="EH25" s="68"/>
      <c r="EI25" s="69"/>
      <c r="EJ25" s="68"/>
      <c r="EK25" s="68"/>
      <c r="EL25" s="69"/>
      <c r="EM25" s="67"/>
      <c r="EN25" s="68"/>
      <c r="EO25" s="69"/>
      <c r="EP25" s="98"/>
      <c r="EQ25" s="99"/>
      <c r="ER25" s="100"/>
      <c r="ES25" s="101"/>
      <c r="ET25" s="99"/>
      <c r="EU25" s="100"/>
      <c r="EV25" s="41"/>
      <c r="EW25" s="14"/>
      <c r="EX25" s="12"/>
      <c r="EY25" s="15"/>
      <c r="EZ25" s="67"/>
      <c r="FA25" s="68"/>
      <c r="FB25" s="69"/>
      <c r="FC25" s="67"/>
      <c r="FD25" s="68"/>
      <c r="FE25" s="69"/>
      <c r="FF25" s="67"/>
      <c r="FG25" s="68"/>
      <c r="FH25" s="69"/>
      <c r="FI25" s="67"/>
      <c r="FJ25" s="68"/>
      <c r="FK25" s="69"/>
      <c r="FL25" s="67"/>
      <c r="FM25" s="68"/>
      <c r="FN25" s="69"/>
      <c r="FO25" s="98"/>
      <c r="FP25" s="99"/>
      <c r="FQ25" s="100"/>
      <c r="FR25" s="101"/>
      <c r="FS25" s="99"/>
      <c r="FT25" s="100"/>
      <c r="FU25" s="41">
        <f t="shared" ref="FU25" si="15">SUM(EZ25:FT25)</f>
        <v>0</v>
      </c>
      <c r="FV25" s="14">
        <f t="shared" ref="FV25" si="16">FU25-FV26</f>
        <v>0</v>
      </c>
      <c r="FW25" s="12"/>
      <c r="FX25" s="15"/>
      <c r="FY25" s="67"/>
      <c r="FZ25" s="68"/>
      <c r="GA25" s="69"/>
      <c r="GB25" s="67"/>
      <c r="GC25" s="68"/>
      <c r="GD25" s="69"/>
      <c r="GE25" s="67"/>
      <c r="GF25" s="68"/>
      <c r="GG25" s="69"/>
      <c r="GH25" s="67"/>
      <c r="GI25" s="68"/>
      <c r="GJ25" s="69"/>
      <c r="GK25" s="67"/>
      <c r="GL25" s="68"/>
      <c r="GM25" s="69"/>
      <c r="GN25" s="98"/>
      <c r="GO25" s="99"/>
      <c r="GP25" s="100"/>
      <c r="GQ25" s="101"/>
      <c r="GR25" s="99"/>
      <c r="GS25" s="100"/>
      <c r="GT25" s="41">
        <f>SUM(FY25:GS25)</f>
        <v>0</v>
      </c>
      <c r="GU25" s="14">
        <f>GT25-GU26</f>
        <v>0</v>
      </c>
      <c r="GV25" s="12">
        <f>GT25*$D25</f>
        <v>0</v>
      </c>
      <c r="GW25" s="15"/>
      <c r="GX25" s="67"/>
      <c r="GY25" s="68"/>
      <c r="GZ25" s="69"/>
      <c r="HA25" s="67"/>
      <c r="HB25" s="68"/>
      <c r="HC25" s="69"/>
      <c r="HD25" s="67"/>
      <c r="HE25" s="68"/>
      <c r="HF25" s="69"/>
      <c r="HG25" s="67"/>
      <c r="HH25" s="68"/>
      <c r="HI25" s="69"/>
      <c r="HJ25" s="67"/>
      <c r="HK25" s="68"/>
      <c r="HL25" s="69"/>
      <c r="HM25" s="98"/>
      <c r="HN25" s="99"/>
      <c r="HO25" s="100"/>
      <c r="HP25" s="101"/>
      <c r="HQ25" s="99"/>
      <c r="HR25" s="100"/>
      <c r="HS25" s="41"/>
      <c r="HT25" s="14"/>
      <c r="HU25" s="12"/>
      <c r="HV25" s="15"/>
      <c r="HW25" s="67"/>
      <c r="HX25" s="68"/>
      <c r="HY25" s="69"/>
      <c r="HZ25" s="67"/>
      <c r="IA25" s="68"/>
      <c r="IB25" s="69"/>
      <c r="IC25" s="67"/>
      <c r="ID25" s="68"/>
      <c r="IE25" s="69"/>
      <c r="IF25" s="67"/>
      <c r="IG25" s="68"/>
      <c r="IH25" s="69"/>
      <c r="II25" s="67"/>
      <c r="IJ25" s="68"/>
      <c r="IK25" s="69"/>
      <c r="IL25" s="98"/>
      <c r="IM25" s="99"/>
      <c r="IN25" s="100"/>
      <c r="IO25" s="101"/>
      <c r="IP25" s="99"/>
      <c r="IQ25" s="100"/>
      <c r="IR25" s="41"/>
      <c r="IS25" s="14"/>
      <c r="IT25" s="12"/>
      <c r="IU25" s="15"/>
      <c r="IV25" s="67"/>
      <c r="IW25" s="68"/>
      <c r="IX25" s="69"/>
      <c r="IY25" s="67"/>
      <c r="IZ25" s="68"/>
      <c r="JA25" s="69"/>
      <c r="JB25" s="67"/>
      <c r="JC25" s="68"/>
      <c r="JD25" s="69"/>
      <c r="JE25" s="67"/>
      <c r="JF25" s="68"/>
      <c r="JG25" s="69"/>
      <c r="JH25" s="67"/>
      <c r="JI25" s="68"/>
      <c r="JJ25" s="69"/>
      <c r="JK25" s="98"/>
      <c r="JL25" s="99"/>
      <c r="JM25" s="100"/>
      <c r="JN25" s="101"/>
      <c r="JO25" s="99"/>
      <c r="JP25" s="100"/>
      <c r="JQ25" s="41">
        <f>SUM(IV25:JP25)</f>
        <v>0</v>
      </c>
      <c r="JR25" s="14">
        <f>JQ25-JR26</f>
        <v>0</v>
      </c>
      <c r="JS25" s="12"/>
      <c r="JT25" s="15"/>
      <c r="JU25" s="67"/>
      <c r="JV25" s="68"/>
      <c r="JW25" s="69"/>
      <c r="JX25" s="67"/>
      <c r="JY25" s="68"/>
      <c r="JZ25" s="69"/>
      <c r="KA25" s="67"/>
      <c r="KB25" s="68"/>
      <c r="KC25" s="69"/>
      <c r="KD25" s="67"/>
      <c r="KE25" s="68"/>
      <c r="KF25" s="69"/>
      <c r="KG25" s="67"/>
      <c r="KH25" s="68"/>
      <c r="KI25" s="69"/>
      <c r="KJ25" s="98"/>
      <c r="KK25" s="99"/>
      <c r="KL25" s="100"/>
      <c r="KM25" s="101"/>
      <c r="KN25" s="99"/>
      <c r="KO25" s="100"/>
      <c r="KP25" s="41"/>
      <c r="KQ25" s="14"/>
      <c r="KR25" s="12"/>
      <c r="KS25" s="15"/>
      <c r="KT25" s="67"/>
      <c r="KU25" s="68"/>
      <c r="KV25" s="69"/>
      <c r="KW25" s="67"/>
      <c r="KX25" s="68"/>
      <c r="KY25" s="69"/>
      <c r="KZ25" s="67"/>
      <c r="LA25" s="68"/>
      <c r="LB25" s="69"/>
      <c r="LC25" s="67"/>
      <c r="LD25" s="68"/>
      <c r="LE25" s="69"/>
      <c r="LF25" s="67"/>
      <c r="LG25" s="68"/>
      <c r="LH25" s="69"/>
      <c r="LI25" s="98"/>
      <c r="LJ25" s="99"/>
      <c r="LK25" s="100"/>
      <c r="LL25" s="101"/>
      <c r="LM25" s="99"/>
      <c r="LN25" s="100"/>
      <c r="LO25" s="41"/>
      <c r="LP25" s="14"/>
      <c r="LQ25" s="12"/>
      <c r="LR25" s="112"/>
    </row>
    <row r="26" spans="1:335" ht="15" hidden="1" thickBot="1" x14ac:dyDescent="0.4">
      <c r="A26" s="133"/>
      <c r="B26" s="135"/>
      <c r="C26" s="140"/>
      <c r="D26" s="131"/>
      <c r="E26" s="33" t="s">
        <v>14</v>
      </c>
      <c r="F26" s="70"/>
      <c r="G26" s="71"/>
      <c r="H26" s="72"/>
      <c r="I26" s="70"/>
      <c r="J26" s="71"/>
      <c r="K26" s="72"/>
      <c r="L26" s="70"/>
      <c r="M26" s="71"/>
      <c r="N26" s="72"/>
      <c r="O26" s="70"/>
      <c r="P26" s="71"/>
      <c r="Q26" s="72"/>
      <c r="R26" s="70"/>
      <c r="S26" s="71"/>
      <c r="T26" s="72"/>
      <c r="U26" s="102"/>
      <c r="V26" s="103"/>
      <c r="W26" s="104"/>
      <c r="X26" s="105"/>
      <c r="Y26" s="103"/>
      <c r="Z26" s="104"/>
      <c r="AA26" s="42"/>
      <c r="AB26" s="18">
        <f>SUM(F26:Z26)</f>
        <v>0</v>
      </c>
      <c r="AC26" s="16"/>
      <c r="AD26" s="19"/>
      <c r="AE26" s="70"/>
      <c r="AF26" s="71"/>
      <c r="AG26" s="72"/>
      <c r="AH26" s="70"/>
      <c r="AI26" s="71"/>
      <c r="AJ26" s="72"/>
      <c r="AK26" s="70"/>
      <c r="AL26" s="71"/>
      <c r="AM26" s="72"/>
      <c r="AN26" s="70"/>
      <c r="AO26" s="71"/>
      <c r="AP26" s="72"/>
      <c r="AQ26" s="70"/>
      <c r="AR26" s="71"/>
      <c r="AS26" s="72"/>
      <c r="AT26" s="102"/>
      <c r="AU26" s="103"/>
      <c r="AV26" s="104"/>
      <c r="AW26" s="105"/>
      <c r="AX26" s="103"/>
      <c r="AY26" s="104"/>
      <c r="AZ26" s="42"/>
      <c r="BA26" s="18">
        <f>SUM(AE26:AY26)</f>
        <v>0</v>
      </c>
      <c r="BB26" s="16"/>
      <c r="BC26" s="19">
        <f>BA26*$D26</f>
        <v>0</v>
      </c>
      <c r="BD26" s="70"/>
      <c r="BE26" s="71"/>
      <c r="BF26" s="72"/>
      <c r="BG26" s="70"/>
      <c r="BH26" s="71"/>
      <c r="BI26" s="72"/>
      <c r="BJ26" s="70"/>
      <c r="BK26" s="71"/>
      <c r="BL26" s="72"/>
      <c r="BM26" s="70"/>
      <c r="BN26" s="71"/>
      <c r="BO26" s="72"/>
      <c r="BP26" s="70"/>
      <c r="BQ26" s="71"/>
      <c r="BR26" s="72"/>
      <c r="BS26" s="102"/>
      <c r="BT26" s="103"/>
      <c r="BU26" s="104"/>
      <c r="BV26" s="105"/>
      <c r="BW26" s="103"/>
      <c r="BX26" s="104"/>
      <c r="BY26" s="42"/>
      <c r="BZ26" s="18">
        <f>SUM(BD26:BX26)</f>
        <v>0</v>
      </c>
      <c r="CA26" s="16"/>
      <c r="CB26" s="19">
        <f>BZ26*$D26</f>
        <v>0</v>
      </c>
      <c r="CC26" s="70"/>
      <c r="CD26" s="71"/>
      <c r="CE26" s="72"/>
      <c r="CF26" s="70"/>
      <c r="CG26" s="71"/>
      <c r="CH26" s="72"/>
      <c r="CI26" s="70"/>
      <c r="CJ26" s="71"/>
      <c r="CK26" s="72"/>
      <c r="CL26" s="70"/>
      <c r="CM26" s="71"/>
      <c r="CN26" s="72"/>
      <c r="CO26" s="70"/>
      <c r="CP26" s="71"/>
      <c r="CQ26" s="72"/>
      <c r="CR26" s="102"/>
      <c r="CS26" s="103"/>
      <c r="CT26" s="104"/>
      <c r="CU26" s="105"/>
      <c r="CV26" s="103"/>
      <c r="CW26" s="104"/>
      <c r="CX26" s="42"/>
      <c r="CY26" s="18">
        <f>SUM(CC26:CW26)</f>
        <v>0</v>
      </c>
      <c r="CZ26" s="16"/>
      <c r="DA26" s="19">
        <f>CY26*$D26</f>
        <v>0</v>
      </c>
      <c r="DB26" s="70"/>
      <c r="DC26" s="71"/>
      <c r="DD26" s="72"/>
      <c r="DE26" s="70"/>
      <c r="DF26" s="71"/>
      <c r="DG26" s="72"/>
      <c r="DH26" s="70"/>
      <c r="DI26" s="71"/>
      <c r="DJ26" s="72"/>
      <c r="DK26" s="70"/>
      <c r="DL26" s="71"/>
      <c r="DM26" s="72"/>
      <c r="DN26" s="70"/>
      <c r="DO26" s="71"/>
      <c r="DP26" s="72"/>
      <c r="DQ26" s="102"/>
      <c r="DR26" s="103"/>
      <c r="DS26" s="104"/>
      <c r="DT26" s="105"/>
      <c r="DU26" s="103"/>
      <c r="DV26" s="104"/>
      <c r="DW26" s="42"/>
      <c r="DX26" s="18">
        <f>SUM(DB26:DV26)</f>
        <v>0</v>
      </c>
      <c r="DY26" s="16"/>
      <c r="DZ26" s="19">
        <f>DX26*$D26</f>
        <v>0</v>
      </c>
      <c r="EA26" s="70"/>
      <c r="EB26" s="71"/>
      <c r="EC26" s="72"/>
      <c r="ED26" s="70"/>
      <c r="EE26" s="71"/>
      <c r="EF26" s="72"/>
      <c r="EG26" s="70"/>
      <c r="EH26" s="71"/>
      <c r="EI26" s="72"/>
      <c r="EJ26" s="70"/>
      <c r="EK26" s="71"/>
      <c r="EL26" s="72"/>
      <c r="EM26" s="70"/>
      <c r="EN26" s="71"/>
      <c r="EO26" s="72"/>
      <c r="EP26" s="102"/>
      <c r="EQ26" s="103"/>
      <c r="ER26" s="104"/>
      <c r="ES26" s="105"/>
      <c r="ET26" s="103"/>
      <c r="EU26" s="104"/>
      <c r="EV26" s="42"/>
      <c r="EW26" s="18">
        <f>SUM(EA26:EU26)</f>
        <v>0</v>
      </c>
      <c r="EX26" s="16"/>
      <c r="EY26" s="19">
        <f>EW26*$D26</f>
        <v>0</v>
      </c>
      <c r="EZ26" s="70"/>
      <c r="FA26" s="71"/>
      <c r="FB26" s="72"/>
      <c r="FC26" s="70"/>
      <c r="FD26" s="71"/>
      <c r="FE26" s="72"/>
      <c r="FF26" s="70"/>
      <c r="FG26" s="71"/>
      <c r="FH26" s="72"/>
      <c r="FI26" s="70"/>
      <c r="FJ26" s="71"/>
      <c r="FK26" s="72"/>
      <c r="FL26" s="70"/>
      <c r="FM26" s="71"/>
      <c r="FN26" s="72"/>
      <c r="FO26" s="102"/>
      <c r="FP26" s="103"/>
      <c r="FQ26" s="104"/>
      <c r="FR26" s="105"/>
      <c r="FS26" s="103"/>
      <c r="FT26" s="104"/>
      <c r="FU26" s="42"/>
      <c r="FV26" s="18">
        <f t="shared" ref="FV26" si="17">SUM(EZ26:FT26)</f>
        <v>0</v>
      </c>
      <c r="FW26" s="16"/>
      <c r="FX26" s="19"/>
      <c r="FY26" s="70"/>
      <c r="FZ26" s="71"/>
      <c r="GA26" s="72"/>
      <c r="GB26" s="70"/>
      <c r="GC26" s="71"/>
      <c r="GD26" s="72"/>
      <c r="GE26" s="70"/>
      <c r="GF26" s="71"/>
      <c r="GG26" s="72"/>
      <c r="GH26" s="70"/>
      <c r="GI26" s="71"/>
      <c r="GJ26" s="72"/>
      <c r="GK26" s="70"/>
      <c r="GL26" s="71"/>
      <c r="GM26" s="72"/>
      <c r="GN26" s="102"/>
      <c r="GO26" s="103"/>
      <c r="GP26" s="104"/>
      <c r="GQ26" s="105"/>
      <c r="GR26" s="103"/>
      <c r="GS26" s="104"/>
      <c r="GT26" s="42"/>
      <c r="GU26" s="18">
        <f>SUM(FY26:GS26)</f>
        <v>0</v>
      </c>
      <c r="GV26" s="16"/>
      <c r="GW26" s="19"/>
      <c r="GX26" s="70"/>
      <c r="GY26" s="71"/>
      <c r="GZ26" s="72"/>
      <c r="HA26" s="70"/>
      <c r="HB26" s="71"/>
      <c r="HC26" s="72"/>
      <c r="HD26" s="70"/>
      <c r="HE26" s="71"/>
      <c r="HF26" s="72"/>
      <c r="HG26" s="70"/>
      <c r="HH26" s="71"/>
      <c r="HI26" s="72"/>
      <c r="HJ26" s="70"/>
      <c r="HK26" s="71"/>
      <c r="HL26" s="72"/>
      <c r="HM26" s="102"/>
      <c r="HN26" s="103"/>
      <c r="HO26" s="104"/>
      <c r="HP26" s="105"/>
      <c r="HQ26" s="103"/>
      <c r="HR26" s="104"/>
      <c r="HS26" s="42"/>
      <c r="HT26" s="18"/>
      <c r="HU26" s="16"/>
      <c r="HV26" s="19"/>
      <c r="HW26" s="70"/>
      <c r="HX26" s="71"/>
      <c r="HY26" s="72"/>
      <c r="HZ26" s="70"/>
      <c r="IA26" s="71"/>
      <c r="IB26" s="72"/>
      <c r="IC26" s="70"/>
      <c r="ID26" s="71"/>
      <c r="IE26" s="72"/>
      <c r="IF26" s="70"/>
      <c r="IG26" s="71"/>
      <c r="IH26" s="72"/>
      <c r="II26" s="70"/>
      <c r="IJ26" s="71"/>
      <c r="IK26" s="72"/>
      <c r="IL26" s="102"/>
      <c r="IM26" s="103"/>
      <c r="IN26" s="104"/>
      <c r="IO26" s="105"/>
      <c r="IP26" s="103"/>
      <c r="IQ26" s="104"/>
      <c r="IR26" s="42"/>
      <c r="IS26" s="18"/>
      <c r="IT26" s="16"/>
      <c r="IU26" s="19"/>
      <c r="IV26" s="70"/>
      <c r="IW26" s="71"/>
      <c r="IX26" s="72"/>
      <c r="IY26" s="70"/>
      <c r="IZ26" s="71"/>
      <c r="JA26" s="72"/>
      <c r="JB26" s="70"/>
      <c r="JC26" s="71"/>
      <c r="JD26" s="72"/>
      <c r="JE26" s="70"/>
      <c r="JF26" s="71"/>
      <c r="JG26" s="72"/>
      <c r="JH26" s="70"/>
      <c r="JI26" s="71"/>
      <c r="JJ26" s="72"/>
      <c r="JK26" s="102"/>
      <c r="JL26" s="103"/>
      <c r="JM26" s="104"/>
      <c r="JN26" s="105"/>
      <c r="JO26" s="103"/>
      <c r="JP26" s="104"/>
      <c r="JQ26" s="42"/>
      <c r="JR26" s="18">
        <f>SUM(IV26:JP26)</f>
        <v>0</v>
      </c>
      <c r="JS26" s="16"/>
      <c r="JT26" s="19"/>
      <c r="JU26" s="70"/>
      <c r="JV26" s="71"/>
      <c r="JW26" s="72"/>
      <c r="JX26" s="70"/>
      <c r="JY26" s="71"/>
      <c r="JZ26" s="72"/>
      <c r="KA26" s="70"/>
      <c r="KB26" s="71"/>
      <c r="KC26" s="72"/>
      <c r="KD26" s="70"/>
      <c r="KE26" s="71"/>
      <c r="KF26" s="72"/>
      <c r="KG26" s="70"/>
      <c r="KH26" s="71"/>
      <c r="KI26" s="72"/>
      <c r="KJ26" s="102"/>
      <c r="KK26" s="103"/>
      <c r="KL26" s="104"/>
      <c r="KM26" s="105"/>
      <c r="KN26" s="103"/>
      <c r="KO26" s="104"/>
      <c r="KP26" s="42"/>
      <c r="KQ26" s="18"/>
      <c r="KR26" s="16"/>
      <c r="KS26" s="19"/>
      <c r="KT26" s="70"/>
      <c r="KU26" s="71"/>
      <c r="KV26" s="72"/>
      <c r="KW26" s="70"/>
      <c r="KX26" s="71"/>
      <c r="KY26" s="72"/>
      <c r="KZ26" s="70"/>
      <c r="LA26" s="71"/>
      <c r="LB26" s="72"/>
      <c r="LC26" s="70"/>
      <c r="LD26" s="71"/>
      <c r="LE26" s="72"/>
      <c r="LF26" s="70"/>
      <c r="LG26" s="71"/>
      <c r="LH26" s="72"/>
      <c r="LI26" s="102"/>
      <c r="LJ26" s="103"/>
      <c r="LK26" s="104"/>
      <c r="LL26" s="105"/>
      <c r="LM26" s="103"/>
      <c r="LN26" s="104"/>
      <c r="LO26" s="42"/>
      <c r="LP26" s="18"/>
      <c r="LQ26" s="16"/>
      <c r="LR26" s="112"/>
    </row>
    <row r="27" spans="1:335" ht="15" hidden="1" customHeight="1" x14ac:dyDescent="0.35">
      <c r="A27" s="132"/>
      <c r="B27" s="134"/>
      <c r="C27" s="139"/>
      <c r="D27" s="130"/>
      <c r="E27" s="46" t="s">
        <v>13</v>
      </c>
      <c r="F27" s="67"/>
      <c r="G27" s="68"/>
      <c r="H27" s="69"/>
      <c r="I27" s="67"/>
      <c r="J27" s="68"/>
      <c r="K27" s="69"/>
      <c r="L27" s="67"/>
      <c r="M27" s="68"/>
      <c r="N27" s="69"/>
      <c r="O27" s="67"/>
      <c r="P27" s="68"/>
      <c r="Q27" s="69"/>
      <c r="R27" s="67"/>
      <c r="S27" s="68"/>
      <c r="T27" s="69"/>
      <c r="U27" s="98"/>
      <c r="V27" s="99"/>
      <c r="W27" s="100"/>
      <c r="X27" s="101"/>
      <c r="Y27" s="99"/>
      <c r="Z27" s="100"/>
      <c r="AA27" s="75">
        <f>F27+G27+I27+J27+L27+M27+O27+P27+R27+S27</f>
        <v>0</v>
      </c>
      <c r="AB27" s="14"/>
      <c r="AC27" s="12"/>
      <c r="AD27" s="15"/>
      <c r="AE27" s="67"/>
      <c r="AF27" s="68"/>
      <c r="AG27" s="69"/>
      <c r="AH27" s="67"/>
      <c r="AI27" s="68"/>
      <c r="AJ27" s="69"/>
      <c r="AK27" s="67"/>
      <c r="AL27" s="68"/>
      <c r="AM27" s="69"/>
      <c r="AN27" s="67"/>
      <c r="AO27" s="68"/>
      <c r="AP27" s="69"/>
      <c r="AQ27" s="67"/>
      <c r="AR27" s="68"/>
      <c r="AS27" s="69"/>
      <c r="AT27" s="98"/>
      <c r="AU27" s="99"/>
      <c r="AV27" s="100"/>
      <c r="AW27" s="101"/>
      <c r="AX27" s="99"/>
      <c r="AY27" s="100"/>
      <c r="AZ27" s="41">
        <f>AE27+AF27+AH27+AI27+AK27+AL27+AN27+AO27+AQ27+AR27</f>
        <v>0</v>
      </c>
      <c r="BA27" s="14">
        <f>AZ27-BA28</f>
        <v>0</v>
      </c>
      <c r="BB27" s="12">
        <f>AZ27*$D27</f>
        <v>0</v>
      </c>
      <c r="BC27" s="15"/>
      <c r="BD27" s="67"/>
      <c r="BE27" s="68"/>
      <c r="BF27" s="69"/>
      <c r="BG27" s="67"/>
      <c r="BH27" s="68"/>
      <c r="BI27" s="69"/>
      <c r="BJ27" s="67"/>
      <c r="BK27" s="68"/>
      <c r="BL27" s="69"/>
      <c r="BM27" s="67"/>
      <c r="BN27" s="68"/>
      <c r="BO27" s="69"/>
      <c r="BP27" s="67"/>
      <c r="BQ27" s="68"/>
      <c r="BR27" s="69"/>
      <c r="BS27" s="98"/>
      <c r="BT27" s="99"/>
      <c r="BU27" s="100"/>
      <c r="BV27" s="101"/>
      <c r="BW27" s="99"/>
      <c r="BX27" s="100"/>
      <c r="BY27" s="41">
        <f>SUM(BD27:BX27)</f>
        <v>0</v>
      </c>
      <c r="BZ27" s="14">
        <f>BY27-BZ28</f>
        <v>0</v>
      </c>
      <c r="CA27" s="12">
        <f>BY27*$D27</f>
        <v>0</v>
      </c>
      <c r="CB27" s="15"/>
      <c r="CC27" s="67"/>
      <c r="CD27" s="68"/>
      <c r="CE27" s="69"/>
      <c r="CF27" s="67"/>
      <c r="CG27" s="68"/>
      <c r="CH27" s="69"/>
      <c r="CI27" s="67"/>
      <c r="CJ27" s="68"/>
      <c r="CK27" s="69"/>
      <c r="CL27" s="67"/>
      <c r="CM27" s="68"/>
      <c r="CN27" s="69"/>
      <c r="CO27" s="67"/>
      <c r="CP27" s="68"/>
      <c r="CQ27" s="69"/>
      <c r="CR27" s="98"/>
      <c r="CS27" s="99"/>
      <c r="CT27" s="100"/>
      <c r="CU27" s="101"/>
      <c r="CV27" s="99"/>
      <c r="CW27" s="100"/>
      <c r="CX27" s="41">
        <f>SUM(CC27:CW27)</f>
        <v>0</v>
      </c>
      <c r="CY27" s="14">
        <f>CX27-CY28</f>
        <v>0</v>
      </c>
      <c r="CZ27" s="12">
        <f>CX27*$D27</f>
        <v>0</v>
      </c>
      <c r="DA27" s="15"/>
      <c r="DB27" s="67"/>
      <c r="DC27" s="68"/>
      <c r="DD27" s="69"/>
      <c r="DE27" s="67"/>
      <c r="DF27" s="68"/>
      <c r="DG27" s="69"/>
      <c r="DH27" s="67"/>
      <c r="DI27" s="68"/>
      <c r="DJ27" s="69"/>
      <c r="DK27" s="67"/>
      <c r="DL27" s="68"/>
      <c r="DM27" s="69"/>
      <c r="DN27" s="67"/>
      <c r="DO27" s="68"/>
      <c r="DP27" s="69"/>
      <c r="DQ27" s="98"/>
      <c r="DR27" s="99"/>
      <c r="DS27" s="100"/>
      <c r="DT27" s="101"/>
      <c r="DU27" s="99"/>
      <c r="DV27" s="100"/>
      <c r="DW27" s="41">
        <f>SUM(DB27:DV27)</f>
        <v>0</v>
      </c>
      <c r="DX27" s="14">
        <f>DW27-DX28</f>
        <v>0</v>
      </c>
      <c r="DY27" s="12">
        <f>DW27*$D27</f>
        <v>0</v>
      </c>
      <c r="DZ27" s="15"/>
      <c r="EA27" s="67"/>
      <c r="EB27" s="68"/>
      <c r="EC27" s="69"/>
      <c r="ED27" s="67"/>
      <c r="EE27" s="68"/>
      <c r="EF27" s="69"/>
      <c r="EG27" s="67"/>
      <c r="EH27" s="68"/>
      <c r="EI27" s="69"/>
      <c r="EJ27" s="67"/>
      <c r="EK27" s="68"/>
      <c r="EL27" s="69"/>
      <c r="EM27" s="67"/>
      <c r="EN27" s="68"/>
      <c r="EO27" s="69"/>
      <c r="EP27" s="98"/>
      <c r="EQ27" s="99"/>
      <c r="ER27" s="100"/>
      <c r="ES27" s="101"/>
      <c r="ET27" s="99"/>
      <c r="EU27" s="100"/>
      <c r="EV27" s="41"/>
      <c r="EW27" s="14"/>
      <c r="EX27" s="12"/>
      <c r="EY27" s="15"/>
      <c r="EZ27" s="67"/>
      <c r="FA27" s="68"/>
      <c r="FB27" s="69"/>
      <c r="FC27" s="67"/>
      <c r="FD27" s="68"/>
      <c r="FE27" s="69"/>
      <c r="FF27" s="67"/>
      <c r="FG27" s="68"/>
      <c r="FH27" s="69"/>
      <c r="FI27" s="67"/>
      <c r="FJ27" s="68"/>
      <c r="FK27" s="69"/>
      <c r="FL27" s="67"/>
      <c r="FM27" s="68"/>
      <c r="FN27" s="69"/>
      <c r="FO27" s="98"/>
      <c r="FP27" s="99"/>
      <c r="FQ27" s="100"/>
      <c r="FR27" s="101"/>
      <c r="FS27" s="99"/>
      <c r="FT27" s="100"/>
      <c r="FU27" s="41">
        <f t="shared" ref="FU27" si="18">SUM(EZ27:FT27)</f>
        <v>0</v>
      </c>
      <c r="FV27" s="14">
        <f t="shared" ref="FV27" si="19">FU27-FV28</f>
        <v>0</v>
      </c>
      <c r="FW27" s="12"/>
      <c r="FX27" s="15"/>
      <c r="FY27" s="67"/>
      <c r="FZ27" s="68"/>
      <c r="GA27" s="69"/>
      <c r="GB27" s="67"/>
      <c r="GC27" s="68"/>
      <c r="GD27" s="69"/>
      <c r="GE27" s="67"/>
      <c r="GF27" s="68"/>
      <c r="GG27" s="69"/>
      <c r="GH27" s="67"/>
      <c r="GI27" s="68"/>
      <c r="GJ27" s="69"/>
      <c r="GK27" s="67"/>
      <c r="GL27" s="68"/>
      <c r="GM27" s="69"/>
      <c r="GN27" s="98"/>
      <c r="GO27" s="99"/>
      <c r="GP27" s="100"/>
      <c r="GQ27" s="101"/>
      <c r="GR27" s="99"/>
      <c r="GS27" s="100"/>
      <c r="GT27" s="41">
        <f>SUM(FY27:GS27)</f>
        <v>0</v>
      </c>
      <c r="GU27" s="14">
        <f>GT27-GU28</f>
        <v>0</v>
      </c>
      <c r="GV27" s="12">
        <f>GT27*$D27</f>
        <v>0</v>
      </c>
      <c r="GW27" s="15"/>
      <c r="GX27" s="67"/>
      <c r="GY27" s="68"/>
      <c r="GZ27" s="69"/>
      <c r="HA27" s="67"/>
      <c r="HB27" s="68"/>
      <c r="HC27" s="69"/>
      <c r="HD27" s="67"/>
      <c r="HE27" s="68"/>
      <c r="HF27" s="69"/>
      <c r="HG27" s="67"/>
      <c r="HH27" s="68"/>
      <c r="HI27" s="69"/>
      <c r="HJ27" s="67"/>
      <c r="HK27" s="68"/>
      <c r="HL27" s="69"/>
      <c r="HM27" s="98"/>
      <c r="HN27" s="99"/>
      <c r="HO27" s="100"/>
      <c r="HP27" s="101"/>
      <c r="HQ27" s="99"/>
      <c r="HR27" s="100"/>
      <c r="HS27" s="41"/>
      <c r="HT27" s="14"/>
      <c r="HU27" s="12"/>
      <c r="HV27" s="15"/>
      <c r="HW27" s="67"/>
      <c r="HX27" s="68"/>
      <c r="HY27" s="69"/>
      <c r="HZ27" s="67"/>
      <c r="IA27" s="68"/>
      <c r="IB27" s="69"/>
      <c r="IC27" s="67"/>
      <c r="ID27" s="68"/>
      <c r="IE27" s="69"/>
      <c r="IF27" s="67"/>
      <c r="IG27" s="68"/>
      <c r="IH27" s="69"/>
      <c r="II27" s="67"/>
      <c r="IJ27" s="68"/>
      <c r="IK27" s="69"/>
      <c r="IL27" s="98"/>
      <c r="IM27" s="99"/>
      <c r="IN27" s="100"/>
      <c r="IO27" s="101"/>
      <c r="IP27" s="99"/>
      <c r="IQ27" s="100"/>
      <c r="IR27" s="41"/>
      <c r="IS27" s="14"/>
      <c r="IT27" s="12"/>
      <c r="IU27" s="15"/>
      <c r="IV27" s="67"/>
      <c r="IW27" s="68"/>
      <c r="IX27" s="69"/>
      <c r="IY27" s="67"/>
      <c r="IZ27" s="68"/>
      <c r="JA27" s="69"/>
      <c r="JB27" s="67"/>
      <c r="JC27" s="68"/>
      <c r="JD27" s="69"/>
      <c r="JE27" s="67"/>
      <c r="JF27" s="68"/>
      <c r="JG27" s="69"/>
      <c r="JH27" s="67"/>
      <c r="JI27" s="68"/>
      <c r="JJ27" s="69"/>
      <c r="JK27" s="98"/>
      <c r="JL27" s="99"/>
      <c r="JM27" s="100"/>
      <c r="JN27" s="101"/>
      <c r="JO27" s="99"/>
      <c r="JP27" s="100"/>
      <c r="JQ27" s="41">
        <f>SUM(IV27:JP27)</f>
        <v>0</v>
      </c>
      <c r="JR27" s="14">
        <f>JQ27-JR28</f>
        <v>0</v>
      </c>
      <c r="JS27" s="12"/>
      <c r="JT27" s="15"/>
      <c r="JU27" s="67"/>
      <c r="JV27" s="68"/>
      <c r="JW27" s="69"/>
      <c r="JX27" s="67"/>
      <c r="JY27" s="68"/>
      <c r="JZ27" s="69"/>
      <c r="KA27" s="67"/>
      <c r="KB27" s="68"/>
      <c r="KC27" s="69"/>
      <c r="KD27" s="67"/>
      <c r="KE27" s="68"/>
      <c r="KF27" s="69"/>
      <c r="KG27" s="67"/>
      <c r="KH27" s="68"/>
      <c r="KI27" s="69"/>
      <c r="KJ27" s="98"/>
      <c r="KK27" s="99"/>
      <c r="KL27" s="100"/>
      <c r="KM27" s="101"/>
      <c r="KN27" s="99"/>
      <c r="KO27" s="100"/>
      <c r="KP27" s="41"/>
      <c r="KQ27" s="14"/>
      <c r="KR27" s="12"/>
      <c r="KS27" s="15"/>
      <c r="KT27" s="67"/>
      <c r="KU27" s="68"/>
      <c r="KV27" s="69"/>
      <c r="KW27" s="67"/>
      <c r="KX27" s="68"/>
      <c r="KY27" s="69"/>
      <c r="KZ27" s="67"/>
      <c r="LA27" s="68"/>
      <c r="LB27" s="69"/>
      <c r="LC27" s="67"/>
      <c r="LD27" s="68"/>
      <c r="LE27" s="69"/>
      <c r="LF27" s="67"/>
      <c r="LG27" s="68"/>
      <c r="LH27" s="69"/>
      <c r="LI27" s="98"/>
      <c r="LJ27" s="99"/>
      <c r="LK27" s="100"/>
      <c r="LL27" s="101"/>
      <c r="LM27" s="99"/>
      <c r="LN27" s="100"/>
      <c r="LO27" s="41"/>
      <c r="LP27" s="14"/>
      <c r="LQ27" s="12"/>
      <c r="LR27" s="112"/>
    </row>
    <row r="28" spans="1:335" ht="15" hidden="1" customHeight="1" thickBot="1" x14ac:dyDescent="0.4">
      <c r="A28" s="133"/>
      <c r="B28" s="135"/>
      <c r="C28" s="140"/>
      <c r="D28" s="131"/>
      <c r="E28" s="33" t="s">
        <v>14</v>
      </c>
      <c r="F28" s="70"/>
      <c r="G28" s="71"/>
      <c r="H28" s="72"/>
      <c r="I28" s="70"/>
      <c r="J28" s="71"/>
      <c r="K28" s="72"/>
      <c r="L28" s="70"/>
      <c r="M28" s="71"/>
      <c r="N28" s="72"/>
      <c r="O28" s="70"/>
      <c r="P28" s="71"/>
      <c r="Q28" s="72"/>
      <c r="R28" s="70"/>
      <c r="S28" s="71"/>
      <c r="T28" s="72"/>
      <c r="U28" s="102"/>
      <c r="V28" s="103"/>
      <c r="W28" s="104"/>
      <c r="X28" s="105"/>
      <c r="Y28" s="103"/>
      <c r="Z28" s="104"/>
      <c r="AA28" s="42"/>
      <c r="AB28" s="18">
        <f>SUM(F28:Z28)</f>
        <v>0</v>
      </c>
      <c r="AC28" s="16"/>
      <c r="AD28" s="19"/>
      <c r="AE28" s="70"/>
      <c r="AF28" s="71"/>
      <c r="AG28" s="72"/>
      <c r="AH28" s="70"/>
      <c r="AI28" s="71"/>
      <c r="AJ28" s="72"/>
      <c r="AK28" s="70"/>
      <c r="AL28" s="71"/>
      <c r="AM28" s="72"/>
      <c r="AN28" s="70"/>
      <c r="AO28" s="71"/>
      <c r="AP28" s="72"/>
      <c r="AQ28" s="70"/>
      <c r="AR28" s="71"/>
      <c r="AS28" s="72"/>
      <c r="AT28" s="102"/>
      <c r="AU28" s="103"/>
      <c r="AV28" s="104"/>
      <c r="AW28" s="105"/>
      <c r="AX28" s="103"/>
      <c r="AY28" s="104"/>
      <c r="AZ28" s="42"/>
      <c r="BA28" s="18">
        <f>SUM(AE28:AY28)</f>
        <v>0</v>
      </c>
      <c r="BB28" s="16"/>
      <c r="BC28" s="19">
        <f>BA28*$D28</f>
        <v>0</v>
      </c>
      <c r="BD28" s="70"/>
      <c r="BE28" s="71"/>
      <c r="BF28" s="72"/>
      <c r="BG28" s="70"/>
      <c r="BH28" s="71"/>
      <c r="BI28" s="72"/>
      <c r="BJ28" s="70"/>
      <c r="BK28" s="71"/>
      <c r="BL28" s="72"/>
      <c r="BM28" s="70"/>
      <c r="BN28" s="71"/>
      <c r="BO28" s="72"/>
      <c r="BP28" s="70"/>
      <c r="BQ28" s="71"/>
      <c r="BR28" s="72"/>
      <c r="BS28" s="102"/>
      <c r="BT28" s="103"/>
      <c r="BU28" s="104"/>
      <c r="BV28" s="105"/>
      <c r="BW28" s="103"/>
      <c r="BX28" s="104"/>
      <c r="BY28" s="42"/>
      <c r="BZ28" s="18">
        <f>SUM(BD28:BX28)</f>
        <v>0</v>
      </c>
      <c r="CA28" s="16"/>
      <c r="CB28" s="19">
        <f>BZ28*$D28</f>
        <v>0</v>
      </c>
      <c r="CC28" s="70"/>
      <c r="CD28" s="71"/>
      <c r="CE28" s="72"/>
      <c r="CF28" s="70"/>
      <c r="CG28" s="71"/>
      <c r="CH28" s="72"/>
      <c r="CI28" s="70"/>
      <c r="CJ28" s="71"/>
      <c r="CK28" s="72"/>
      <c r="CL28" s="70"/>
      <c r="CM28" s="71"/>
      <c r="CN28" s="72"/>
      <c r="CO28" s="70"/>
      <c r="CP28" s="71"/>
      <c r="CQ28" s="72"/>
      <c r="CR28" s="102"/>
      <c r="CS28" s="103"/>
      <c r="CT28" s="104"/>
      <c r="CU28" s="105"/>
      <c r="CV28" s="103"/>
      <c r="CW28" s="104"/>
      <c r="CX28" s="42"/>
      <c r="CY28" s="18">
        <f>SUM(CC28:CW28)</f>
        <v>0</v>
      </c>
      <c r="CZ28" s="16"/>
      <c r="DA28" s="19">
        <f>CY28*$D28</f>
        <v>0</v>
      </c>
      <c r="DB28" s="70"/>
      <c r="DC28" s="71"/>
      <c r="DD28" s="72"/>
      <c r="DE28" s="70"/>
      <c r="DF28" s="71"/>
      <c r="DG28" s="72"/>
      <c r="DH28" s="70"/>
      <c r="DI28" s="71"/>
      <c r="DJ28" s="72"/>
      <c r="DK28" s="70"/>
      <c r="DL28" s="71"/>
      <c r="DM28" s="72"/>
      <c r="DN28" s="70"/>
      <c r="DO28" s="71"/>
      <c r="DP28" s="72"/>
      <c r="DQ28" s="102"/>
      <c r="DR28" s="103"/>
      <c r="DS28" s="104"/>
      <c r="DT28" s="105"/>
      <c r="DU28" s="103"/>
      <c r="DV28" s="104"/>
      <c r="DW28" s="42"/>
      <c r="DX28" s="18">
        <f>SUM(DB28:DV28)</f>
        <v>0</v>
      </c>
      <c r="DY28" s="16"/>
      <c r="DZ28" s="19">
        <f>DX28*$D28</f>
        <v>0</v>
      </c>
      <c r="EA28" s="70"/>
      <c r="EB28" s="71"/>
      <c r="EC28" s="72"/>
      <c r="ED28" s="70"/>
      <c r="EE28" s="71"/>
      <c r="EF28" s="72"/>
      <c r="EG28" s="70"/>
      <c r="EH28" s="71"/>
      <c r="EI28" s="72"/>
      <c r="EJ28" s="70"/>
      <c r="EK28" s="71"/>
      <c r="EL28" s="72"/>
      <c r="EM28" s="70"/>
      <c r="EN28" s="71"/>
      <c r="EO28" s="72"/>
      <c r="EP28" s="102"/>
      <c r="EQ28" s="103"/>
      <c r="ER28" s="104"/>
      <c r="ES28" s="105"/>
      <c r="ET28" s="103"/>
      <c r="EU28" s="104"/>
      <c r="EV28" s="42"/>
      <c r="EW28" s="18">
        <f>SUM(EA28:EU28)</f>
        <v>0</v>
      </c>
      <c r="EX28" s="16"/>
      <c r="EY28" s="19">
        <f>EW28*$D28</f>
        <v>0</v>
      </c>
      <c r="EZ28" s="70"/>
      <c r="FA28" s="71"/>
      <c r="FB28" s="72"/>
      <c r="FC28" s="70"/>
      <c r="FD28" s="71"/>
      <c r="FE28" s="72"/>
      <c r="FF28" s="70"/>
      <c r="FG28" s="71"/>
      <c r="FH28" s="72"/>
      <c r="FI28" s="70"/>
      <c r="FJ28" s="71"/>
      <c r="FK28" s="72"/>
      <c r="FL28" s="70"/>
      <c r="FM28" s="71"/>
      <c r="FN28" s="72"/>
      <c r="FO28" s="102"/>
      <c r="FP28" s="103"/>
      <c r="FQ28" s="104"/>
      <c r="FR28" s="105"/>
      <c r="FS28" s="103"/>
      <c r="FT28" s="104"/>
      <c r="FU28" s="42"/>
      <c r="FV28" s="18">
        <f t="shared" ref="FV28" si="20">SUM(EZ28:FT28)</f>
        <v>0</v>
      </c>
      <c r="FW28" s="16"/>
      <c r="FX28" s="19"/>
      <c r="FY28" s="70"/>
      <c r="FZ28" s="71"/>
      <c r="GA28" s="72"/>
      <c r="GB28" s="70"/>
      <c r="GC28" s="71"/>
      <c r="GD28" s="72"/>
      <c r="GE28" s="70"/>
      <c r="GF28" s="71"/>
      <c r="GG28" s="72"/>
      <c r="GH28" s="70"/>
      <c r="GI28" s="71"/>
      <c r="GJ28" s="72"/>
      <c r="GK28" s="70"/>
      <c r="GL28" s="71"/>
      <c r="GM28" s="72"/>
      <c r="GN28" s="102"/>
      <c r="GO28" s="103"/>
      <c r="GP28" s="104"/>
      <c r="GQ28" s="105"/>
      <c r="GR28" s="103"/>
      <c r="GS28" s="104"/>
      <c r="GT28" s="42"/>
      <c r="GU28" s="18">
        <f>SUM(FY28:GS28)</f>
        <v>0</v>
      </c>
      <c r="GV28" s="16"/>
      <c r="GW28" s="19"/>
      <c r="GX28" s="70"/>
      <c r="GY28" s="71"/>
      <c r="GZ28" s="72"/>
      <c r="HA28" s="70"/>
      <c r="HB28" s="71"/>
      <c r="HC28" s="72"/>
      <c r="HD28" s="70"/>
      <c r="HE28" s="71"/>
      <c r="HF28" s="72"/>
      <c r="HG28" s="70"/>
      <c r="HH28" s="71"/>
      <c r="HI28" s="72"/>
      <c r="HJ28" s="70"/>
      <c r="HK28" s="71"/>
      <c r="HL28" s="72"/>
      <c r="HM28" s="102"/>
      <c r="HN28" s="103"/>
      <c r="HO28" s="104"/>
      <c r="HP28" s="105"/>
      <c r="HQ28" s="103"/>
      <c r="HR28" s="104"/>
      <c r="HS28" s="42"/>
      <c r="HT28" s="18"/>
      <c r="HU28" s="16"/>
      <c r="HV28" s="19"/>
      <c r="HW28" s="70"/>
      <c r="HX28" s="71"/>
      <c r="HY28" s="72"/>
      <c r="HZ28" s="70"/>
      <c r="IA28" s="71"/>
      <c r="IB28" s="72"/>
      <c r="IC28" s="70"/>
      <c r="ID28" s="71"/>
      <c r="IE28" s="72"/>
      <c r="IF28" s="70"/>
      <c r="IG28" s="71"/>
      <c r="IH28" s="72"/>
      <c r="II28" s="70"/>
      <c r="IJ28" s="71"/>
      <c r="IK28" s="72"/>
      <c r="IL28" s="102"/>
      <c r="IM28" s="103"/>
      <c r="IN28" s="104"/>
      <c r="IO28" s="105"/>
      <c r="IP28" s="103"/>
      <c r="IQ28" s="104"/>
      <c r="IR28" s="42"/>
      <c r="IS28" s="18"/>
      <c r="IT28" s="16"/>
      <c r="IU28" s="19"/>
      <c r="IV28" s="70"/>
      <c r="IW28" s="71"/>
      <c r="IX28" s="72"/>
      <c r="IY28" s="70"/>
      <c r="IZ28" s="71"/>
      <c r="JA28" s="72"/>
      <c r="JB28" s="70"/>
      <c r="JC28" s="71"/>
      <c r="JD28" s="72"/>
      <c r="JE28" s="70"/>
      <c r="JF28" s="71"/>
      <c r="JG28" s="72"/>
      <c r="JH28" s="70"/>
      <c r="JI28" s="71"/>
      <c r="JJ28" s="72"/>
      <c r="JK28" s="102"/>
      <c r="JL28" s="103"/>
      <c r="JM28" s="104"/>
      <c r="JN28" s="105"/>
      <c r="JO28" s="103"/>
      <c r="JP28" s="104"/>
      <c r="JQ28" s="42"/>
      <c r="JR28" s="18">
        <f>SUM(IV28:JP28)</f>
        <v>0</v>
      </c>
      <c r="JS28" s="16"/>
      <c r="JT28" s="19"/>
      <c r="JU28" s="70"/>
      <c r="JV28" s="71"/>
      <c r="JW28" s="72"/>
      <c r="JX28" s="70"/>
      <c r="JY28" s="71"/>
      <c r="JZ28" s="72"/>
      <c r="KA28" s="70"/>
      <c r="KB28" s="71"/>
      <c r="KC28" s="72"/>
      <c r="KD28" s="70"/>
      <c r="KE28" s="71"/>
      <c r="KF28" s="72"/>
      <c r="KG28" s="70"/>
      <c r="KH28" s="71"/>
      <c r="KI28" s="72"/>
      <c r="KJ28" s="102"/>
      <c r="KK28" s="103"/>
      <c r="KL28" s="104"/>
      <c r="KM28" s="105"/>
      <c r="KN28" s="103"/>
      <c r="KO28" s="104"/>
      <c r="KP28" s="42"/>
      <c r="KQ28" s="18"/>
      <c r="KR28" s="16"/>
      <c r="KS28" s="19"/>
      <c r="KT28" s="70"/>
      <c r="KU28" s="71"/>
      <c r="KV28" s="72"/>
      <c r="KW28" s="70"/>
      <c r="KX28" s="71"/>
      <c r="KY28" s="72"/>
      <c r="KZ28" s="70"/>
      <c r="LA28" s="71"/>
      <c r="LB28" s="72"/>
      <c r="LC28" s="70"/>
      <c r="LD28" s="71"/>
      <c r="LE28" s="72"/>
      <c r="LF28" s="70"/>
      <c r="LG28" s="71"/>
      <c r="LH28" s="72"/>
      <c r="LI28" s="102"/>
      <c r="LJ28" s="103"/>
      <c r="LK28" s="104"/>
      <c r="LL28" s="105"/>
      <c r="LM28" s="103"/>
      <c r="LN28" s="104"/>
      <c r="LO28" s="42"/>
      <c r="LP28" s="18"/>
      <c r="LQ28" s="16"/>
      <c r="LR28" s="112"/>
    </row>
    <row r="29" spans="1:335" ht="15" hidden="1" customHeight="1" x14ac:dyDescent="0.35">
      <c r="A29" s="132"/>
      <c r="B29" s="134"/>
      <c r="C29" s="139"/>
      <c r="D29" s="130"/>
      <c r="E29" s="46" t="s">
        <v>13</v>
      </c>
      <c r="F29" s="67"/>
      <c r="G29" s="68"/>
      <c r="H29" s="69"/>
      <c r="I29" s="67"/>
      <c r="J29" s="68"/>
      <c r="K29" s="69"/>
      <c r="L29" s="67"/>
      <c r="M29" s="68"/>
      <c r="N29" s="69"/>
      <c r="O29" s="67"/>
      <c r="P29" s="68"/>
      <c r="Q29" s="69"/>
      <c r="R29" s="67"/>
      <c r="S29" s="68"/>
      <c r="T29" s="69"/>
      <c r="U29" s="98"/>
      <c r="V29" s="99"/>
      <c r="W29" s="100"/>
      <c r="X29" s="101"/>
      <c r="Y29" s="99"/>
      <c r="Z29" s="100"/>
      <c r="AA29" s="75">
        <f>F29+G29+I29+J29+L29+M29+O29+P29+R29+S29</f>
        <v>0</v>
      </c>
      <c r="AB29" s="14">
        <f>AA29-AB30</f>
        <v>0</v>
      </c>
      <c r="AC29" s="12">
        <f>AA29*$D29</f>
        <v>0</v>
      </c>
      <c r="AD29" s="15"/>
      <c r="AE29" s="67"/>
      <c r="AF29" s="68"/>
      <c r="AG29" s="69"/>
      <c r="AH29" s="67"/>
      <c r="AI29" s="68"/>
      <c r="AJ29" s="69"/>
      <c r="AK29" s="67"/>
      <c r="AL29" s="68"/>
      <c r="AM29" s="69"/>
      <c r="AN29" s="67"/>
      <c r="AO29" s="68"/>
      <c r="AP29" s="69"/>
      <c r="AQ29" s="67"/>
      <c r="AR29" s="68"/>
      <c r="AS29" s="69"/>
      <c r="AT29" s="98"/>
      <c r="AU29" s="99"/>
      <c r="AV29" s="100"/>
      <c r="AW29" s="101"/>
      <c r="AX29" s="99"/>
      <c r="AY29" s="100"/>
      <c r="AZ29" s="41">
        <f>AE29+AF29+AH29+AI29+AK29+AL29+AN29+AO29+AQ29+AR29</f>
        <v>0</v>
      </c>
      <c r="BA29" s="14">
        <f>AZ29-BA30</f>
        <v>0</v>
      </c>
      <c r="BB29" s="12">
        <f>AZ29*$D29</f>
        <v>0</v>
      </c>
      <c r="BC29" s="15"/>
      <c r="BD29" s="67"/>
      <c r="BE29" s="68"/>
      <c r="BF29" s="69"/>
      <c r="BG29" s="67"/>
      <c r="BH29" s="68"/>
      <c r="BI29" s="69"/>
      <c r="BJ29" s="67"/>
      <c r="BK29" s="68"/>
      <c r="BL29" s="69"/>
      <c r="BM29" s="67"/>
      <c r="BN29" s="68"/>
      <c r="BO29" s="69"/>
      <c r="BP29" s="67"/>
      <c r="BQ29" s="68"/>
      <c r="BR29" s="69"/>
      <c r="BS29" s="98"/>
      <c r="BT29" s="99"/>
      <c r="BU29" s="100"/>
      <c r="BV29" s="101"/>
      <c r="BW29" s="99"/>
      <c r="BX29" s="100"/>
      <c r="BY29" s="41">
        <f>SUM(BD29:BX29)</f>
        <v>0</v>
      </c>
      <c r="BZ29" s="14">
        <f>BY29-BZ30</f>
        <v>0</v>
      </c>
      <c r="CA29" s="12">
        <f>BY29*$D29</f>
        <v>0</v>
      </c>
      <c r="CB29" s="15"/>
      <c r="CC29" s="67"/>
      <c r="CD29" s="68"/>
      <c r="CE29" s="69"/>
      <c r="CF29" s="67"/>
      <c r="CG29" s="68"/>
      <c r="CH29" s="69"/>
      <c r="CI29" s="67"/>
      <c r="CJ29" s="68"/>
      <c r="CK29" s="69"/>
      <c r="CL29" s="67"/>
      <c r="CM29" s="68"/>
      <c r="CN29" s="69"/>
      <c r="CO29" s="67"/>
      <c r="CP29" s="68"/>
      <c r="CQ29" s="69"/>
      <c r="CR29" s="98"/>
      <c r="CS29" s="99"/>
      <c r="CT29" s="100"/>
      <c r="CU29" s="101"/>
      <c r="CV29" s="99"/>
      <c r="CW29" s="100"/>
      <c r="CX29" s="41">
        <f>SUM(CC29:CW29)</f>
        <v>0</v>
      </c>
      <c r="CY29" s="14">
        <f>CX29-CY30</f>
        <v>0</v>
      </c>
      <c r="CZ29" s="12">
        <f>CX29*$D29</f>
        <v>0</v>
      </c>
      <c r="DA29" s="15"/>
      <c r="DB29" s="67"/>
      <c r="DC29" s="68"/>
      <c r="DD29" s="69"/>
      <c r="DE29" s="67"/>
      <c r="DF29" s="68"/>
      <c r="DG29" s="69"/>
      <c r="DH29" s="67"/>
      <c r="DI29" s="68"/>
      <c r="DJ29" s="69"/>
      <c r="DK29" s="67"/>
      <c r="DL29" s="68"/>
      <c r="DM29" s="69"/>
      <c r="DN29" s="67"/>
      <c r="DO29" s="68"/>
      <c r="DP29" s="69"/>
      <c r="DQ29" s="98"/>
      <c r="DR29" s="99"/>
      <c r="DS29" s="100"/>
      <c r="DT29" s="101"/>
      <c r="DU29" s="99"/>
      <c r="DV29" s="100"/>
      <c r="DW29" s="41">
        <f>SUM(DB29:DV29)</f>
        <v>0</v>
      </c>
      <c r="DX29" s="14">
        <f>DW29-DX30</f>
        <v>0</v>
      </c>
      <c r="DY29" s="12">
        <f>DW29*$D29</f>
        <v>0</v>
      </c>
      <c r="DZ29" s="15"/>
      <c r="EA29" s="67"/>
      <c r="EB29" s="68"/>
      <c r="EC29" s="69"/>
      <c r="ED29" s="67"/>
      <c r="EE29" s="68"/>
      <c r="EF29" s="69"/>
      <c r="EG29" s="67"/>
      <c r="EH29" s="68"/>
      <c r="EI29" s="69"/>
      <c r="EJ29" s="67"/>
      <c r="EK29" s="68"/>
      <c r="EL29" s="69"/>
      <c r="EM29" s="67"/>
      <c r="EN29" s="68"/>
      <c r="EO29" s="69"/>
      <c r="EP29" s="98"/>
      <c r="EQ29" s="99"/>
      <c r="ER29" s="100"/>
      <c r="ES29" s="101"/>
      <c r="ET29" s="99"/>
      <c r="EU29" s="100"/>
      <c r="EV29" s="41">
        <f>SUM(EA29:EU29)</f>
        <v>0</v>
      </c>
      <c r="EW29" s="14">
        <f>EV29-EW30</f>
        <v>0</v>
      </c>
      <c r="EX29" s="12">
        <f>EV29*$D29</f>
        <v>0</v>
      </c>
      <c r="EY29" s="15"/>
      <c r="EZ29" s="67"/>
      <c r="FA29" s="68"/>
      <c r="FB29" s="69"/>
      <c r="FC29" s="67"/>
      <c r="FD29" s="68"/>
      <c r="FE29" s="69"/>
      <c r="FF29" s="67"/>
      <c r="FG29" s="68"/>
      <c r="FH29" s="69"/>
      <c r="FI29" s="67"/>
      <c r="FJ29" s="68"/>
      <c r="FK29" s="69"/>
      <c r="FL29" s="67"/>
      <c r="FM29" s="68"/>
      <c r="FN29" s="69"/>
      <c r="FO29" s="98"/>
      <c r="FP29" s="99"/>
      <c r="FQ29" s="100"/>
      <c r="FR29" s="101"/>
      <c r="FS29" s="99"/>
      <c r="FT29" s="100"/>
      <c r="FU29" s="41">
        <f t="shared" ref="FU29" si="21">SUM(EZ29:FT29)</f>
        <v>0</v>
      </c>
      <c r="FV29" s="14">
        <f t="shared" ref="FV29" si="22">FU29-FV30</f>
        <v>0</v>
      </c>
      <c r="FW29" s="12">
        <f>FU29*$D29</f>
        <v>0</v>
      </c>
      <c r="FX29" s="15"/>
      <c r="FY29" s="67"/>
      <c r="FZ29" s="68"/>
      <c r="GA29" s="69"/>
      <c r="GB29" s="67"/>
      <c r="GC29" s="68"/>
      <c r="GD29" s="69"/>
      <c r="GE29" s="67"/>
      <c r="GF29" s="68"/>
      <c r="GG29" s="69"/>
      <c r="GH29" s="67"/>
      <c r="GI29" s="68"/>
      <c r="GJ29" s="69"/>
      <c r="GK29" s="67"/>
      <c r="GL29" s="68"/>
      <c r="GM29" s="69"/>
      <c r="GN29" s="98"/>
      <c r="GO29" s="99"/>
      <c r="GP29" s="100"/>
      <c r="GQ29" s="101"/>
      <c r="GR29" s="99"/>
      <c r="GS29" s="100"/>
      <c r="GT29" s="41">
        <f>SUM(FY29:GS29)</f>
        <v>0</v>
      </c>
      <c r="GU29" s="14">
        <f>GT29-GU30</f>
        <v>0</v>
      </c>
      <c r="GV29" s="12">
        <f>GT29*$D29</f>
        <v>0</v>
      </c>
      <c r="GW29" s="15"/>
      <c r="GX29" s="67"/>
      <c r="GY29" s="68"/>
      <c r="GZ29" s="69"/>
      <c r="HA29" s="67"/>
      <c r="HB29" s="68"/>
      <c r="HC29" s="69"/>
      <c r="HD29" s="67"/>
      <c r="HE29" s="68"/>
      <c r="HF29" s="69"/>
      <c r="HG29" s="67"/>
      <c r="HH29" s="68"/>
      <c r="HI29" s="69"/>
      <c r="HJ29" s="67"/>
      <c r="HK29" s="68"/>
      <c r="HL29" s="69"/>
      <c r="HM29" s="98"/>
      <c r="HN29" s="99"/>
      <c r="HO29" s="100"/>
      <c r="HP29" s="101"/>
      <c r="HQ29" s="99"/>
      <c r="HR29" s="100"/>
      <c r="HS29" s="41">
        <f>SUM(GX29:HR29)</f>
        <v>0</v>
      </c>
      <c r="HT29" s="14">
        <f>HS29-HT30</f>
        <v>0</v>
      </c>
      <c r="HU29" s="12">
        <f>HS29*$D29</f>
        <v>0</v>
      </c>
      <c r="HV29" s="15"/>
      <c r="HW29" s="67"/>
      <c r="HX29" s="68"/>
      <c r="HY29" s="69"/>
      <c r="HZ29" s="67"/>
      <c r="IA29" s="68"/>
      <c r="IB29" s="69"/>
      <c r="IC29" s="67"/>
      <c r="ID29" s="68"/>
      <c r="IE29" s="69"/>
      <c r="IF29" s="67"/>
      <c r="IG29" s="68"/>
      <c r="IH29" s="69"/>
      <c r="II29" s="67"/>
      <c r="IJ29" s="68"/>
      <c r="IK29" s="69"/>
      <c r="IL29" s="98"/>
      <c r="IM29" s="99"/>
      <c r="IN29" s="100"/>
      <c r="IO29" s="101"/>
      <c r="IP29" s="99"/>
      <c r="IQ29" s="100"/>
      <c r="IR29" s="41">
        <f>SUM(HW29:IQ29)</f>
        <v>0</v>
      </c>
      <c r="IS29" s="14">
        <f>IR29-IS30</f>
        <v>0</v>
      </c>
      <c r="IT29" s="12">
        <f>IR29*$D29</f>
        <v>0</v>
      </c>
      <c r="IU29" s="15"/>
      <c r="IV29" s="67"/>
      <c r="IW29" s="68"/>
      <c r="IX29" s="69"/>
      <c r="IY29" s="67"/>
      <c r="IZ29" s="68"/>
      <c r="JA29" s="69"/>
      <c r="JB29" s="67"/>
      <c r="JC29" s="68"/>
      <c r="JD29" s="69"/>
      <c r="JE29" s="67"/>
      <c r="JF29" s="68"/>
      <c r="JG29" s="69"/>
      <c r="JH29" s="67"/>
      <c r="JI29" s="68"/>
      <c r="JJ29" s="69"/>
      <c r="JK29" s="98"/>
      <c r="JL29" s="99"/>
      <c r="JM29" s="100"/>
      <c r="JN29" s="101"/>
      <c r="JO29" s="99"/>
      <c r="JP29" s="100"/>
      <c r="JQ29" s="41">
        <f>SUM(IV29:JP29)</f>
        <v>0</v>
      </c>
      <c r="JR29" s="14">
        <f>JQ29-JR30</f>
        <v>0</v>
      </c>
      <c r="JS29" s="12">
        <f>JQ29*$D29</f>
        <v>0</v>
      </c>
      <c r="JT29" s="15"/>
      <c r="JU29" s="67"/>
      <c r="JV29" s="68"/>
      <c r="JW29" s="69"/>
      <c r="JX29" s="67"/>
      <c r="JY29" s="68"/>
      <c r="JZ29" s="69"/>
      <c r="KA29" s="67"/>
      <c r="KB29" s="68"/>
      <c r="KC29" s="69"/>
      <c r="KD29" s="67"/>
      <c r="KE29" s="68"/>
      <c r="KF29" s="69"/>
      <c r="KG29" s="67"/>
      <c r="KH29" s="68"/>
      <c r="KI29" s="69"/>
      <c r="KJ29" s="98"/>
      <c r="KK29" s="99"/>
      <c r="KL29" s="100"/>
      <c r="KM29" s="101"/>
      <c r="KN29" s="99"/>
      <c r="KO29" s="100"/>
      <c r="KP29" s="41">
        <f>SUM(JU29:KO29)</f>
        <v>0</v>
      </c>
      <c r="KQ29" s="14">
        <f>KP29-KQ30</f>
        <v>0</v>
      </c>
      <c r="KR29" s="12">
        <f>KP29*$D29</f>
        <v>0</v>
      </c>
      <c r="KS29" s="15"/>
      <c r="KT29" s="67"/>
      <c r="KU29" s="68"/>
      <c r="KV29" s="69"/>
      <c r="KW29" s="67"/>
      <c r="KX29" s="68"/>
      <c r="KY29" s="69"/>
      <c r="KZ29" s="67"/>
      <c r="LA29" s="68"/>
      <c r="LB29" s="69"/>
      <c r="LC29" s="67"/>
      <c r="LD29" s="68"/>
      <c r="LE29" s="69"/>
      <c r="LF29" s="67"/>
      <c r="LG29" s="68"/>
      <c r="LH29" s="69"/>
      <c r="LI29" s="98"/>
      <c r="LJ29" s="99"/>
      <c r="LK29" s="100"/>
      <c r="LL29" s="101"/>
      <c r="LM29" s="99"/>
      <c r="LN29" s="100"/>
      <c r="LO29" s="41">
        <f>SUM(KT29:LN29)</f>
        <v>0</v>
      </c>
      <c r="LP29" s="14">
        <f>LO29-LP30</f>
        <v>0</v>
      </c>
      <c r="LQ29" s="12">
        <f>LO29*$D29</f>
        <v>0</v>
      </c>
      <c r="LR29" s="15"/>
    </row>
    <row r="30" spans="1:335" ht="15" hidden="1" customHeight="1" thickBot="1" x14ac:dyDescent="0.4">
      <c r="A30" s="133"/>
      <c r="B30" s="135"/>
      <c r="C30" s="140"/>
      <c r="D30" s="131"/>
      <c r="E30" s="33" t="s">
        <v>14</v>
      </c>
      <c r="F30" s="70"/>
      <c r="G30" s="71"/>
      <c r="H30" s="72"/>
      <c r="I30" s="70"/>
      <c r="J30" s="71"/>
      <c r="K30" s="72"/>
      <c r="L30" s="70"/>
      <c r="M30" s="71"/>
      <c r="N30" s="72"/>
      <c r="O30" s="70"/>
      <c r="P30" s="71"/>
      <c r="Q30" s="72"/>
      <c r="R30" s="70"/>
      <c r="S30" s="71"/>
      <c r="T30" s="72"/>
      <c r="U30" s="102"/>
      <c r="V30" s="103"/>
      <c r="W30" s="104"/>
      <c r="X30" s="105"/>
      <c r="Y30" s="103"/>
      <c r="Z30" s="104"/>
      <c r="AA30" s="42"/>
      <c r="AB30" s="18">
        <f>SUM(F30:Z30)</f>
        <v>0</v>
      </c>
      <c r="AC30" s="16"/>
      <c r="AD30" s="19">
        <f>AB30*$D29</f>
        <v>0</v>
      </c>
      <c r="AE30" s="70"/>
      <c r="AF30" s="71"/>
      <c r="AG30" s="72"/>
      <c r="AH30" s="70"/>
      <c r="AI30" s="71"/>
      <c r="AJ30" s="72"/>
      <c r="AK30" s="70"/>
      <c r="AL30" s="71"/>
      <c r="AM30" s="72"/>
      <c r="AN30" s="70"/>
      <c r="AO30" s="71"/>
      <c r="AP30" s="72"/>
      <c r="AQ30" s="70"/>
      <c r="AR30" s="71"/>
      <c r="AS30" s="72"/>
      <c r="AT30" s="102"/>
      <c r="AU30" s="103"/>
      <c r="AV30" s="104"/>
      <c r="AW30" s="105"/>
      <c r="AX30" s="103"/>
      <c r="AY30" s="104"/>
      <c r="AZ30" s="42"/>
      <c r="BA30" s="18">
        <f>SUM(AE30:AY30)</f>
        <v>0</v>
      </c>
      <c r="BB30" s="16"/>
      <c r="BC30" s="19">
        <f>BA30*$D30</f>
        <v>0</v>
      </c>
      <c r="BD30" s="70"/>
      <c r="BE30" s="71"/>
      <c r="BF30" s="72"/>
      <c r="BG30" s="70"/>
      <c r="BH30" s="71"/>
      <c r="BI30" s="72"/>
      <c r="BJ30" s="70"/>
      <c r="BK30" s="71"/>
      <c r="BL30" s="72"/>
      <c r="BM30" s="70"/>
      <c r="BN30" s="71"/>
      <c r="BO30" s="72"/>
      <c r="BP30" s="70"/>
      <c r="BQ30" s="71"/>
      <c r="BR30" s="72"/>
      <c r="BS30" s="102"/>
      <c r="BT30" s="103"/>
      <c r="BU30" s="104"/>
      <c r="BV30" s="105"/>
      <c r="BW30" s="103"/>
      <c r="BX30" s="104"/>
      <c r="BY30" s="42"/>
      <c r="BZ30" s="18">
        <f>SUM(BD30:BX30)</f>
        <v>0</v>
      </c>
      <c r="CA30" s="16"/>
      <c r="CB30" s="19">
        <f>BZ30*$D30</f>
        <v>0</v>
      </c>
      <c r="CC30" s="70"/>
      <c r="CD30" s="71"/>
      <c r="CE30" s="72"/>
      <c r="CF30" s="70"/>
      <c r="CG30" s="71"/>
      <c r="CH30" s="72"/>
      <c r="CI30" s="70"/>
      <c r="CJ30" s="71"/>
      <c r="CK30" s="72"/>
      <c r="CL30" s="70"/>
      <c r="CM30" s="71"/>
      <c r="CN30" s="72"/>
      <c r="CO30" s="70"/>
      <c r="CP30" s="71"/>
      <c r="CQ30" s="72"/>
      <c r="CR30" s="102"/>
      <c r="CS30" s="103"/>
      <c r="CT30" s="104"/>
      <c r="CU30" s="105"/>
      <c r="CV30" s="103"/>
      <c r="CW30" s="104"/>
      <c r="CX30" s="42"/>
      <c r="CY30" s="18">
        <f>SUM(CC30:CW30)</f>
        <v>0</v>
      </c>
      <c r="CZ30" s="16"/>
      <c r="DA30" s="19">
        <f>CY30*$D30</f>
        <v>0</v>
      </c>
      <c r="DB30" s="70"/>
      <c r="DC30" s="71"/>
      <c r="DD30" s="72"/>
      <c r="DE30" s="70"/>
      <c r="DF30" s="71"/>
      <c r="DG30" s="72"/>
      <c r="DH30" s="70"/>
      <c r="DI30" s="71"/>
      <c r="DJ30" s="72"/>
      <c r="DK30" s="70"/>
      <c r="DL30" s="71"/>
      <c r="DM30" s="72"/>
      <c r="DN30" s="70"/>
      <c r="DO30" s="71"/>
      <c r="DP30" s="72"/>
      <c r="DQ30" s="102"/>
      <c r="DR30" s="103"/>
      <c r="DS30" s="104"/>
      <c r="DT30" s="105"/>
      <c r="DU30" s="103"/>
      <c r="DV30" s="104"/>
      <c r="DW30" s="42"/>
      <c r="DX30" s="18">
        <f>SUM(DB30:DV30)</f>
        <v>0</v>
      </c>
      <c r="DY30" s="16"/>
      <c r="DZ30" s="19">
        <f>DX30*$D30</f>
        <v>0</v>
      </c>
      <c r="EA30" s="70"/>
      <c r="EB30" s="71"/>
      <c r="EC30" s="72"/>
      <c r="ED30" s="70"/>
      <c r="EE30" s="71"/>
      <c r="EF30" s="72"/>
      <c r="EG30" s="70"/>
      <c r="EH30" s="71"/>
      <c r="EI30" s="72"/>
      <c r="EJ30" s="70"/>
      <c r="EK30" s="71"/>
      <c r="EL30" s="72"/>
      <c r="EM30" s="70"/>
      <c r="EN30" s="71"/>
      <c r="EO30" s="72"/>
      <c r="EP30" s="102"/>
      <c r="EQ30" s="103"/>
      <c r="ER30" s="104"/>
      <c r="ES30" s="105"/>
      <c r="ET30" s="103"/>
      <c r="EU30" s="104"/>
      <c r="EV30" s="42"/>
      <c r="EW30" s="18">
        <f>SUM(EA30:EU30)</f>
        <v>0</v>
      </c>
      <c r="EX30" s="16"/>
      <c r="EY30" s="19">
        <f>EW30*$D30</f>
        <v>0</v>
      </c>
      <c r="EZ30" s="70"/>
      <c r="FA30" s="71"/>
      <c r="FB30" s="72"/>
      <c r="FC30" s="70"/>
      <c r="FD30" s="71"/>
      <c r="FE30" s="72"/>
      <c r="FF30" s="70"/>
      <c r="FG30" s="71"/>
      <c r="FH30" s="72"/>
      <c r="FI30" s="70"/>
      <c r="FJ30" s="71"/>
      <c r="FK30" s="72"/>
      <c r="FL30" s="70"/>
      <c r="FM30" s="71"/>
      <c r="FN30" s="72"/>
      <c r="FO30" s="102"/>
      <c r="FP30" s="103"/>
      <c r="FQ30" s="104"/>
      <c r="FR30" s="105"/>
      <c r="FS30" s="103"/>
      <c r="FT30" s="104"/>
      <c r="FU30" s="42"/>
      <c r="FV30" s="18">
        <f t="shared" ref="FV30" si="23">SUM(EZ30:FT30)</f>
        <v>0</v>
      </c>
      <c r="FW30" s="16"/>
      <c r="FX30" s="19">
        <f>FV30*$D30</f>
        <v>0</v>
      </c>
      <c r="FY30" s="70"/>
      <c r="FZ30" s="71"/>
      <c r="GA30" s="72"/>
      <c r="GB30" s="70"/>
      <c r="GC30" s="71"/>
      <c r="GD30" s="72"/>
      <c r="GE30" s="70"/>
      <c r="GF30" s="71"/>
      <c r="GG30" s="72"/>
      <c r="GH30" s="70"/>
      <c r="GI30" s="71"/>
      <c r="GJ30" s="72"/>
      <c r="GK30" s="70"/>
      <c r="GL30" s="71"/>
      <c r="GM30" s="72"/>
      <c r="GN30" s="102"/>
      <c r="GO30" s="103"/>
      <c r="GP30" s="104"/>
      <c r="GQ30" s="105"/>
      <c r="GR30" s="103"/>
      <c r="GS30" s="104"/>
      <c r="GT30" s="42"/>
      <c r="GU30" s="18">
        <f>SUM(FY30:GS30)</f>
        <v>0</v>
      </c>
      <c r="GV30" s="16"/>
      <c r="GW30" s="19">
        <f>GU30*$D30</f>
        <v>0</v>
      </c>
      <c r="GX30" s="70"/>
      <c r="GY30" s="71"/>
      <c r="GZ30" s="72"/>
      <c r="HA30" s="70"/>
      <c r="HB30" s="71"/>
      <c r="HC30" s="72"/>
      <c r="HD30" s="70"/>
      <c r="HE30" s="71"/>
      <c r="HF30" s="72"/>
      <c r="HG30" s="70"/>
      <c r="HH30" s="71"/>
      <c r="HI30" s="72"/>
      <c r="HJ30" s="70"/>
      <c r="HK30" s="71"/>
      <c r="HL30" s="72"/>
      <c r="HM30" s="102"/>
      <c r="HN30" s="103"/>
      <c r="HO30" s="104"/>
      <c r="HP30" s="105"/>
      <c r="HQ30" s="103"/>
      <c r="HR30" s="104"/>
      <c r="HS30" s="42"/>
      <c r="HT30" s="18">
        <f>SUM(GX30:HR30)</f>
        <v>0</v>
      </c>
      <c r="HU30" s="16"/>
      <c r="HV30" s="19">
        <f>HT30*$D30</f>
        <v>0</v>
      </c>
      <c r="HW30" s="70"/>
      <c r="HX30" s="71"/>
      <c r="HY30" s="72"/>
      <c r="HZ30" s="70"/>
      <c r="IA30" s="71"/>
      <c r="IB30" s="72"/>
      <c r="IC30" s="70"/>
      <c r="ID30" s="71"/>
      <c r="IE30" s="72"/>
      <c r="IF30" s="70"/>
      <c r="IG30" s="71"/>
      <c r="IH30" s="72"/>
      <c r="II30" s="70"/>
      <c r="IJ30" s="71"/>
      <c r="IK30" s="72"/>
      <c r="IL30" s="102"/>
      <c r="IM30" s="103"/>
      <c r="IN30" s="104"/>
      <c r="IO30" s="105"/>
      <c r="IP30" s="103"/>
      <c r="IQ30" s="104"/>
      <c r="IR30" s="42"/>
      <c r="IS30" s="18">
        <f>SUM(HW30:IQ30)</f>
        <v>0</v>
      </c>
      <c r="IT30" s="16"/>
      <c r="IU30" s="19">
        <f>IS30*$D30</f>
        <v>0</v>
      </c>
      <c r="IV30" s="70"/>
      <c r="IW30" s="71"/>
      <c r="IX30" s="72"/>
      <c r="IY30" s="70"/>
      <c r="IZ30" s="71"/>
      <c r="JA30" s="72"/>
      <c r="JB30" s="70"/>
      <c r="JC30" s="71"/>
      <c r="JD30" s="72"/>
      <c r="JE30" s="70"/>
      <c r="JF30" s="71"/>
      <c r="JG30" s="72"/>
      <c r="JH30" s="70"/>
      <c r="JI30" s="71"/>
      <c r="JJ30" s="72"/>
      <c r="JK30" s="102"/>
      <c r="JL30" s="103"/>
      <c r="JM30" s="104"/>
      <c r="JN30" s="105"/>
      <c r="JO30" s="103"/>
      <c r="JP30" s="104"/>
      <c r="JQ30" s="42"/>
      <c r="JR30" s="18">
        <f>SUM(IV30:JP30)</f>
        <v>0</v>
      </c>
      <c r="JS30" s="16"/>
      <c r="JT30" s="19">
        <f>JR30*$D30</f>
        <v>0</v>
      </c>
      <c r="JU30" s="70"/>
      <c r="JV30" s="71"/>
      <c r="JW30" s="72"/>
      <c r="JX30" s="70"/>
      <c r="JY30" s="71"/>
      <c r="JZ30" s="72"/>
      <c r="KA30" s="70"/>
      <c r="KB30" s="71"/>
      <c r="KC30" s="72"/>
      <c r="KD30" s="70"/>
      <c r="KE30" s="71"/>
      <c r="KF30" s="72"/>
      <c r="KG30" s="70"/>
      <c r="KH30" s="71"/>
      <c r="KI30" s="72"/>
      <c r="KJ30" s="102"/>
      <c r="KK30" s="103"/>
      <c r="KL30" s="104"/>
      <c r="KM30" s="105"/>
      <c r="KN30" s="103"/>
      <c r="KO30" s="104"/>
      <c r="KP30" s="42"/>
      <c r="KQ30" s="18">
        <f>SUM(JU30:KO30)</f>
        <v>0</v>
      </c>
      <c r="KR30" s="16"/>
      <c r="KS30" s="19">
        <f>KQ30*$D30</f>
        <v>0</v>
      </c>
      <c r="KT30" s="70"/>
      <c r="KU30" s="71"/>
      <c r="KV30" s="72"/>
      <c r="KW30" s="70"/>
      <c r="KX30" s="71"/>
      <c r="KY30" s="72"/>
      <c r="KZ30" s="70"/>
      <c r="LA30" s="71"/>
      <c r="LB30" s="72"/>
      <c r="LC30" s="70"/>
      <c r="LD30" s="71"/>
      <c r="LE30" s="72"/>
      <c r="LF30" s="70"/>
      <c r="LG30" s="71"/>
      <c r="LH30" s="72"/>
      <c r="LI30" s="102"/>
      <c r="LJ30" s="103"/>
      <c r="LK30" s="104"/>
      <c r="LL30" s="105"/>
      <c r="LM30" s="103"/>
      <c r="LN30" s="104"/>
      <c r="LO30" s="42"/>
      <c r="LP30" s="18">
        <f>SUM(KT30:LN30)</f>
        <v>0</v>
      </c>
      <c r="LQ30" s="16"/>
      <c r="LR30" s="19">
        <f>LP30*$D30</f>
        <v>0</v>
      </c>
    </row>
    <row r="31" spans="1:335" hidden="1" x14ac:dyDescent="0.35">
      <c r="A31" s="132"/>
      <c r="B31" s="134"/>
      <c r="C31" s="139"/>
      <c r="D31" s="130"/>
      <c r="E31" s="46" t="s">
        <v>13</v>
      </c>
      <c r="F31" s="67"/>
      <c r="G31" s="68"/>
      <c r="H31" s="69"/>
      <c r="I31" s="67"/>
      <c r="J31" s="68"/>
      <c r="K31" s="69"/>
      <c r="L31" s="67"/>
      <c r="M31" s="68"/>
      <c r="N31" s="69"/>
      <c r="O31" s="67"/>
      <c r="P31" s="68"/>
      <c r="Q31" s="69"/>
      <c r="R31" s="67"/>
      <c r="S31" s="68"/>
      <c r="T31" s="69"/>
      <c r="U31" s="98"/>
      <c r="V31" s="99"/>
      <c r="W31" s="100"/>
      <c r="X31" s="101"/>
      <c r="Y31" s="99"/>
      <c r="Z31" s="100"/>
      <c r="AA31" s="75">
        <f>F31+G31+I31+J31+L31+M31+O31+P31+R31+S31</f>
        <v>0</v>
      </c>
      <c r="AB31" s="14">
        <f>AA31-AB32</f>
        <v>0</v>
      </c>
      <c r="AC31" s="12">
        <f>AA31*$D31</f>
        <v>0</v>
      </c>
      <c r="AD31" s="15"/>
      <c r="AE31" s="67"/>
      <c r="AF31" s="68"/>
      <c r="AG31" s="69"/>
      <c r="AH31" s="67"/>
      <c r="AI31" s="68"/>
      <c r="AJ31" s="69"/>
      <c r="AK31" s="67"/>
      <c r="AL31" s="68"/>
      <c r="AM31" s="69"/>
      <c r="AN31" s="67"/>
      <c r="AO31" s="68"/>
      <c r="AP31" s="69"/>
      <c r="AQ31" s="67"/>
      <c r="AR31" s="68"/>
      <c r="AS31" s="69"/>
      <c r="AT31" s="98"/>
      <c r="AU31" s="99"/>
      <c r="AV31" s="100"/>
      <c r="AW31" s="101"/>
      <c r="AX31" s="99"/>
      <c r="AY31" s="100"/>
      <c r="AZ31" s="41">
        <f>AE31+AF31+AH31+AI31+AK31+AL31+AN31+AO31+AQ31+AR31</f>
        <v>0</v>
      </c>
      <c r="BA31" s="14">
        <f>AZ31-BA32</f>
        <v>0</v>
      </c>
      <c r="BB31" s="12">
        <f>AZ31*$D31</f>
        <v>0</v>
      </c>
      <c r="BC31" s="15"/>
      <c r="BD31" s="67"/>
      <c r="BE31" s="68"/>
      <c r="BF31" s="69"/>
      <c r="BG31" s="67"/>
      <c r="BH31" s="68"/>
      <c r="BI31" s="69"/>
      <c r="BJ31" s="67"/>
      <c r="BK31" s="68"/>
      <c r="BL31" s="69"/>
      <c r="BM31" s="67"/>
      <c r="BN31" s="68"/>
      <c r="BO31" s="69"/>
      <c r="BP31" s="67"/>
      <c r="BQ31" s="68"/>
      <c r="BR31" s="69"/>
      <c r="BS31" s="98"/>
      <c r="BT31" s="99"/>
      <c r="BU31" s="100"/>
      <c r="BV31" s="101"/>
      <c r="BW31" s="99"/>
      <c r="BX31" s="100"/>
      <c r="BY31" s="41">
        <f>SUM(BD31:BX31)</f>
        <v>0</v>
      </c>
      <c r="BZ31" s="14">
        <f>BY31-BZ32</f>
        <v>0</v>
      </c>
      <c r="CA31" s="12">
        <f>BY31*$D31</f>
        <v>0</v>
      </c>
      <c r="CB31" s="15"/>
      <c r="CC31" s="67"/>
      <c r="CD31" s="68"/>
      <c r="CE31" s="69"/>
      <c r="CF31" s="67"/>
      <c r="CG31" s="68"/>
      <c r="CH31" s="69"/>
      <c r="CI31" s="67"/>
      <c r="CJ31" s="68"/>
      <c r="CK31" s="69"/>
      <c r="CL31" s="67"/>
      <c r="CM31" s="68"/>
      <c r="CN31" s="69"/>
      <c r="CO31" s="67"/>
      <c r="CP31" s="68"/>
      <c r="CQ31" s="69"/>
      <c r="CR31" s="98"/>
      <c r="CS31" s="99"/>
      <c r="CT31" s="100"/>
      <c r="CU31" s="101"/>
      <c r="CV31" s="99"/>
      <c r="CW31" s="100"/>
      <c r="CX31" s="41">
        <f>SUM(CC31:CW31)</f>
        <v>0</v>
      </c>
      <c r="CY31" s="14">
        <f>CX31-CY32</f>
        <v>0</v>
      </c>
      <c r="CZ31" s="12">
        <f>CX31*$D31</f>
        <v>0</v>
      </c>
      <c r="DA31" s="15"/>
      <c r="DB31" s="67"/>
      <c r="DC31" s="68"/>
      <c r="DD31" s="69"/>
      <c r="DE31" s="67"/>
      <c r="DF31" s="68"/>
      <c r="DG31" s="69"/>
      <c r="DH31" s="67"/>
      <c r="DI31" s="68"/>
      <c r="DJ31" s="69"/>
      <c r="DK31" s="67"/>
      <c r="DL31" s="68"/>
      <c r="DM31" s="69"/>
      <c r="DN31" s="67"/>
      <c r="DO31" s="68"/>
      <c r="DP31" s="69"/>
      <c r="DQ31" s="98"/>
      <c r="DR31" s="99"/>
      <c r="DS31" s="100"/>
      <c r="DT31" s="101"/>
      <c r="DU31" s="99"/>
      <c r="DV31" s="100"/>
      <c r="DW31" s="41">
        <f>SUM(DB31:DV31)</f>
        <v>0</v>
      </c>
      <c r="DX31" s="14">
        <f>DW31-DX32</f>
        <v>0</v>
      </c>
      <c r="DY31" s="12">
        <f>DW31*$D31</f>
        <v>0</v>
      </c>
      <c r="DZ31" s="15"/>
      <c r="EA31" s="67"/>
      <c r="EB31" s="68"/>
      <c r="EC31" s="69"/>
      <c r="ED31" s="67"/>
      <c r="EE31" s="68"/>
      <c r="EF31" s="69"/>
      <c r="EG31" s="67"/>
      <c r="EH31" s="68"/>
      <c r="EI31" s="69"/>
      <c r="EJ31" s="67"/>
      <c r="EK31" s="68"/>
      <c r="EL31" s="69"/>
      <c r="EM31" s="67"/>
      <c r="EN31" s="68"/>
      <c r="EO31" s="69"/>
      <c r="EP31" s="98"/>
      <c r="EQ31" s="99"/>
      <c r="ER31" s="100"/>
      <c r="ES31" s="101"/>
      <c r="ET31" s="99"/>
      <c r="EU31" s="100"/>
      <c r="EV31" s="41">
        <f>SUM(EA31:EU31)</f>
        <v>0</v>
      </c>
      <c r="EW31" s="14">
        <f>EV31-EW32</f>
        <v>0</v>
      </c>
      <c r="EX31" s="12">
        <f>EV31*$D31</f>
        <v>0</v>
      </c>
      <c r="EY31" s="15"/>
      <c r="EZ31" s="67"/>
      <c r="FA31" s="68"/>
      <c r="FB31" s="69"/>
      <c r="FC31" s="67"/>
      <c r="FD31" s="68"/>
      <c r="FE31" s="69"/>
      <c r="FF31" s="67"/>
      <c r="FG31" s="68"/>
      <c r="FH31" s="69"/>
      <c r="FI31" s="67"/>
      <c r="FJ31" s="68"/>
      <c r="FK31" s="69"/>
      <c r="FL31" s="67"/>
      <c r="FM31" s="68"/>
      <c r="FN31" s="69"/>
      <c r="FO31" s="98"/>
      <c r="FP31" s="99"/>
      <c r="FQ31" s="100"/>
      <c r="FR31" s="101"/>
      <c r="FS31" s="99"/>
      <c r="FT31" s="100"/>
      <c r="FU31" s="41">
        <f t="shared" ref="FU31" si="24">SUM(EZ31:FT31)</f>
        <v>0</v>
      </c>
      <c r="FV31" s="14">
        <f t="shared" ref="FV31" si="25">FU31-FV32</f>
        <v>0</v>
      </c>
      <c r="FW31" s="12">
        <f>FU31*$D31</f>
        <v>0</v>
      </c>
      <c r="FX31" s="15"/>
      <c r="FY31" s="67"/>
      <c r="FZ31" s="68"/>
      <c r="GA31" s="69"/>
      <c r="GB31" s="67"/>
      <c r="GC31" s="68"/>
      <c r="GD31" s="69"/>
      <c r="GE31" s="67"/>
      <c r="GF31" s="68"/>
      <c r="GG31" s="69"/>
      <c r="GH31" s="67"/>
      <c r="GI31" s="68"/>
      <c r="GJ31" s="69"/>
      <c r="GK31" s="67"/>
      <c r="GL31" s="68"/>
      <c r="GM31" s="69"/>
      <c r="GN31" s="98"/>
      <c r="GO31" s="99"/>
      <c r="GP31" s="100"/>
      <c r="GQ31" s="101"/>
      <c r="GR31" s="99"/>
      <c r="GS31" s="100"/>
      <c r="GT31" s="41">
        <f>SUM(FY31:GS31)</f>
        <v>0</v>
      </c>
      <c r="GU31" s="14">
        <f>GT31-GU32</f>
        <v>0</v>
      </c>
      <c r="GV31" s="12">
        <f>GT31*$D31</f>
        <v>0</v>
      </c>
      <c r="GW31" s="15"/>
      <c r="GX31" s="67"/>
      <c r="GY31" s="68"/>
      <c r="GZ31" s="69"/>
      <c r="HA31" s="67"/>
      <c r="HB31" s="68"/>
      <c r="HC31" s="69"/>
      <c r="HD31" s="67"/>
      <c r="HE31" s="68"/>
      <c r="HF31" s="69"/>
      <c r="HG31" s="67"/>
      <c r="HH31" s="68"/>
      <c r="HI31" s="69"/>
      <c r="HJ31" s="67"/>
      <c r="HK31" s="68"/>
      <c r="HL31" s="69"/>
      <c r="HM31" s="98"/>
      <c r="HN31" s="99"/>
      <c r="HO31" s="100"/>
      <c r="HP31" s="101"/>
      <c r="HQ31" s="99"/>
      <c r="HR31" s="100"/>
      <c r="HS31" s="41">
        <f>SUM(GX31:HR31)</f>
        <v>0</v>
      </c>
      <c r="HT31" s="14">
        <f>HS31-HT32</f>
        <v>0</v>
      </c>
      <c r="HU31" s="12">
        <f>HS31*$D31</f>
        <v>0</v>
      </c>
      <c r="HV31" s="15"/>
      <c r="HW31" s="67"/>
      <c r="HX31" s="68"/>
      <c r="HY31" s="69"/>
      <c r="HZ31" s="67"/>
      <c r="IA31" s="68"/>
      <c r="IB31" s="69"/>
      <c r="IC31" s="67"/>
      <c r="ID31" s="68"/>
      <c r="IE31" s="69"/>
      <c r="IF31" s="67"/>
      <c r="IG31" s="68"/>
      <c r="IH31" s="69"/>
      <c r="II31" s="67"/>
      <c r="IJ31" s="68"/>
      <c r="IK31" s="69"/>
      <c r="IL31" s="98"/>
      <c r="IM31" s="99"/>
      <c r="IN31" s="100"/>
      <c r="IO31" s="101"/>
      <c r="IP31" s="99"/>
      <c r="IQ31" s="100"/>
      <c r="IR31" s="41">
        <f>SUM(HW31:IQ31)</f>
        <v>0</v>
      </c>
      <c r="IS31" s="14">
        <f>IR31-IS32</f>
        <v>0</v>
      </c>
      <c r="IT31" s="12">
        <f>IR31*$D31</f>
        <v>0</v>
      </c>
      <c r="IU31" s="15"/>
      <c r="IV31" s="67"/>
      <c r="IW31" s="68"/>
      <c r="IX31" s="69"/>
      <c r="IY31" s="67"/>
      <c r="IZ31" s="68"/>
      <c r="JA31" s="69"/>
      <c r="JB31" s="67"/>
      <c r="JC31" s="68"/>
      <c r="JD31" s="69"/>
      <c r="JE31" s="67"/>
      <c r="JF31" s="68"/>
      <c r="JG31" s="69"/>
      <c r="JH31" s="67"/>
      <c r="JI31" s="68"/>
      <c r="JJ31" s="69"/>
      <c r="JK31" s="98"/>
      <c r="JL31" s="99"/>
      <c r="JM31" s="100"/>
      <c r="JN31" s="101"/>
      <c r="JO31" s="99"/>
      <c r="JP31" s="100"/>
      <c r="JQ31" s="41">
        <f>SUM(IV31:JP31)</f>
        <v>0</v>
      </c>
      <c r="JR31" s="14">
        <f>JQ31-JR32</f>
        <v>0</v>
      </c>
      <c r="JS31" s="12">
        <f>JQ31*$D31</f>
        <v>0</v>
      </c>
      <c r="JT31" s="15"/>
      <c r="JU31" s="67"/>
      <c r="JV31" s="68"/>
      <c r="JW31" s="69"/>
      <c r="JX31" s="67"/>
      <c r="JY31" s="68"/>
      <c r="JZ31" s="69"/>
      <c r="KA31" s="67"/>
      <c r="KB31" s="68"/>
      <c r="KC31" s="69"/>
      <c r="KD31" s="67"/>
      <c r="KE31" s="68"/>
      <c r="KF31" s="69"/>
      <c r="KG31" s="67"/>
      <c r="KH31" s="68"/>
      <c r="KI31" s="69"/>
      <c r="KJ31" s="98"/>
      <c r="KK31" s="99"/>
      <c r="KL31" s="100"/>
      <c r="KM31" s="101"/>
      <c r="KN31" s="99"/>
      <c r="KO31" s="100"/>
      <c r="KP31" s="41">
        <f>SUM(JU31:KO31)</f>
        <v>0</v>
      </c>
      <c r="KQ31" s="14">
        <f>KP31-KQ32</f>
        <v>0</v>
      </c>
      <c r="KR31" s="12">
        <f>KP31*$D31</f>
        <v>0</v>
      </c>
      <c r="KS31" s="15"/>
      <c r="KT31" s="67"/>
      <c r="KU31" s="68"/>
      <c r="KV31" s="69"/>
      <c r="KW31" s="67"/>
      <c r="KX31" s="68"/>
      <c r="KY31" s="69"/>
      <c r="KZ31" s="67"/>
      <c r="LA31" s="68"/>
      <c r="LB31" s="69"/>
      <c r="LC31" s="67"/>
      <c r="LD31" s="68"/>
      <c r="LE31" s="69"/>
      <c r="LF31" s="67"/>
      <c r="LG31" s="68"/>
      <c r="LH31" s="69"/>
      <c r="LI31" s="98"/>
      <c r="LJ31" s="99"/>
      <c r="LK31" s="100"/>
      <c r="LL31" s="101"/>
      <c r="LM31" s="99"/>
      <c r="LN31" s="100"/>
      <c r="LO31" s="41">
        <f>SUM(KT31:LN31)</f>
        <v>0</v>
      </c>
      <c r="LP31" s="14">
        <f>LO31-LP32</f>
        <v>0</v>
      </c>
      <c r="LQ31" s="12">
        <f>LO31*$D31</f>
        <v>0</v>
      </c>
      <c r="LR31" s="15"/>
    </row>
    <row r="32" spans="1:335" ht="15" hidden="1" thickBot="1" x14ac:dyDescent="0.4">
      <c r="A32" s="133"/>
      <c r="B32" s="135"/>
      <c r="C32" s="140"/>
      <c r="D32" s="131"/>
      <c r="E32" s="33" t="s">
        <v>14</v>
      </c>
      <c r="F32" s="70"/>
      <c r="G32" s="71"/>
      <c r="H32" s="72"/>
      <c r="I32" s="70"/>
      <c r="J32" s="71"/>
      <c r="K32" s="72"/>
      <c r="L32" s="70"/>
      <c r="M32" s="71"/>
      <c r="N32" s="72"/>
      <c r="O32" s="70"/>
      <c r="P32" s="71"/>
      <c r="Q32" s="72"/>
      <c r="R32" s="70"/>
      <c r="S32" s="71"/>
      <c r="T32" s="72"/>
      <c r="U32" s="102"/>
      <c r="V32" s="103"/>
      <c r="W32" s="104"/>
      <c r="X32" s="105"/>
      <c r="Y32" s="103"/>
      <c r="Z32" s="104"/>
      <c r="AA32" s="42"/>
      <c r="AB32" s="18">
        <f>SUM(F32:Z32)</f>
        <v>0</v>
      </c>
      <c r="AC32" s="16"/>
      <c r="AD32" s="19">
        <f>AB32*$D31</f>
        <v>0</v>
      </c>
      <c r="AE32" s="70"/>
      <c r="AF32" s="71"/>
      <c r="AG32" s="72"/>
      <c r="AH32" s="70"/>
      <c r="AI32" s="71"/>
      <c r="AJ32" s="72"/>
      <c r="AK32" s="70"/>
      <c r="AL32" s="71"/>
      <c r="AM32" s="72"/>
      <c r="AN32" s="70"/>
      <c r="AO32" s="71"/>
      <c r="AP32" s="72"/>
      <c r="AQ32" s="70"/>
      <c r="AR32" s="71"/>
      <c r="AS32" s="72"/>
      <c r="AT32" s="102"/>
      <c r="AU32" s="103"/>
      <c r="AV32" s="104"/>
      <c r="AW32" s="105"/>
      <c r="AX32" s="103"/>
      <c r="AY32" s="104"/>
      <c r="AZ32" s="42"/>
      <c r="BA32" s="18">
        <f>SUM(AE32:AY32)</f>
        <v>0</v>
      </c>
      <c r="BB32" s="16"/>
      <c r="BC32" s="19">
        <f>BA32*$D32</f>
        <v>0</v>
      </c>
      <c r="BD32" s="70"/>
      <c r="BE32" s="71"/>
      <c r="BF32" s="72"/>
      <c r="BG32" s="70"/>
      <c r="BH32" s="71"/>
      <c r="BI32" s="72"/>
      <c r="BJ32" s="70"/>
      <c r="BK32" s="71"/>
      <c r="BL32" s="72"/>
      <c r="BM32" s="70"/>
      <c r="BN32" s="71"/>
      <c r="BO32" s="72"/>
      <c r="BP32" s="70"/>
      <c r="BQ32" s="71"/>
      <c r="BR32" s="72"/>
      <c r="BS32" s="102"/>
      <c r="BT32" s="103"/>
      <c r="BU32" s="104"/>
      <c r="BV32" s="105"/>
      <c r="BW32" s="103"/>
      <c r="BX32" s="104"/>
      <c r="BY32" s="42"/>
      <c r="BZ32" s="18">
        <f>SUM(BD32:BX32)</f>
        <v>0</v>
      </c>
      <c r="CA32" s="16"/>
      <c r="CB32" s="19">
        <f>BZ32*$D32</f>
        <v>0</v>
      </c>
      <c r="CC32" s="70"/>
      <c r="CD32" s="71"/>
      <c r="CE32" s="72"/>
      <c r="CF32" s="70"/>
      <c r="CG32" s="71"/>
      <c r="CH32" s="72"/>
      <c r="CI32" s="70"/>
      <c r="CJ32" s="71"/>
      <c r="CK32" s="72"/>
      <c r="CL32" s="70"/>
      <c r="CM32" s="71"/>
      <c r="CN32" s="72"/>
      <c r="CO32" s="70"/>
      <c r="CP32" s="71"/>
      <c r="CQ32" s="72"/>
      <c r="CR32" s="102"/>
      <c r="CS32" s="103"/>
      <c r="CT32" s="104"/>
      <c r="CU32" s="105"/>
      <c r="CV32" s="103"/>
      <c r="CW32" s="104"/>
      <c r="CX32" s="42"/>
      <c r="CY32" s="18">
        <f>SUM(CC32:CW32)</f>
        <v>0</v>
      </c>
      <c r="CZ32" s="16"/>
      <c r="DA32" s="19">
        <f>CY32*$D32</f>
        <v>0</v>
      </c>
      <c r="DB32" s="70"/>
      <c r="DC32" s="71"/>
      <c r="DD32" s="72"/>
      <c r="DE32" s="70"/>
      <c r="DF32" s="71"/>
      <c r="DG32" s="72"/>
      <c r="DH32" s="70"/>
      <c r="DI32" s="71"/>
      <c r="DJ32" s="72"/>
      <c r="DK32" s="70"/>
      <c r="DL32" s="71"/>
      <c r="DM32" s="72"/>
      <c r="DN32" s="70"/>
      <c r="DO32" s="71"/>
      <c r="DP32" s="72"/>
      <c r="DQ32" s="102"/>
      <c r="DR32" s="103"/>
      <c r="DS32" s="104"/>
      <c r="DT32" s="105"/>
      <c r="DU32" s="103"/>
      <c r="DV32" s="104"/>
      <c r="DW32" s="42"/>
      <c r="DX32" s="18">
        <f>SUM(DB32:DV32)</f>
        <v>0</v>
      </c>
      <c r="DY32" s="16"/>
      <c r="DZ32" s="19">
        <f>DX32*$D32</f>
        <v>0</v>
      </c>
      <c r="EA32" s="70"/>
      <c r="EB32" s="71"/>
      <c r="EC32" s="72"/>
      <c r="ED32" s="70"/>
      <c r="EE32" s="71"/>
      <c r="EF32" s="72"/>
      <c r="EG32" s="70"/>
      <c r="EH32" s="71"/>
      <c r="EI32" s="72"/>
      <c r="EJ32" s="70"/>
      <c r="EK32" s="71"/>
      <c r="EL32" s="72"/>
      <c r="EM32" s="70"/>
      <c r="EN32" s="71"/>
      <c r="EO32" s="72"/>
      <c r="EP32" s="102"/>
      <c r="EQ32" s="103"/>
      <c r="ER32" s="104"/>
      <c r="ES32" s="105"/>
      <c r="ET32" s="103"/>
      <c r="EU32" s="104"/>
      <c r="EV32" s="42"/>
      <c r="EW32" s="18">
        <f>SUM(EA32:EU32)</f>
        <v>0</v>
      </c>
      <c r="EX32" s="16"/>
      <c r="EY32" s="19">
        <f>EW32*$D32</f>
        <v>0</v>
      </c>
      <c r="EZ32" s="70"/>
      <c r="FA32" s="71"/>
      <c r="FB32" s="72"/>
      <c r="FC32" s="70"/>
      <c r="FD32" s="71"/>
      <c r="FE32" s="72"/>
      <c r="FF32" s="70"/>
      <c r="FG32" s="71"/>
      <c r="FH32" s="72"/>
      <c r="FI32" s="70"/>
      <c r="FJ32" s="71"/>
      <c r="FK32" s="72"/>
      <c r="FL32" s="70"/>
      <c r="FM32" s="71"/>
      <c r="FN32" s="72"/>
      <c r="FO32" s="102"/>
      <c r="FP32" s="103"/>
      <c r="FQ32" s="104"/>
      <c r="FR32" s="105"/>
      <c r="FS32" s="103"/>
      <c r="FT32" s="104"/>
      <c r="FU32" s="42"/>
      <c r="FV32" s="18">
        <f t="shared" ref="FV32" si="26">SUM(EZ32:FT32)</f>
        <v>0</v>
      </c>
      <c r="FW32" s="16"/>
      <c r="FX32" s="19">
        <f>FV32*$D32</f>
        <v>0</v>
      </c>
      <c r="FY32" s="70"/>
      <c r="FZ32" s="71"/>
      <c r="GA32" s="72"/>
      <c r="GB32" s="70"/>
      <c r="GC32" s="71"/>
      <c r="GD32" s="72"/>
      <c r="GE32" s="70"/>
      <c r="GF32" s="71"/>
      <c r="GG32" s="72"/>
      <c r="GH32" s="70"/>
      <c r="GI32" s="71"/>
      <c r="GJ32" s="72"/>
      <c r="GK32" s="70"/>
      <c r="GL32" s="71"/>
      <c r="GM32" s="72"/>
      <c r="GN32" s="102"/>
      <c r="GO32" s="103"/>
      <c r="GP32" s="104"/>
      <c r="GQ32" s="105"/>
      <c r="GR32" s="103"/>
      <c r="GS32" s="104"/>
      <c r="GT32" s="42"/>
      <c r="GU32" s="18">
        <f>SUM(FY32:GS32)</f>
        <v>0</v>
      </c>
      <c r="GV32" s="16"/>
      <c r="GW32" s="19">
        <f>GU32*$D32</f>
        <v>0</v>
      </c>
      <c r="GX32" s="70"/>
      <c r="GY32" s="71"/>
      <c r="GZ32" s="72"/>
      <c r="HA32" s="70"/>
      <c r="HB32" s="71"/>
      <c r="HC32" s="72"/>
      <c r="HD32" s="70"/>
      <c r="HE32" s="71"/>
      <c r="HF32" s="72"/>
      <c r="HG32" s="70"/>
      <c r="HH32" s="71"/>
      <c r="HI32" s="72"/>
      <c r="HJ32" s="70"/>
      <c r="HK32" s="71"/>
      <c r="HL32" s="72"/>
      <c r="HM32" s="102"/>
      <c r="HN32" s="103"/>
      <c r="HO32" s="104"/>
      <c r="HP32" s="105"/>
      <c r="HQ32" s="103"/>
      <c r="HR32" s="104"/>
      <c r="HS32" s="42"/>
      <c r="HT32" s="18">
        <f>SUM(GX32:HR32)</f>
        <v>0</v>
      </c>
      <c r="HU32" s="16"/>
      <c r="HV32" s="19">
        <f>HT32*$D32</f>
        <v>0</v>
      </c>
      <c r="HW32" s="70"/>
      <c r="HX32" s="71"/>
      <c r="HY32" s="72"/>
      <c r="HZ32" s="70"/>
      <c r="IA32" s="71"/>
      <c r="IB32" s="72"/>
      <c r="IC32" s="70"/>
      <c r="ID32" s="71"/>
      <c r="IE32" s="72"/>
      <c r="IF32" s="70"/>
      <c r="IG32" s="71"/>
      <c r="IH32" s="72"/>
      <c r="II32" s="70"/>
      <c r="IJ32" s="71"/>
      <c r="IK32" s="72"/>
      <c r="IL32" s="102"/>
      <c r="IM32" s="103"/>
      <c r="IN32" s="104"/>
      <c r="IO32" s="105"/>
      <c r="IP32" s="103"/>
      <c r="IQ32" s="104"/>
      <c r="IR32" s="42"/>
      <c r="IS32" s="18">
        <f>SUM(HW32:IQ32)</f>
        <v>0</v>
      </c>
      <c r="IT32" s="16"/>
      <c r="IU32" s="19">
        <f>IS32*$D32</f>
        <v>0</v>
      </c>
      <c r="IV32" s="70"/>
      <c r="IW32" s="71"/>
      <c r="IX32" s="72"/>
      <c r="IY32" s="70"/>
      <c r="IZ32" s="71"/>
      <c r="JA32" s="72"/>
      <c r="JB32" s="70"/>
      <c r="JC32" s="71"/>
      <c r="JD32" s="72"/>
      <c r="JE32" s="70"/>
      <c r="JF32" s="71"/>
      <c r="JG32" s="72"/>
      <c r="JH32" s="70"/>
      <c r="JI32" s="71"/>
      <c r="JJ32" s="72"/>
      <c r="JK32" s="102"/>
      <c r="JL32" s="103"/>
      <c r="JM32" s="104"/>
      <c r="JN32" s="105"/>
      <c r="JO32" s="103"/>
      <c r="JP32" s="104"/>
      <c r="JQ32" s="42"/>
      <c r="JR32" s="18">
        <f>SUM(IV32:JP32)</f>
        <v>0</v>
      </c>
      <c r="JS32" s="16"/>
      <c r="JT32" s="19">
        <f>JR32*$D32</f>
        <v>0</v>
      </c>
      <c r="JU32" s="70"/>
      <c r="JV32" s="71"/>
      <c r="JW32" s="72"/>
      <c r="JX32" s="70"/>
      <c r="JY32" s="71"/>
      <c r="JZ32" s="72"/>
      <c r="KA32" s="70"/>
      <c r="KB32" s="71"/>
      <c r="KC32" s="72"/>
      <c r="KD32" s="70"/>
      <c r="KE32" s="71"/>
      <c r="KF32" s="72"/>
      <c r="KG32" s="70"/>
      <c r="KH32" s="71"/>
      <c r="KI32" s="72"/>
      <c r="KJ32" s="102"/>
      <c r="KK32" s="103"/>
      <c r="KL32" s="104"/>
      <c r="KM32" s="105"/>
      <c r="KN32" s="103"/>
      <c r="KO32" s="104"/>
      <c r="KP32" s="42"/>
      <c r="KQ32" s="18">
        <f>SUM(JU32:KO32)</f>
        <v>0</v>
      </c>
      <c r="KR32" s="16"/>
      <c r="KS32" s="19">
        <f>KQ32*$D32</f>
        <v>0</v>
      </c>
      <c r="KT32" s="70"/>
      <c r="KU32" s="71"/>
      <c r="KV32" s="72"/>
      <c r="KW32" s="70"/>
      <c r="KX32" s="71"/>
      <c r="KY32" s="72"/>
      <c r="KZ32" s="70"/>
      <c r="LA32" s="71"/>
      <c r="LB32" s="72"/>
      <c r="LC32" s="70"/>
      <c r="LD32" s="71"/>
      <c r="LE32" s="72"/>
      <c r="LF32" s="70"/>
      <c r="LG32" s="71"/>
      <c r="LH32" s="72"/>
      <c r="LI32" s="102"/>
      <c r="LJ32" s="103"/>
      <c r="LK32" s="104"/>
      <c r="LL32" s="105"/>
      <c r="LM32" s="103"/>
      <c r="LN32" s="104"/>
      <c r="LO32" s="42"/>
      <c r="LP32" s="18">
        <f>SUM(KT32:LN32)</f>
        <v>0</v>
      </c>
      <c r="LQ32" s="16"/>
      <c r="LR32" s="19">
        <f>LP32*$D32</f>
        <v>0</v>
      </c>
    </row>
    <row r="33" spans="1:330" ht="15" hidden="1" customHeight="1" x14ac:dyDescent="0.35">
      <c r="A33" s="132"/>
      <c r="B33" s="134"/>
      <c r="C33" s="139"/>
      <c r="D33" s="130"/>
      <c r="E33" s="46" t="s">
        <v>13</v>
      </c>
      <c r="F33" s="67"/>
      <c r="G33" s="68"/>
      <c r="H33" s="69"/>
      <c r="I33" s="67"/>
      <c r="J33" s="68"/>
      <c r="K33" s="69"/>
      <c r="L33" s="67"/>
      <c r="M33" s="68"/>
      <c r="N33" s="69"/>
      <c r="O33" s="67"/>
      <c r="P33" s="68"/>
      <c r="Q33" s="69"/>
      <c r="R33" s="67"/>
      <c r="S33" s="68"/>
      <c r="T33" s="69"/>
      <c r="U33" s="98"/>
      <c r="V33" s="99"/>
      <c r="W33" s="100"/>
      <c r="X33" s="101"/>
      <c r="Y33" s="99"/>
      <c r="Z33" s="100"/>
      <c r="AA33" s="75">
        <f>F33+G33+I33+J33+L33+M33+O33+P33+R33+S33</f>
        <v>0</v>
      </c>
      <c r="AB33" s="14">
        <f>AA33-AB34</f>
        <v>0</v>
      </c>
      <c r="AC33" s="12">
        <f>AA33*$D33</f>
        <v>0</v>
      </c>
      <c r="AD33" s="15"/>
      <c r="AE33" s="67"/>
      <c r="AF33" s="68"/>
      <c r="AG33" s="69"/>
      <c r="AH33" s="67"/>
      <c r="AI33" s="68"/>
      <c r="AJ33" s="69"/>
      <c r="AK33" s="67"/>
      <c r="AL33" s="68"/>
      <c r="AM33" s="69"/>
      <c r="AN33" s="67"/>
      <c r="AO33" s="68"/>
      <c r="AP33" s="69"/>
      <c r="AQ33" s="67"/>
      <c r="AR33" s="68"/>
      <c r="AS33" s="69"/>
      <c r="AT33" s="98"/>
      <c r="AU33" s="99"/>
      <c r="AV33" s="100"/>
      <c r="AW33" s="101"/>
      <c r="AX33" s="99"/>
      <c r="AY33" s="100"/>
      <c r="AZ33" s="41">
        <f>AE33+AF33+AH33+AI33+AK33+AL33+AN33+AO33+AQ33+AR33</f>
        <v>0</v>
      </c>
      <c r="BA33" s="14">
        <f>AZ33-BA34</f>
        <v>0</v>
      </c>
      <c r="BB33" s="12">
        <f>AZ33*$D33</f>
        <v>0</v>
      </c>
      <c r="BC33" s="15"/>
      <c r="BD33" s="67"/>
      <c r="BE33" s="68"/>
      <c r="BF33" s="69"/>
      <c r="BG33" s="67"/>
      <c r="BH33" s="68"/>
      <c r="BI33" s="69"/>
      <c r="BJ33" s="67"/>
      <c r="BK33" s="68"/>
      <c r="BL33" s="69"/>
      <c r="BM33" s="67"/>
      <c r="BN33" s="68"/>
      <c r="BO33" s="69"/>
      <c r="BP33" s="67"/>
      <c r="BQ33" s="68"/>
      <c r="BR33" s="69"/>
      <c r="BS33" s="98"/>
      <c r="BT33" s="99"/>
      <c r="BU33" s="100"/>
      <c r="BV33" s="101"/>
      <c r="BW33" s="99"/>
      <c r="BX33" s="100"/>
      <c r="BY33" s="41">
        <f>SUM(BD33:BX33)</f>
        <v>0</v>
      </c>
      <c r="BZ33" s="14">
        <f>BY33-BZ34</f>
        <v>0</v>
      </c>
      <c r="CA33" s="12">
        <f>BY33*$D33</f>
        <v>0</v>
      </c>
      <c r="CB33" s="15"/>
      <c r="CC33" s="67"/>
      <c r="CD33" s="68"/>
      <c r="CE33" s="69"/>
      <c r="CF33" s="67"/>
      <c r="CG33" s="68"/>
      <c r="CH33" s="69"/>
      <c r="CI33" s="67"/>
      <c r="CJ33" s="68"/>
      <c r="CK33" s="69"/>
      <c r="CL33" s="67"/>
      <c r="CM33" s="68"/>
      <c r="CN33" s="69"/>
      <c r="CO33" s="67"/>
      <c r="CP33" s="68"/>
      <c r="CQ33" s="69"/>
      <c r="CR33" s="98"/>
      <c r="CS33" s="99"/>
      <c r="CT33" s="100"/>
      <c r="CU33" s="101"/>
      <c r="CV33" s="99"/>
      <c r="CW33" s="100"/>
      <c r="CX33" s="41">
        <f>SUM(CC33:CW33)</f>
        <v>0</v>
      </c>
      <c r="CY33" s="14">
        <f>CX33-CY34</f>
        <v>0</v>
      </c>
      <c r="CZ33" s="12">
        <f>CX33*$D33</f>
        <v>0</v>
      </c>
      <c r="DA33" s="15"/>
      <c r="DB33" s="67"/>
      <c r="DC33" s="68"/>
      <c r="DD33" s="69"/>
      <c r="DE33" s="67"/>
      <c r="DF33" s="68"/>
      <c r="DG33" s="69"/>
      <c r="DH33" s="67"/>
      <c r="DI33" s="68"/>
      <c r="DJ33" s="69"/>
      <c r="DK33" s="67"/>
      <c r="DL33" s="68"/>
      <c r="DM33" s="69"/>
      <c r="DN33" s="67"/>
      <c r="DO33" s="68"/>
      <c r="DP33" s="69"/>
      <c r="DQ33" s="98"/>
      <c r="DR33" s="99"/>
      <c r="DS33" s="100"/>
      <c r="DT33" s="101"/>
      <c r="DU33" s="99"/>
      <c r="DV33" s="100"/>
      <c r="DW33" s="41">
        <f>SUM(DB33:DV33)</f>
        <v>0</v>
      </c>
      <c r="DX33" s="14">
        <f>DW33-DX34</f>
        <v>0</v>
      </c>
      <c r="DY33" s="12">
        <f>DW33*$D33</f>
        <v>0</v>
      </c>
      <c r="DZ33" s="15"/>
      <c r="EA33" s="67"/>
      <c r="EB33" s="68"/>
      <c r="EC33" s="69"/>
      <c r="ED33" s="67"/>
      <c r="EE33" s="68"/>
      <c r="EF33" s="69"/>
      <c r="EG33" s="67"/>
      <c r="EH33" s="68"/>
      <c r="EI33" s="69"/>
      <c r="EJ33" s="67"/>
      <c r="EK33" s="68"/>
      <c r="EL33" s="69"/>
      <c r="EM33" s="67"/>
      <c r="EN33" s="68"/>
      <c r="EO33" s="69"/>
      <c r="EP33" s="98"/>
      <c r="EQ33" s="99"/>
      <c r="ER33" s="100"/>
      <c r="ES33" s="101"/>
      <c r="ET33" s="99"/>
      <c r="EU33" s="100"/>
      <c r="EV33" s="41">
        <f>SUM(EA33:EU33)</f>
        <v>0</v>
      </c>
      <c r="EW33" s="14">
        <f>EV33-EW34</f>
        <v>0</v>
      </c>
      <c r="EX33" s="12">
        <f>EV33*$D33</f>
        <v>0</v>
      </c>
      <c r="EY33" s="15"/>
      <c r="EZ33" s="67"/>
      <c r="FA33" s="68"/>
      <c r="FB33" s="69"/>
      <c r="FC33" s="67"/>
      <c r="FD33" s="68"/>
      <c r="FE33" s="69"/>
      <c r="FF33" s="67"/>
      <c r="FG33" s="68"/>
      <c r="FH33" s="69"/>
      <c r="FI33" s="67"/>
      <c r="FJ33" s="68"/>
      <c r="FK33" s="69"/>
      <c r="FL33" s="67"/>
      <c r="FM33" s="68"/>
      <c r="FN33" s="69"/>
      <c r="FO33" s="98"/>
      <c r="FP33" s="99"/>
      <c r="FQ33" s="100"/>
      <c r="FR33" s="101"/>
      <c r="FS33" s="99"/>
      <c r="FT33" s="100"/>
      <c r="FU33" s="41">
        <f t="shared" ref="FU33" si="27">SUM(EZ33:FT33)</f>
        <v>0</v>
      </c>
      <c r="FV33" s="14">
        <f t="shared" ref="FV33" si="28">FU33-FV34</f>
        <v>0</v>
      </c>
      <c r="FW33" s="12">
        <f>FU33*$D33</f>
        <v>0</v>
      </c>
      <c r="FX33" s="15"/>
      <c r="FY33" s="67"/>
      <c r="FZ33" s="68"/>
      <c r="GA33" s="69"/>
      <c r="GB33" s="67"/>
      <c r="GC33" s="68"/>
      <c r="GD33" s="69"/>
      <c r="GE33" s="67"/>
      <c r="GF33" s="68"/>
      <c r="GG33" s="69"/>
      <c r="GH33" s="67"/>
      <c r="GI33" s="68"/>
      <c r="GJ33" s="69"/>
      <c r="GK33" s="67"/>
      <c r="GL33" s="68"/>
      <c r="GM33" s="69"/>
      <c r="GN33" s="98"/>
      <c r="GO33" s="99"/>
      <c r="GP33" s="100"/>
      <c r="GQ33" s="101"/>
      <c r="GR33" s="99"/>
      <c r="GS33" s="100"/>
      <c r="GT33" s="41">
        <f>SUM(FY33:GS33)</f>
        <v>0</v>
      </c>
      <c r="GU33" s="14">
        <f>GT33-GU34</f>
        <v>0</v>
      </c>
      <c r="GV33" s="12">
        <f>GT33*$D33</f>
        <v>0</v>
      </c>
      <c r="GW33" s="15"/>
      <c r="GX33" s="67"/>
      <c r="GY33" s="68"/>
      <c r="GZ33" s="69"/>
      <c r="HA33" s="67"/>
      <c r="HB33" s="68"/>
      <c r="HC33" s="69"/>
      <c r="HD33" s="67"/>
      <c r="HE33" s="68"/>
      <c r="HF33" s="69"/>
      <c r="HG33" s="67"/>
      <c r="HH33" s="68"/>
      <c r="HI33" s="69"/>
      <c r="HJ33" s="67"/>
      <c r="HK33" s="68"/>
      <c r="HL33" s="69"/>
      <c r="HM33" s="98"/>
      <c r="HN33" s="99"/>
      <c r="HO33" s="100"/>
      <c r="HP33" s="101"/>
      <c r="HQ33" s="99"/>
      <c r="HR33" s="100"/>
      <c r="HS33" s="41">
        <f>SUM(GX33:HR33)</f>
        <v>0</v>
      </c>
      <c r="HT33" s="14">
        <f>HS33-HT34</f>
        <v>0</v>
      </c>
      <c r="HU33" s="12">
        <f>HS33*$D33</f>
        <v>0</v>
      </c>
      <c r="HV33" s="15"/>
      <c r="HW33" s="67"/>
      <c r="HX33" s="68"/>
      <c r="HY33" s="69"/>
      <c r="HZ33" s="67"/>
      <c r="IA33" s="68"/>
      <c r="IB33" s="69"/>
      <c r="IC33" s="67"/>
      <c r="ID33" s="68"/>
      <c r="IE33" s="69"/>
      <c r="IF33" s="67"/>
      <c r="IG33" s="68"/>
      <c r="IH33" s="69"/>
      <c r="II33" s="67"/>
      <c r="IJ33" s="68"/>
      <c r="IK33" s="69"/>
      <c r="IL33" s="98"/>
      <c r="IM33" s="99"/>
      <c r="IN33" s="100"/>
      <c r="IO33" s="101"/>
      <c r="IP33" s="99"/>
      <c r="IQ33" s="100"/>
      <c r="IR33" s="41">
        <f>SUM(HW33:IQ33)</f>
        <v>0</v>
      </c>
      <c r="IS33" s="14">
        <f>IR33-IS34</f>
        <v>0</v>
      </c>
      <c r="IT33" s="12">
        <f>IR33*$D33</f>
        <v>0</v>
      </c>
      <c r="IU33" s="15"/>
      <c r="IV33" s="67"/>
      <c r="IW33" s="68"/>
      <c r="IX33" s="69"/>
      <c r="IY33" s="67"/>
      <c r="IZ33" s="68"/>
      <c r="JA33" s="69"/>
      <c r="JB33" s="67"/>
      <c r="JC33" s="68"/>
      <c r="JD33" s="69"/>
      <c r="JE33" s="67"/>
      <c r="JF33" s="68"/>
      <c r="JG33" s="69"/>
      <c r="JH33" s="67"/>
      <c r="JI33" s="68"/>
      <c r="JJ33" s="69"/>
      <c r="JK33" s="98"/>
      <c r="JL33" s="99"/>
      <c r="JM33" s="100"/>
      <c r="JN33" s="101"/>
      <c r="JO33" s="99"/>
      <c r="JP33" s="100"/>
      <c r="JQ33" s="41">
        <f>SUM(IV33:JP33)</f>
        <v>0</v>
      </c>
      <c r="JR33" s="14">
        <f>JQ33-JR34</f>
        <v>0</v>
      </c>
      <c r="JS33" s="12">
        <f>JQ33*$D33</f>
        <v>0</v>
      </c>
      <c r="JT33" s="15"/>
      <c r="JU33" s="67"/>
      <c r="JV33" s="68"/>
      <c r="JW33" s="69"/>
      <c r="JX33" s="67"/>
      <c r="JY33" s="68"/>
      <c r="JZ33" s="69"/>
      <c r="KA33" s="67"/>
      <c r="KB33" s="68"/>
      <c r="KC33" s="69"/>
      <c r="KD33" s="67"/>
      <c r="KE33" s="68"/>
      <c r="KF33" s="69"/>
      <c r="KG33" s="67"/>
      <c r="KH33" s="68"/>
      <c r="KI33" s="69"/>
      <c r="KJ33" s="98"/>
      <c r="KK33" s="99"/>
      <c r="KL33" s="100"/>
      <c r="KM33" s="101"/>
      <c r="KN33" s="99"/>
      <c r="KO33" s="100"/>
      <c r="KP33" s="41">
        <f>SUM(JU33:KO33)</f>
        <v>0</v>
      </c>
      <c r="KQ33" s="14">
        <f>KP33-KQ34</f>
        <v>0</v>
      </c>
      <c r="KR33" s="12">
        <f>KP33*$D33</f>
        <v>0</v>
      </c>
      <c r="KS33" s="15"/>
      <c r="KT33" s="67"/>
      <c r="KU33" s="68"/>
      <c r="KV33" s="69"/>
      <c r="KW33" s="67"/>
      <c r="KX33" s="68"/>
      <c r="KY33" s="69"/>
      <c r="KZ33" s="67"/>
      <c r="LA33" s="68"/>
      <c r="LB33" s="69"/>
      <c r="LC33" s="67"/>
      <c r="LD33" s="68"/>
      <c r="LE33" s="69"/>
      <c r="LF33" s="67"/>
      <c r="LG33" s="68"/>
      <c r="LH33" s="69"/>
      <c r="LI33" s="98"/>
      <c r="LJ33" s="99"/>
      <c r="LK33" s="100"/>
      <c r="LL33" s="101"/>
      <c r="LM33" s="99"/>
      <c r="LN33" s="100"/>
      <c r="LO33" s="41">
        <f>SUM(KT33:LN33)</f>
        <v>0</v>
      </c>
      <c r="LP33" s="14">
        <f>LO33-LP34</f>
        <v>0</v>
      </c>
      <c r="LQ33" s="12">
        <f>LO33*$D33</f>
        <v>0</v>
      </c>
      <c r="LR33" s="15"/>
    </row>
    <row r="34" spans="1:330" ht="15" hidden="1" customHeight="1" thickBot="1" x14ac:dyDescent="0.4">
      <c r="A34" s="133"/>
      <c r="B34" s="135"/>
      <c r="C34" s="140"/>
      <c r="D34" s="131"/>
      <c r="E34" s="33" t="s">
        <v>14</v>
      </c>
      <c r="F34" s="70"/>
      <c r="G34" s="71"/>
      <c r="H34" s="72"/>
      <c r="I34" s="70"/>
      <c r="J34" s="71"/>
      <c r="K34" s="72"/>
      <c r="L34" s="70"/>
      <c r="M34" s="71"/>
      <c r="N34" s="72"/>
      <c r="O34" s="70"/>
      <c r="P34" s="71"/>
      <c r="Q34" s="72"/>
      <c r="R34" s="70"/>
      <c r="S34" s="71"/>
      <c r="T34" s="72"/>
      <c r="U34" s="102"/>
      <c r="V34" s="103"/>
      <c r="W34" s="104"/>
      <c r="X34" s="105"/>
      <c r="Y34" s="103"/>
      <c r="Z34" s="104"/>
      <c r="AA34" s="42"/>
      <c r="AB34" s="18">
        <f>SUM(F34:Z34)</f>
        <v>0</v>
      </c>
      <c r="AC34" s="16"/>
      <c r="AD34" s="19">
        <f>AB34*$D33</f>
        <v>0</v>
      </c>
      <c r="AE34" s="70"/>
      <c r="AF34" s="71"/>
      <c r="AG34" s="72"/>
      <c r="AH34" s="70"/>
      <c r="AI34" s="71"/>
      <c r="AJ34" s="72"/>
      <c r="AK34" s="70"/>
      <c r="AL34" s="71"/>
      <c r="AM34" s="72"/>
      <c r="AN34" s="70"/>
      <c r="AO34" s="71"/>
      <c r="AP34" s="72"/>
      <c r="AQ34" s="70"/>
      <c r="AR34" s="71"/>
      <c r="AS34" s="72"/>
      <c r="AT34" s="102"/>
      <c r="AU34" s="103"/>
      <c r="AV34" s="104"/>
      <c r="AW34" s="105"/>
      <c r="AX34" s="103"/>
      <c r="AY34" s="104"/>
      <c r="AZ34" s="42"/>
      <c r="BA34" s="18">
        <f>SUM(AE34:AY34)</f>
        <v>0</v>
      </c>
      <c r="BB34" s="16"/>
      <c r="BC34" s="19">
        <f>BA34*$D34</f>
        <v>0</v>
      </c>
      <c r="BD34" s="70"/>
      <c r="BE34" s="71"/>
      <c r="BF34" s="72"/>
      <c r="BG34" s="70"/>
      <c r="BH34" s="71"/>
      <c r="BI34" s="72"/>
      <c r="BJ34" s="70"/>
      <c r="BK34" s="71"/>
      <c r="BL34" s="72"/>
      <c r="BM34" s="70"/>
      <c r="BN34" s="71"/>
      <c r="BO34" s="72"/>
      <c r="BP34" s="70"/>
      <c r="BQ34" s="71"/>
      <c r="BR34" s="72"/>
      <c r="BS34" s="102"/>
      <c r="BT34" s="103"/>
      <c r="BU34" s="104"/>
      <c r="BV34" s="105"/>
      <c r="BW34" s="103"/>
      <c r="BX34" s="104"/>
      <c r="BY34" s="42"/>
      <c r="BZ34" s="18">
        <f>SUM(BD34:BX34)</f>
        <v>0</v>
      </c>
      <c r="CA34" s="16"/>
      <c r="CB34" s="19">
        <f>BZ34*$D34</f>
        <v>0</v>
      </c>
      <c r="CC34" s="70"/>
      <c r="CD34" s="71"/>
      <c r="CE34" s="72"/>
      <c r="CF34" s="70"/>
      <c r="CG34" s="71"/>
      <c r="CH34" s="72"/>
      <c r="CI34" s="70"/>
      <c r="CJ34" s="71"/>
      <c r="CK34" s="72"/>
      <c r="CL34" s="70"/>
      <c r="CM34" s="71"/>
      <c r="CN34" s="72"/>
      <c r="CO34" s="70"/>
      <c r="CP34" s="71"/>
      <c r="CQ34" s="72"/>
      <c r="CR34" s="102"/>
      <c r="CS34" s="103"/>
      <c r="CT34" s="104"/>
      <c r="CU34" s="105"/>
      <c r="CV34" s="103"/>
      <c r="CW34" s="104"/>
      <c r="CX34" s="42"/>
      <c r="CY34" s="18">
        <f>SUM(CC34:CW34)</f>
        <v>0</v>
      </c>
      <c r="CZ34" s="16"/>
      <c r="DA34" s="19">
        <f>CY34*$D34</f>
        <v>0</v>
      </c>
      <c r="DB34" s="70"/>
      <c r="DC34" s="71"/>
      <c r="DD34" s="72"/>
      <c r="DE34" s="70"/>
      <c r="DF34" s="71"/>
      <c r="DG34" s="72"/>
      <c r="DH34" s="70"/>
      <c r="DI34" s="71"/>
      <c r="DJ34" s="72"/>
      <c r="DK34" s="70"/>
      <c r="DL34" s="71"/>
      <c r="DM34" s="72"/>
      <c r="DN34" s="70"/>
      <c r="DO34" s="71"/>
      <c r="DP34" s="72"/>
      <c r="DQ34" s="102"/>
      <c r="DR34" s="103"/>
      <c r="DS34" s="104"/>
      <c r="DT34" s="105"/>
      <c r="DU34" s="103"/>
      <c r="DV34" s="104"/>
      <c r="DW34" s="42"/>
      <c r="DX34" s="18">
        <f>SUM(DB34:DV34)</f>
        <v>0</v>
      </c>
      <c r="DY34" s="16"/>
      <c r="DZ34" s="19">
        <f>DX34*$D34</f>
        <v>0</v>
      </c>
      <c r="EA34" s="70"/>
      <c r="EB34" s="71"/>
      <c r="EC34" s="72"/>
      <c r="ED34" s="70"/>
      <c r="EE34" s="71"/>
      <c r="EF34" s="72"/>
      <c r="EG34" s="70"/>
      <c r="EH34" s="71"/>
      <c r="EI34" s="72"/>
      <c r="EJ34" s="70"/>
      <c r="EK34" s="71"/>
      <c r="EL34" s="72"/>
      <c r="EM34" s="70"/>
      <c r="EN34" s="71"/>
      <c r="EO34" s="72"/>
      <c r="EP34" s="102"/>
      <c r="EQ34" s="103"/>
      <c r="ER34" s="104"/>
      <c r="ES34" s="105"/>
      <c r="ET34" s="103"/>
      <c r="EU34" s="104"/>
      <c r="EV34" s="42"/>
      <c r="EW34" s="18">
        <f>SUM(EA34:EU34)</f>
        <v>0</v>
      </c>
      <c r="EX34" s="16"/>
      <c r="EY34" s="19">
        <f>EW34*$D34</f>
        <v>0</v>
      </c>
      <c r="EZ34" s="70"/>
      <c r="FA34" s="71"/>
      <c r="FB34" s="72"/>
      <c r="FC34" s="70"/>
      <c r="FD34" s="71"/>
      <c r="FE34" s="72"/>
      <c r="FF34" s="70"/>
      <c r="FG34" s="71"/>
      <c r="FH34" s="72"/>
      <c r="FI34" s="70"/>
      <c r="FJ34" s="71"/>
      <c r="FK34" s="72"/>
      <c r="FL34" s="70"/>
      <c r="FM34" s="71"/>
      <c r="FN34" s="72"/>
      <c r="FO34" s="102"/>
      <c r="FP34" s="103"/>
      <c r="FQ34" s="104"/>
      <c r="FR34" s="105"/>
      <c r="FS34" s="103"/>
      <c r="FT34" s="104"/>
      <c r="FU34" s="42"/>
      <c r="FV34" s="18">
        <f t="shared" ref="FV34" si="29">SUM(EZ34:FT34)</f>
        <v>0</v>
      </c>
      <c r="FW34" s="16"/>
      <c r="FX34" s="19">
        <f>FV34*$D34</f>
        <v>0</v>
      </c>
      <c r="FY34" s="70"/>
      <c r="FZ34" s="71"/>
      <c r="GA34" s="72"/>
      <c r="GB34" s="70"/>
      <c r="GC34" s="71"/>
      <c r="GD34" s="72"/>
      <c r="GE34" s="70"/>
      <c r="GF34" s="71"/>
      <c r="GG34" s="72"/>
      <c r="GH34" s="70"/>
      <c r="GI34" s="71"/>
      <c r="GJ34" s="72"/>
      <c r="GK34" s="70"/>
      <c r="GL34" s="71"/>
      <c r="GM34" s="72"/>
      <c r="GN34" s="102"/>
      <c r="GO34" s="103"/>
      <c r="GP34" s="104"/>
      <c r="GQ34" s="105"/>
      <c r="GR34" s="103"/>
      <c r="GS34" s="104"/>
      <c r="GT34" s="42"/>
      <c r="GU34" s="18">
        <f>SUM(FY34:GS34)</f>
        <v>0</v>
      </c>
      <c r="GV34" s="16"/>
      <c r="GW34" s="19">
        <f>GU34*$D34</f>
        <v>0</v>
      </c>
      <c r="GX34" s="70"/>
      <c r="GY34" s="71"/>
      <c r="GZ34" s="72"/>
      <c r="HA34" s="70"/>
      <c r="HB34" s="71"/>
      <c r="HC34" s="72"/>
      <c r="HD34" s="70"/>
      <c r="HE34" s="71"/>
      <c r="HF34" s="72"/>
      <c r="HG34" s="70"/>
      <c r="HH34" s="71"/>
      <c r="HI34" s="72"/>
      <c r="HJ34" s="70"/>
      <c r="HK34" s="71"/>
      <c r="HL34" s="72"/>
      <c r="HM34" s="102"/>
      <c r="HN34" s="103"/>
      <c r="HO34" s="104"/>
      <c r="HP34" s="105"/>
      <c r="HQ34" s="103"/>
      <c r="HR34" s="104"/>
      <c r="HS34" s="42"/>
      <c r="HT34" s="18">
        <f>SUM(GX34:HR34)</f>
        <v>0</v>
      </c>
      <c r="HU34" s="16"/>
      <c r="HV34" s="19">
        <f>HT34*$D34</f>
        <v>0</v>
      </c>
      <c r="HW34" s="70"/>
      <c r="HX34" s="71"/>
      <c r="HY34" s="72"/>
      <c r="HZ34" s="70"/>
      <c r="IA34" s="71"/>
      <c r="IB34" s="72"/>
      <c r="IC34" s="70"/>
      <c r="ID34" s="71"/>
      <c r="IE34" s="72"/>
      <c r="IF34" s="70"/>
      <c r="IG34" s="71"/>
      <c r="IH34" s="72"/>
      <c r="II34" s="70"/>
      <c r="IJ34" s="71"/>
      <c r="IK34" s="72"/>
      <c r="IL34" s="102"/>
      <c r="IM34" s="103"/>
      <c r="IN34" s="104"/>
      <c r="IO34" s="105"/>
      <c r="IP34" s="103"/>
      <c r="IQ34" s="104"/>
      <c r="IR34" s="42"/>
      <c r="IS34" s="18">
        <f>SUM(HW34:IQ34)</f>
        <v>0</v>
      </c>
      <c r="IT34" s="16"/>
      <c r="IU34" s="19">
        <f>IS34*$D34</f>
        <v>0</v>
      </c>
      <c r="IV34" s="70"/>
      <c r="IW34" s="71"/>
      <c r="IX34" s="72"/>
      <c r="IY34" s="70"/>
      <c r="IZ34" s="71"/>
      <c r="JA34" s="72"/>
      <c r="JB34" s="70"/>
      <c r="JC34" s="71"/>
      <c r="JD34" s="72"/>
      <c r="JE34" s="70"/>
      <c r="JF34" s="71"/>
      <c r="JG34" s="72"/>
      <c r="JH34" s="70"/>
      <c r="JI34" s="71"/>
      <c r="JJ34" s="72"/>
      <c r="JK34" s="102"/>
      <c r="JL34" s="103"/>
      <c r="JM34" s="104"/>
      <c r="JN34" s="105"/>
      <c r="JO34" s="103"/>
      <c r="JP34" s="104"/>
      <c r="JQ34" s="42"/>
      <c r="JR34" s="18">
        <f>SUM(IV34:JP34)</f>
        <v>0</v>
      </c>
      <c r="JS34" s="16"/>
      <c r="JT34" s="19">
        <f>JR34*$D34</f>
        <v>0</v>
      </c>
      <c r="JU34" s="70"/>
      <c r="JV34" s="71"/>
      <c r="JW34" s="72"/>
      <c r="JX34" s="70"/>
      <c r="JY34" s="71"/>
      <c r="JZ34" s="72"/>
      <c r="KA34" s="70"/>
      <c r="KB34" s="71"/>
      <c r="KC34" s="72"/>
      <c r="KD34" s="70"/>
      <c r="KE34" s="71"/>
      <c r="KF34" s="72"/>
      <c r="KG34" s="70"/>
      <c r="KH34" s="71"/>
      <c r="KI34" s="72"/>
      <c r="KJ34" s="102"/>
      <c r="KK34" s="103"/>
      <c r="KL34" s="104"/>
      <c r="KM34" s="105"/>
      <c r="KN34" s="103"/>
      <c r="KO34" s="104"/>
      <c r="KP34" s="42"/>
      <c r="KQ34" s="18">
        <f>SUM(JU34:KO34)</f>
        <v>0</v>
      </c>
      <c r="KR34" s="16"/>
      <c r="KS34" s="19">
        <f>KQ34*$D34</f>
        <v>0</v>
      </c>
      <c r="KT34" s="70"/>
      <c r="KU34" s="71"/>
      <c r="KV34" s="72"/>
      <c r="KW34" s="70"/>
      <c r="KX34" s="71"/>
      <c r="KY34" s="72"/>
      <c r="KZ34" s="70"/>
      <c r="LA34" s="71"/>
      <c r="LB34" s="72"/>
      <c r="LC34" s="70"/>
      <c r="LD34" s="71"/>
      <c r="LE34" s="72"/>
      <c r="LF34" s="70"/>
      <c r="LG34" s="71"/>
      <c r="LH34" s="72"/>
      <c r="LI34" s="102"/>
      <c r="LJ34" s="103"/>
      <c r="LK34" s="104"/>
      <c r="LL34" s="105"/>
      <c r="LM34" s="103"/>
      <c r="LN34" s="104"/>
      <c r="LO34" s="42"/>
      <c r="LP34" s="18">
        <f>SUM(KT34:LN34)</f>
        <v>0</v>
      </c>
      <c r="LQ34" s="16"/>
      <c r="LR34" s="19">
        <f>LP34*$D34</f>
        <v>0</v>
      </c>
    </row>
    <row r="35" spans="1:330" ht="15" hidden="1" customHeight="1" x14ac:dyDescent="0.35">
      <c r="A35" s="132"/>
      <c r="B35" s="134"/>
      <c r="C35" s="139"/>
      <c r="D35" s="130"/>
      <c r="E35" s="46" t="s">
        <v>13</v>
      </c>
      <c r="F35" s="67"/>
      <c r="G35" s="68"/>
      <c r="H35" s="69"/>
      <c r="I35" s="67"/>
      <c r="J35" s="68"/>
      <c r="K35" s="69"/>
      <c r="L35" s="67"/>
      <c r="M35" s="68"/>
      <c r="N35" s="69"/>
      <c r="O35" s="67"/>
      <c r="P35" s="68"/>
      <c r="Q35" s="69"/>
      <c r="R35" s="67"/>
      <c r="S35" s="68"/>
      <c r="T35" s="69"/>
      <c r="U35" s="98"/>
      <c r="V35" s="99"/>
      <c r="W35" s="100"/>
      <c r="X35" s="101"/>
      <c r="Y35" s="99"/>
      <c r="Z35" s="100"/>
      <c r="AA35" s="75">
        <f>F35+G35+I35+J35+L35+M35+O35+P35+R35+S35</f>
        <v>0</v>
      </c>
      <c r="AB35" s="14">
        <f>AA35-AB36</f>
        <v>0</v>
      </c>
      <c r="AC35" s="12">
        <f>AA35*$D35</f>
        <v>0</v>
      </c>
      <c r="AD35" s="15"/>
      <c r="AE35" s="67"/>
      <c r="AF35" s="68"/>
      <c r="AG35" s="69"/>
      <c r="AH35" s="67"/>
      <c r="AI35" s="68"/>
      <c r="AJ35" s="69"/>
      <c r="AK35" s="67"/>
      <c r="AL35" s="68"/>
      <c r="AM35" s="69"/>
      <c r="AN35" s="67"/>
      <c r="AO35" s="68"/>
      <c r="AP35" s="69"/>
      <c r="AQ35" s="67"/>
      <c r="AR35" s="68"/>
      <c r="AS35" s="69"/>
      <c r="AT35" s="98"/>
      <c r="AU35" s="99"/>
      <c r="AV35" s="100"/>
      <c r="AW35" s="101"/>
      <c r="AX35" s="99"/>
      <c r="AY35" s="100"/>
      <c r="AZ35" s="41">
        <f>AE35+AF35+AH35+AI35+AK35+AL35+AN35+AO35+AQ35+AR35</f>
        <v>0</v>
      </c>
      <c r="BA35" s="14">
        <f>AZ35-BA36</f>
        <v>0</v>
      </c>
      <c r="BB35" s="12">
        <f>AZ35*$D35</f>
        <v>0</v>
      </c>
      <c r="BC35" s="15"/>
      <c r="BD35" s="67"/>
      <c r="BE35" s="68"/>
      <c r="BF35" s="69"/>
      <c r="BG35" s="67"/>
      <c r="BH35" s="68"/>
      <c r="BI35" s="69"/>
      <c r="BJ35" s="67"/>
      <c r="BK35" s="68"/>
      <c r="BL35" s="69"/>
      <c r="BM35" s="67"/>
      <c r="BN35" s="68"/>
      <c r="BO35" s="69"/>
      <c r="BP35" s="67"/>
      <c r="BQ35" s="68"/>
      <c r="BR35" s="69"/>
      <c r="BS35" s="98"/>
      <c r="BT35" s="99"/>
      <c r="BU35" s="100"/>
      <c r="BV35" s="101"/>
      <c r="BW35" s="99"/>
      <c r="BX35" s="100"/>
      <c r="BY35" s="41">
        <f>SUM(BD35:BX35)</f>
        <v>0</v>
      </c>
      <c r="BZ35" s="14">
        <f>BY35-BZ36</f>
        <v>0</v>
      </c>
      <c r="CA35" s="12">
        <f>BY35*$D35</f>
        <v>0</v>
      </c>
      <c r="CB35" s="15"/>
      <c r="CC35" s="67"/>
      <c r="CD35" s="68"/>
      <c r="CE35" s="69"/>
      <c r="CF35" s="67"/>
      <c r="CG35" s="68"/>
      <c r="CH35" s="69"/>
      <c r="CI35" s="67"/>
      <c r="CJ35" s="68"/>
      <c r="CK35" s="69"/>
      <c r="CL35" s="67"/>
      <c r="CM35" s="68"/>
      <c r="CN35" s="69"/>
      <c r="CO35" s="67"/>
      <c r="CP35" s="68"/>
      <c r="CQ35" s="69"/>
      <c r="CR35" s="98"/>
      <c r="CS35" s="99"/>
      <c r="CT35" s="100"/>
      <c r="CU35" s="101"/>
      <c r="CV35" s="99"/>
      <c r="CW35" s="100"/>
      <c r="CX35" s="41">
        <f>SUM(CC35:CW35)</f>
        <v>0</v>
      </c>
      <c r="CY35" s="14">
        <f>CX35-CY36</f>
        <v>0</v>
      </c>
      <c r="CZ35" s="12">
        <f>CX35*$D35</f>
        <v>0</v>
      </c>
      <c r="DA35" s="15"/>
      <c r="DB35" s="67"/>
      <c r="DC35" s="68"/>
      <c r="DD35" s="69"/>
      <c r="DE35" s="67"/>
      <c r="DF35" s="68"/>
      <c r="DG35" s="69"/>
      <c r="DH35" s="67"/>
      <c r="DI35" s="68"/>
      <c r="DJ35" s="69"/>
      <c r="DK35" s="67"/>
      <c r="DL35" s="68"/>
      <c r="DM35" s="69"/>
      <c r="DN35" s="67"/>
      <c r="DO35" s="68"/>
      <c r="DP35" s="69"/>
      <c r="DQ35" s="98"/>
      <c r="DR35" s="99"/>
      <c r="DS35" s="100"/>
      <c r="DT35" s="101"/>
      <c r="DU35" s="99"/>
      <c r="DV35" s="100"/>
      <c r="DW35" s="41">
        <f>SUM(DB35:DV35)</f>
        <v>0</v>
      </c>
      <c r="DX35" s="14">
        <f>DW35-DX36</f>
        <v>0</v>
      </c>
      <c r="DY35" s="12">
        <f>DW35*$D35</f>
        <v>0</v>
      </c>
      <c r="DZ35" s="15"/>
      <c r="EA35" s="67"/>
      <c r="EB35" s="68"/>
      <c r="EC35" s="69"/>
      <c r="ED35" s="67"/>
      <c r="EE35" s="68"/>
      <c r="EF35" s="69"/>
      <c r="EG35" s="67"/>
      <c r="EH35" s="68"/>
      <c r="EI35" s="69"/>
      <c r="EJ35" s="67"/>
      <c r="EK35" s="68"/>
      <c r="EL35" s="69"/>
      <c r="EM35" s="67"/>
      <c r="EN35" s="68"/>
      <c r="EO35" s="69"/>
      <c r="EP35" s="98"/>
      <c r="EQ35" s="99"/>
      <c r="ER35" s="100"/>
      <c r="ES35" s="101"/>
      <c r="ET35" s="99"/>
      <c r="EU35" s="100"/>
      <c r="EV35" s="41">
        <f>SUM(EA35:EU35)</f>
        <v>0</v>
      </c>
      <c r="EW35" s="14">
        <f>EV35-EW36</f>
        <v>0</v>
      </c>
      <c r="EX35" s="12">
        <f>EV35*$D35</f>
        <v>0</v>
      </c>
      <c r="EY35" s="15"/>
      <c r="EZ35" s="67"/>
      <c r="FA35" s="68"/>
      <c r="FB35" s="69"/>
      <c r="FC35" s="67"/>
      <c r="FD35" s="68"/>
      <c r="FE35" s="69"/>
      <c r="FF35" s="67"/>
      <c r="FG35" s="68"/>
      <c r="FH35" s="69"/>
      <c r="FI35" s="67"/>
      <c r="FJ35" s="68"/>
      <c r="FK35" s="69"/>
      <c r="FL35" s="67"/>
      <c r="FM35" s="68"/>
      <c r="FN35" s="69"/>
      <c r="FO35" s="98"/>
      <c r="FP35" s="99"/>
      <c r="FQ35" s="100"/>
      <c r="FR35" s="101"/>
      <c r="FS35" s="99"/>
      <c r="FT35" s="100"/>
      <c r="FU35" s="41">
        <f t="shared" ref="FU35" si="30">SUM(EZ35:FT35)</f>
        <v>0</v>
      </c>
      <c r="FV35" s="14">
        <f t="shared" ref="FV35" si="31">FU35-FV36</f>
        <v>0</v>
      </c>
      <c r="FW35" s="12">
        <f>FU35*$D35</f>
        <v>0</v>
      </c>
      <c r="FX35" s="15"/>
      <c r="FY35" s="67"/>
      <c r="FZ35" s="68"/>
      <c r="GA35" s="69"/>
      <c r="GB35" s="67"/>
      <c r="GC35" s="68"/>
      <c r="GD35" s="69"/>
      <c r="GE35" s="67"/>
      <c r="GF35" s="68"/>
      <c r="GG35" s="69"/>
      <c r="GH35" s="67"/>
      <c r="GI35" s="68"/>
      <c r="GJ35" s="69"/>
      <c r="GK35" s="67"/>
      <c r="GL35" s="68"/>
      <c r="GM35" s="69"/>
      <c r="GN35" s="98"/>
      <c r="GO35" s="99"/>
      <c r="GP35" s="100"/>
      <c r="GQ35" s="101"/>
      <c r="GR35" s="99"/>
      <c r="GS35" s="100"/>
      <c r="GT35" s="41">
        <f>SUM(FY35:GS35)</f>
        <v>0</v>
      </c>
      <c r="GU35" s="14">
        <f>GT35-GU36</f>
        <v>0</v>
      </c>
      <c r="GV35" s="12">
        <f>GT35*$D35</f>
        <v>0</v>
      </c>
      <c r="GW35" s="15"/>
      <c r="GX35" s="67"/>
      <c r="GY35" s="68"/>
      <c r="GZ35" s="69"/>
      <c r="HA35" s="67"/>
      <c r="HB35" s="68"/>
      <c r="HC35" s="69"/>
      <c r="HD35" s="67"/>
      <c r="HE35" s="68"/>
      <c r="HF35" s="69"/>
      <c r="HG35" s="67"/>
      <c r="HH35" s="68"/>
      <c r="HI35" s="69"/>
      <c r="HJ35" s="67"/>
      <c r="HK35" s="68"/>
      <c r="HL35" s="69"/>
      <c r="HM35" s="98"/>
      <c r="HN35" s="99"/>
      <c r="HO35" s="100"/>
      <c r="HP35" s="101"/>
      <c r="HQ35" s="99"/>
      <c r="HR35" s="100"/>
      <c r="HS35" s="41">
        <f>SUM(GX35:HR35)</f>
        <v>0</v>
      </c>
      <c r="HT35" s="14">
        <f>HS35-HT36</f>
        <v>0</v>
      </c>
      <c r="HU35" s="12">
        <f>HS35*$D35</f>
        <v>0</v>
      </c>
      <c r="HV35" s="15"/>
      <c r="HW35" s="67"/>
      <c r="HX35" s="68"/>
      <c r="HY35" s="69"/>
      <c r="HZ35" s="67"/>
      <c r="IA35" s="68"/>
      <c r="IB35" s="69"/>
      <c r="IC35" s="67"/>
      <c r="ID35" s="68"/>
      <c r="IE35" s="69"/>
      <c r="IF35" s="67"/>
      <c r="IG35" s="68"/>
      <c r="IH35" s="69"/>
      <c r="II35" s="67"/>
      <c r="IJ35" s="68"/>
      <c r="IK35" s="69"/>
      <c r="IL35" s="98"/>
      <c r="IM35" s="99"/>
      <c r="IN35" s="100"/>
      <c r="IO35" s="101"/>
      <c r="IP35" s="99"/>
      <c r="IQ35" s="100"/>
      <c r="IR35" s="41">
        <f>SUM(HW35:IQ35)</f>
        <v>0</v>
      </c>
      <c r="IS35" s="14">
        <f>IR35-IS36</f>
        <v>0</v>
      </c>
      <c r="IT35" s="12">
        <f>IR35*$D35</f>
        <v>0</v>
      </c>
      <c r="IU35" s="15"/>
      <c r="IV35" s="67"/>
      <c r="IW35" s="68"/>
      <c r="IX35" s="69"/>
      <c r="IY35" s="67"/>
      <c r="IZ35" s="68"/>
      <c r="JA35" s="69"/>
      <c r="JB35" s="67"/>
      <c r="JC35" s="68"/>
      <c r="JD35" s="69"/>
      <c r="JE35" s="67"/>
      <c r="JF35" s="68"/>
      <c r="JG35" s="69"/>
      <c r="JH35" s="67"/>
      <c r="JI35" s="68"/>
      <c r="JJ35" s="69"/>
      <c r="JK35" s="98"/>
      <c r="JL35" s="99"/>
      <c r="JM35" s="100"/>
      <c r="JN35" s="101"/>
      <c r="JO35" s="99"/>
      <c r="JP35" s="100"/>
      <c r="JQ35" s="41">
        <f>SUM(IV35:JP35)</f>
        <v>0</v>
      </c>
      <c r="JR35" s="14">
        <f>JQ35-JR36</f>
        <v>0</v>
      </c>
      <c r="JS35" s="12">
        <f>JQ35*$D35</f>
        <v>0</v>
      </c>
      <c r="JT35" s="15"/>
      <c r="JU35" s="67"/>
      <c r="JV35" s="68"/>
      <c r="JW35" s="69"/>
      <c r="JX35" s="67"/>
      <c r="JY35" s="68"/>
      <c r="JZ35" s="69"/>
      <c r="KA35" s="67"/>
      <c r="KB35" s="68"/>
      <c r="KC35" s="69"/>
      <c r="KD35" s="67"/>
      <c r="KE35" s="68"/>
      <c r="KF35" s="69"/>
      <c r="KG35" s="67"/>
      <c r="KH35" s="68"/>
      <c r="KI35" s="69"/>
      <c r="KJ35" s="98"/>
      <c r="KK35" s="99"/>
      <c r="KL35" s="100"/>
      <c r="KM35" s="101"/>
      <c r="KN35" s="99"/>
      <c r="KO35" s="100"/>
      <c r="KP35" s="41">
        <f>SUM(JU35:KO35)</f>
        <v>0</v>
      </c>
      <c r="KQ35" s="14">
        <f>KP35-KQ36</f>
        <v>0</v>
      </c>
      <c r="KR35" s="12">
        <f>KP35*$D35</f>
        <v>0</v>
      </c>
      <c r="KS35" s="15"/>
      <c r="KT35" s="67"/>
      <c r="KU35" s="68"/>
      <c r="KV35" s="69"/>
      <c r="KW35" s="67"/>
      <c r="KX35" s="68"/>
      <c r="KY35" s="69"/>
      <c r="KZ35" s="67"/>
      <c r="LA35" s="68"/>
      <c r="LB35" s="69"/>
      <c r="LC35" s="67"/>
      <c r="LD35" s="68"/>
      <c r="LE35" s="69"/>
      <c r="LF35" s="67"/>
      <c r="LG35" s="68"/>
      <c r="LH35" s="69"/>
      <c r="LI35" s="98"/>
      <c r="LJ35" s="99"/>
      <c r="LK35" s="100"/>
      <c r="LL35" s="101"/>
      <c r="LM35" s="99"/>
      <c r="LN35" s="100"/>
      <c r="LO35" s="41">
        <f>SUM(KT35:LN35)</f>
        <v>0</v>
      </c>
      <c r="LP35" s="14">
        <f>LO35-LP36</f>
        <v>0</v>
      </c>
      <c r="LQ35" s="12">
        <f>LO35*$D35</f>
        <v>0</v>
      </c>
      <c r="LR35" s="15"/>
    </row>
    <row r="36" spans="1:330" ht="15" hidden="1" customHeight="1" thickBot="1" x14ac:dyDescent="0.4">
      <c r="A36" s="133"/>
      <c r="B36" s="135"/>
      <c r="C36" s="140"/>
      <c r="D36" s="131"/>
      <c r="E36" s="33" t="s">
        <v>14</v>
      </c>
      <c r="F36" s="70"/>
      <c r="G36" s="71"/>
      <c r="H36" s="72"/>
      <c r="I36" s="70"/>
      <c r="J36" s="71"/>
      <c r="K36" s="72"/>
      <c r="L36" s="70"/>
      <c r="M36" s="71"/>
      <c r="N36" s="72"/>
      <c r="O36" s="70"/>
      <c r="P36" s="71"/>
      <c r="Q36" s="72"/>
      <c r="R36" s="70"/>
      <c r="S36" s="71"/>
      <c r="T36" s="72"/>
      <c r="U36" s="102"/>
      <c r="V36" s="103"/>
      <c r="W36" s="104"/>
      <c r="X36" s="105"/>
      <c r="Y36" s="103"/>
      <c r="Z36" s="104"/>
      <c r="AA36" s="42"/>
      <c r="AB36" s="18">
        <f>SUM(F36:Z36)</f>
        <v>0</v>
      </c>
      <c r="AC36" s="16"/>
      <c r="AD36" s="19">
        <f>AB36*$D35</f>
        <v>0</v>
      </c>
      <c r="AE36" s="70"/>
      <c r="AF36" s="71"/>
      <c r="AG36" s="72"/>
      <c r="AH36" s="70"/>
      <c r="AI36" s="71"/>
      <c r="AJ36" s="72"/>
      <c r="AK36" s="70"/>
      <c r="AL36" s="71"/>
      <c r="AM36" s="72"/>
      <c r="AN36" s="70"/>
      <c r="AO36" s="71"/>
      <c r="AP36" s="72"/>
      <c r="AQ36" s="70"/>
      <c r="AR36" s="71"/>
      <c r="AS36" s="72"/>
      <c r="AT36" s="102"/>
      <c r="AU36" s="103"/>
      <c r="AV36" s="104"/>
      <c r="AW36" s="105"/>
      <c r="AX36" s="103"/>
      <c r="AY36" s="104"/>
      <c r="AZ36" s="42"/>
      <c r="BA36" s="18">
        <f>SUM(AE36:AY36)</f>
        <v>0</v>
      </c>
      <c r="BB36" s="16"/>
      <c r="BC36" s="19">
        <f>BA36*$D36</f>
        <v>0</v>
      </c>
      <c r="BD36" s="70"/>
      <c r="BE36" s="71"/>
      <c r="BF36" s="72"/>
      <c r="BG36" s="70"/>
      <c r="BH36" s="71"/>
      <c r="BI36" s="72"/>
      <c r="BJ36" s="70"/>
      <c r="BK36" s="71"/>
      <c r="BL36" s="72"/>
      <c r="BM36" s="70"/>
      <c r="BN36" s="71"/>
      <c r="BO36" s="72"/>
      <c r="BP36" s="70"/>
      <c r="BQ36" s="71"/>
      <c r="BR36" s="72"/>
      <c r="BS36" s="102"/>
      <c r="BT36" s="103"/>
      <c r="BU36" s="104"/>
      <c r="BV36" s="105"/>
      <c r="BW36" s="103"/>
      <c r="BX36" s="104"/>
      <c r="BY36" s="42"/>
      <c r="BZ36" s="18">
        <f>SUM(BD36:BX36)</f>
        <v>0</v>
      </c>
      <c r="CA36" s="16"/>
      <c r="CB36" s="19">
        <f>BZ36*$D36</f>
        <v>0</v>
      </c>
      <c r="CC36" s="70"/>
      <c r="CD36" s="71"/>
      <c r="CE36" s="72"/>
      <c r="CF36" s="70"/>
      <c r="CG36" s="71"/>
      <c r="CH36" s="72"/>
      <c r="CI36" s="70"/>
      <c r="CJ36" s="71"/>
      <c r="CK36" s="72"/>
      <c r="CL36" s="70"/>
      <c r="CM36" s="71"/>
      <c r="CN36" s="72"/>
      <c r="CO36" s="70"/>
      <c r="CP36" s="71"/>
      <c r="CQ36" s="72"/>
      <c r="CR36" s="102"/>
      <c r="CS36" s="103"/>
      <c r="CT36" s="104"/>
      <c r="CU36" s="105"/>
      <c r="CV36" s="103"/>
      <c r="CW36" s="104"/>
      <c r="CX36" s="42"/>
      <c r="CY36" s="18">
        <f>SUM(CC36:CW36)</f>
        <v>0</v>
      </c>
      <c r="CZ36" s="16"/>
      <c r="DA36" s="19">
        <f>CY36*$D36</f>
        <v>0</v>
      </c>
      <c r="DB36" s="70"/>
      <c r="DC36" s="71"/>
      <c r="DD36" s="72"/>
      <c r="DE36" s="70"/>
      <c r="DF36" s="71"/>
      <c r="DG36" s="72"/>
      <c r="DH36" s="70"/>
      <c r="DI36" s="71"/>
      <c r="DJ36" s="72"/>
      <c r="DK36" s="70"/>
      <c r="DL36" s="71"/>
      <c r="DM36" s="72"/>
      <c r="DN36" s="70"/>
      <c r="DO36" s="71"/>
      <c r="DP36" s="72"/>
      <c r="DQ36" s="102"/>
      <c r="DR36" s="103"/>
      <c r="DS36" s="104"/>
      <c r="DT36" s="105"/>
      <c r="DU36" s="103"/>
      <c r="DV36" s="104"/>
      <c r="DW36" s="42"/>
      <c r="DX36" s="18">
        <f>SUM(DB36:DV36)</f>
        <v>0</v>
      </c>
      <c r="DY36" s="16"/>
      <c r="DZ36" s="19">
        <f>DX36*$D36</f>
        <v>0</v>
      </c>
      <c r="EA36" s="70"/>
      <c r="EB36" s="71"/>
      <c r="EC36" s="72"/>
      <c r="ED36" s="70"/>
      <c r="EE36" s="71"/>
      <c r="EF36" s="72"/>
      <c r="EG36" s="70"/>
      <c r="EH36" s="71"/>
      <c r="EI36" s="72"/>
      <c r="EJ36" s="70"/>
      <c r="EK36" s="71"/>
      <c r="EL36" s="72"/>
      <c r="EM36" s="70"/>
      <c r="EN36" s="71"/>
      <c r="EO36" s="72"/>
      <c r="EP36" s="102"/>
      <c r="EQ36" s="103"/>
      <c r="ER36" s="104"/>
      <c r="ES36" s="105"/>
      <c r="ET36" s="103"/>
      <c r="EU36" s="104"/>
      <c r="EV36" s="42"/>
      <c r="EW36" s="18">
        <f>SUM(EA36:EU36)</f>
        <v>0</v>
      </c>
      <c r="EX36" s="16"/>
      <c r="EY36" s="19">
        <f>EW36*$D36</f>
        <v>0</v>
      </c>
      <c r="EZ36" s="70"/>
      <c r="FA36" s="71"/>
      <c r="FB36" s="72"/>
      <c r="FC36" s="70"/>
      <c r="FD36" s="71"/>
      <c r="FE36" s="72"/>
      <c r="FF36" s="70"/>
      <c r="FG36" s="71"/>
      <c r="FH36" s="72"/>
      <c r="FI36" s="70"/>
      <c r="FJ36" s="71"/>
      <c r="FK36" s="72"/>
      <c r="FL36" s="70"/>
      <c r="FM36" s="71"/>
      <c r="FN36" s="72"/>
      <c r="FO36" s="102"/>
      <c r="FP36" s="103"/>
      <c r="FQ36" s="104"/>
      <c r="FR36" s="105"/>
      <c r="FS36" s="103"/>
      <c r="FT36" s="104"/>
      <c r="FU36" s="42"/>
      <c r="FV36" s="18">
        <f t="shared" ref="FV36" si="32">SUM(EZ36:FT36)</f>
        <v>0</v>
      </c>
      <c r="FW36" s="16"/>
      <c r="FX36" s="19">
        <f>FV36*$D36</f>
        <v>0</v>
      </c>
      <c r="FY36" s="70"/>
      <c r="FZ36" s="71"/>
      <c r="GA36" s="72"/>
      <c r="GB36" s="70"/>
      <c r="GC36" s="71"/>
      <c r="GD36" s="72"/>
      <c r="GE36" s="70"/>
      <c r="GF36" s="71"/>
      <c r="GG36" s="72"/>
      <c r="GH36" s="70"/>
      <c r="GI36" s="71"/>
      <c r="GJ36" s="72"/>
      <c r="GK36" s="70"/>
      <c r="GL36" s="71"/>
      <c r="GM36" s="72"/>
      <c r="GN36" s="102"/>
      <c r="GO36" s="103"/>
      <c r="GP36" s="104"/>
      <c r="GQ36" s="105"/>
      <c r="GR36" s="103"/>
      <c r="GS36" s="104"/>
      <c r="GT36" s="42"/>
      <c r="GU36" s="18">
        <f>SUM(FY36:GS36)</f>
        <v>0</v>
      </c>
      <c r="GV36" s="16"/>
      <c r="GW36" s="19">
        <f>GU36*$D36</f>
        <v>0</v>
      </c>
      <c r="GX36" s="70"/>
      <c r="GY36" s="71"/>
      <c r="GZ36" s="72"/>
      <c r="HA36" s="70"/>
      <c r="HB36" s="71"/>
      <c r="HC36" s="72"/>
      <c r="HD36" s="70"/>
      <c r="HE36" s="71"/>
      <c r="HF36" s="72"/>
      <c r="HG36" s="70"/>
      <c r="HH36" s="71"/>
      <c r="HI36" s="72"/>
      <c r="HJ36" s="70"/>
      <c r="HK36" s="71"/>
      <c r="HL36" s="72"/>
      <c r="HM36" s="102"/>
      <c r="HN36" s="103"/>
      <c r="HO36" s="104"/>
      <c r="HP36" s="105"/>
      <c r="HQ36" s="103"/>
      <c r="HR36" s="104"/>
      <c r="HS36" s="42"/>
      <c r="HT36" s="18">
        <f>SUM(GX36:HR36)</f>
        <v>0</v>
      </c>
      <c r="HU36" s="16"/>
      <c r="HV36" s="19">
        <f>HT36*$D36</f>
        <v>0</v>
      </c>
      <c r="HW36" s="70"/>
      <c r="HX36" s="71"/>
      <c r="HY36" s="72"/>
      <c r="HZ36" s="70"/>
      <c r="IA36" s="71"/>
      <c r="IB36" s="72"/>
      <c r="IC36" s="70"/>
      <c r="ID36" s="71"/>
      <c r="IE36" s="72"/>
      <c r="IF36" s="70"/>
      <c r="IG36" s="71"/>
      <c r="IH36" s="72"/>
      <c r="II36" s="70"/>
      <c r="IJ36" s="71"/>
      <c r="IK36" s="72"/>
      <c r="IL36" s="102"/>
      <c r="IM36" s="103"/>
      <c r="IN36" s="104"/>
      <c r="IO36" s="105"/>
      <c r="IP36" s="103"/>
      <c r="IQ36" s="104"/>
      <c r="IR36" s="42"/>
      <c r="IS36" s="18">
        <f>SUM(HW36:IQ36)</f>
        <v>0</v>
      </c>
      <c r="IT36" s="16"/>
      <c r="IU36" s="19">
        <f>IS36*$D36</f>
        <v>0</v>
      </c>
      <c r="IV36" s="70"/>
      <c r="IW36" s="71"/>
      <c r="IX36" s="72"/>
      <c r="IY36" s="70"/>
      <c r="IZ36" s="71"/>
      <c r="JA36" s="72"/>
      <c r="JB36" s="70"/>
      <c r="JC36" s="71"/>
      <c r="JD36" s="72"/>
      <c r="JE36" s="70"/>
      <c r="JF36" s="71"/>
      <c r="JG36" s="72"/>
      <c r="JH36" s="70"/>
      <c r="JI36" s="71"/>
      <c r="JJ36" s="72"/>
      <c r="JK36" s="102"/>
      <c r="JL36" s="103"/>
      <c r="JM36" s="104"/>
      <c r="JN36" s="105"/>
      <c r="JO36" s="103"/>
      <c r="JP36" s="104"/>
      <c r="JQ36" s="42"/>
      <c r="JR36" s="18">
        <f>SUM(IV36:JP36)</f>
        <v>0</v>
      </c>
      <c r="JS36" s="16"/>
      <c r="JT36" s="19">
        <f>JR36*$D36</f>
        <v>0</v>
      </c>
      <c r="JU36" s="70"/>
      <c r="JV36" s="71"/>
      <c r="JW36" s="72"/>
      <c r="JX36" s="70"/>
      <c r="JY36" s="71"/>
      <c r="JZ36" s="72"/>
      <c r="KA36" s="70"/>
      <c r="KB36" s="71"/>
      <c r="KC36" s="72"/>
      <c r="KD36" s="70"/>
      <c r="KE36" s="71"/>
      <c r="KF36" s="72"/>
      <c r="KG36" s="70"/>
      <c r="KH36" s="71"/>
      <c r="KI36" s="72"/>
      <c r="KJ36" s="102"/>
      <c r="KK36" s="103"/>
      <c r="KL36" s="104"/>
      <c r="KM36" s="105"/>
      <c r="KN36" s="103"/>
      <c r="KO36" s="104"/>
      <c r="KP36" s="42"/>
      <c r="KQ36" s="18">
        <f>SUM(JU36:KO36)</f>
        <v>0</v>
      </c>
      <c r="KR36" s="16"/>
      <c r="KS36" s="19">
        <f>KQ36*$D36</f>
        <v>0</v>
      </c>
      <c r="KT36" s="70"/>
      <c r="KU36" s="71"/>
      <c r="KV36" s="72"/>
      <c r="KW36" s="70"/>
      <c r="KX36" s="71"/>
      <c r="KY36" s="72"/>
      <c r="KZ36" s="70"/>
      <c r="LA36" s="71"/>
      <c r="LB36" s="72"/>
      <c r="LC36" s="70"/>
      <c r="LD36" s="71"/>
      <c r="LE36" s="72"/>
      <c r="LF36" s="70"/>
      <c r="LG36" s="71"/>
      <c r="LH36" s="72"/>
      <c r="LI36" s="102"/>
      <c r="LJ36" s="103"/>
      <c r="LK36" s="104"/>
      <c r="LL36" s="105"/>
      <c r="LM36" s="103"/>
      <c r="LN36" s="104"/>
      <c r="LO36" s="42"/>
      <c r="LP36" s="18">
        <f>SUM(KT36:LN36)</f>
        <v>0</v>
      </c>
      <c r="LQ36" s="16"/>
      <c r="LR36" s="19">
        <f>LP36*$D36</f>
        <v>0</v>
      </c>
    </row>
    <row r="37" spans="1:330" ht="15" hidden="1" customHeight="1" x14ac:dyDescent="0.35">
      <c r="A37" s="132"/>
      <c r="B37" s="134"/>
      <c r="C37" s="139"/>
      <c r="D37" s="130"/>
      <c r="E37" s="46" t="s">
        <v>13</v>
      </c>
      <c r="F37" s="67"/>
      <c r="G37" s="68"/>
      <c r="H37" s="69"/>
      <c r="I37" s="67"/>
      <c r="J37" s="68"/>
      <c r="K37" s="69"/>
      <c r="L37" s="67"/>
      <c r="M37" s="68"/>
      <c r="N37" s="69"/>
      <c r="O37" s="67"/>
      <c r="P37" s="68"/>
      <c r="Q37" s="69"/>
      <c r="R37" s="67"/>
      <c r="S37" s="68"/>
      <c r="T37" s="69"/>
      <c r="U37" s="98"/>
      <c r="V37" s="99"/>
      <c r="W37" s="100"/>
      <c r="X37" s="101"/>
      <c r="Y37" s="99"/>
      <c r="Z37" s="100"/>
      <c r="AA37" s="75">
        <f>F37+G37+I37+J37+L37+M37+O37+P37+R37+S37</f>
        <v>0</v>
      </c>
      <c r="AB37" s="14">
        <f>AA37-AB38</f>
        <v>0</v>
      </c>
      <c r="AC37" s="12">
        <f>AA37*$D37</f>
        <v>0</v>
      </c>
      <c r="AD37" s="15"/>
      <c r="AE37" s="67"/>
      <c r="AF37" s="68"/>
      <c r="AG37" s="69"/>
      <c r="AH37" s="67"/>
      <c r="AI37" s="68"/>
      <c r="AJ37" s="69"/>
      <c r="AK37" s="67"/>
      <c r="AL37" s="68"/>
      <c r="AM37" s="69"/>
      <c r="AN37" s="67"/>
      <c r="AO37" s="68"/>
      <c r="AP37" s="69"/>
      <c r="AQ37" s="67"/>
      <c r="AR37" s="68"/>
      <c r="AS37" s="69"/>
      <c r="AT37" s="98"/>
      <c r="AU37" s="99"/>
      <c r="AV37" s="100"/>
      <c r="AW37" s="101"/>
      <c r="AX37" s="99"/>
      <c r="AY37" s="100"/>
      <c r="AZ37" s="41">
        <f>AE37+AF37+AH37+AI37+AK37+AL37+AN37+AO37+AQ37+AR37</f>
        <v>0</v>
      </c>
      <c r="BA37" s="14">
        <f>AZ37-BA38</f>
        <v>0</v>
      </c>
      <c r="BB37" s="12">
        <f>AZ37*$D37</f>
        <v>0</v>
      </c>
      <c r="BC37" s="15"/>
      <c r="BD37" s="67"/>
      <c r="BE37" s="68"/>
      <c r="BF37" s="69"/>
      <c r="BG37" s="67"/>
      <c r="BH37" s="68"/>
      <c r="BI37" s="69"/>
      <c r="BJ37" s="67"/>
      <c r="BK37" s="68"/>
      <c r="BL37" s="69"/>
      <c r="BM37" s="67"/>
      <c r="BN37" s="68"/>
      <c r="BO37" s="69"/>
      <c r="BP37" s="67"/>
      <c r="BQ37" s="68"/>
      <c r="BR37" s="69"/>
      <c r="BS37" s="98"/>
      <c r="BT37" s="99"/>
      <c r="BU37" s="100"/>
      <c r="BV37" s="101"/>
      <c r="BW37" s="99"/>
      <c r="BX37" s="100"/>
      <c r="BY37" s="41">
        <f>SUM(BD37:BX37)</f>
        <v>0</v>
      </c>
      <c r="BZ37" s="14">
        <f>BY37-BZ38</f>
        <v>0</v>
      </c>
      <c r="CA37" s="12">
        <f>BY37*$D37</f>
        <v>0</v>
      </c>
      <c r="CB37" s="15"/>
      <c r="CC37" s="67"/>
      <c r="CD37" s="68"/>
      <c r="CE37" s="69"/>
      <c r="CF37" s="67"/>
      <c r="CG37" s="68"/>
      <c r="CH37" s="69"/>
      <c r="CI37" s="67"/>
      <c r="CJ37" s="68"/>
      <c r="CK37" s="69"/>
      <c r="CL37" s="67"/>
      <c r="CM37" s="68"/>
      <c r="CN37" s="69"/>
      <c r="CO37" s="67"/>
      <c r="CP37" s="68"/>
      <c r="CQ37" s="69"/>
      <c r="CR37" s="98"/>
      <c r="CS37" s="99"/>
      <c r="CT37" s="100"/>
      <c r="CU37" s="101"/>
      <c r="CV37" s="99"/>
      <c r="CW37" s="100"/>
      <c r="CX37" s="41">
        <f>SUM(CC37:CW37)</f>
        <v>0</v>
      </c>
      <c r="CY37" s="14">
        <f>CX37-CY38</f>
        <v>0</v>
      </c>
      <c r="CZ37" s="12">
        <f>CX37*$D37</f>
        <v>0</v>
      </c>
      <c r="DA37" s="15"/>
      <c r="DB37" s="67"/>
      <c r="DC37" s="68"/>
      <c r="DD37" s="69"/>
      <c r="DE37" s="67"/>
      <c r="DF37" s="68"/>
      <c r="DG37" s="69"/>
      <c r="DH37" s="67"/>
      <c r="DI37" s="68"/>
      <c r="DJ37" s="69"/>
      <c r="DK37" s="67"/>
      <c r="DL37" s="68"/>
      <c r="DM37" s="69"/>
      <c r="DN37" s="67"/>
      <c r="DO37" s="68"/>
      <c r="DP37" s="69"/>
      <c r="DQ37" s="98"/>
      <c r="DR37" s="99"/>
      <c r="DS37" s="100"/>
      <c r="DT37" s="101"/>
      <c r="DU37" s="99"/>
      <c r="DV37" s="100"/>
      <c r="DW37" s="41">
        <f>SUM(DB37:DV37)</f>
        <v>0</v>
      </c>
      <c r="DX37" s="14">
        <f>DW37-DX38</f>
        <v>0</v>
      </c>
      <c r="DY37" s="12">
        <f>DW37*$D37</f>
        <v>0</v>
      </c>
      <c r="DZ37" s="15"/>
      <c r="EA37" s="67"/>
      <c r="EB37" s="68"/>
      <c r="EC37" s="69"/>
      <c r="ED37" s="67"/>
      <c r="EE37" s="68"/>
      <c r="EF37" s="69"/>
      <c r="EG37" s="67"/>
      <c r="EH37" s="68"/>
      <c r="EI37" s="69"/>
      <c r="EJ37" s="67"/>
      <c r="EK37" s="68"/>
      <c r="EL37" s="69"/>
      <c r="EM37" s="67"/>
      <c r="EN37" s="68"/>
      <c r="EO37" s="69"/>
      <c r="EP37" s="98"/>
      <c r="EQ37" s="99"/>
      <c r="ER37" s="100"/>
      <c r="ES37" s="101"/>
      <c r="ET37" s="99"/>
      <c r="EU37" s="100"/>
      <c r="EV37" s="41">
        <f>SUM(EA37:EU37)</f>
        <v>0</v>
      </c>
      <c r="EW37" s="14">
        <f>EV37-EW38</f>
        <v>0</v>
      </c>
      <c r="EX37" s="12">
        <f>EV37*$D37</f>
        <v>0</v>
      </c>
      <c r="EY37" s="15"/>
      <c r="EZ37" s="67"/>
      <c r="FA37" s="68"/>
      <c r="FB37" s="69"/>
      <c r="FC37" s="67"/>
      <c r="FD37" s="68"/>
      <c r="FE37" s="69"/>
      <c r="FF37" s="67"/>
      <c r="FG37" s="68"/>
      <c r="FH37" s="69"/>
      <c r="FI37" s="67"/>
      <c r="FJ37" s="68"/>
      <c r="FK37" s="69"/>
      <c r="FL37" s="67"/>
      <c r="FM37" s="68"/>
      <c r="FN37" s="69"/>
      <c r="FO37" s="98"/>
      <c r="FP37" s="99"/>
      <c r="FQ37" s="100"/>
      <c r="FR37" s="101"/>
      <c r="FS37" s="99"/>
      <c r="FT37" s="100"/>
      <c r="FU37" s="41">
        <f t="shared" ref="FU37" si="33">SUM(EZ37:FT37)</f>
        <v>0</v>
      </c>
      <c r="FV37" s="14">
        <f t="shared" ref="FV37" si="34">FU37-FV38</f>
        <v>0</v>
      </c>
      <c r="FW37" s="12">
        <f>FU37*$D37</f>
        <v>0</v>
      </c>
      <c r="FX37" s="15"/>
      <c r="FY37" s="67"/>
      <c r="FZ37" s="68"/>
      <c r="GA37" s="69"/>
      <c r="GB37" s="67"/>
      <c r="GC37" s="68"/>
      <c r="GD37" s="69"/>
      <c r="GE37" s="67"/>
      <c r="GF37" s="68"/>
      <c r="GG37" s="69"/>
      <c r="GH37" s="67"/>
      <c r="GI37" s="68"/>
      <c r="GJ37" s="69"/>
      <c r="GK37" s="67"/>
      <c r="GL37" s="68"/>
      <c r="GM37" s="69"/>
      <c r="GN37" s="98"/>
      <c r="GO37" s="99"/>
      <c r="GP37" s="100"/>
      <c r="GQ37" s="101"/>
      <c r="GR37" s="99"/>
      <c r="GS37" s="100"/>
      <c r="GT37" s="41">
        <f>SUM(FY37:GS37)</f>
        <v>0</v>
      </c>
      <c r="GU37" s="14">
        <f>GT37-GU38</f>
        <v>0</v>
      </c>
      <c r="GV37" s="12">
        <f>GT37*$D37</f>
        <v>0</v>
      </c>
      <c r="GW37" s="15"/>
      <c r="GX37" s="67"/>
      <c r="GY37" s="68"/>
      <c r="GZ37" s="69"/>
      <c r="HA37" s="67"/>
      <c r="HB37" s="68"/>
      <c r="HC37" s="69"/>
      <c r="HD37" s="67"/>
      <c r="HE37" s="68"/>
      <c r="HF37" s="69"/>
      <c r="HG37" s="67"/>
      <c r="HH37" s="68"/>
      <c r="HI37" s="69"/>
      <c r="HJ37" s="67"/>
      <c r="HK37" s="68"/>
      <c r="HL37" s="69"/>
      <c r="HM37" s="98"/>
      <c r="HN37" s="99"/>
      <c r="HO37" s="100"/>
      <c r="HP37" s="101"/>
      <c r="HQ37" s="99"/>
      <c r="HR37" s="100"/>
      <c r="HS37" s="41">
        <f>SUM(GX37:HR37)</f>
        <v>0</v>
      </c>
      <c r="HT37" s="14">
        <f>HS37-HT38</f>
        <v>0</v>
      </c>
      <c r="HU37" s="12">
        <f>HS37*$D37</f>
        <v>0</v>
      </c>
      <c r="HV37" s="15"/>
      <c r="HW37" s="67"/>
      <c r="HX37" s="68"/>
      <c r="HY37" s="69"/>
      <c r="HZ37" s="67"/>
      <c r="IA37" s="68"/>
      <c r="IB37" s="69"/>
      <c r="IC37" s="67"/>
      <c r="ID37" s="68"/>
      <c r="IE37" s="69"/>
      <c r="IF37" s="67"/>
      <c r="IG37" s="68"/>
      <c r="IH37" s="69"/>
      <c r="II37" s="67"/>
      <c r="IJ37" s="68"/>
      <c r="IK37" s="69"/>
      <c r="IL37" s="98"/>
      <c r="IM37" s="99"/>
      <c r="IN37" s="100"/>
      <c r="IO37" s="101"/>
      <c r="IP37" s="99"/>
      <c r="IQ37" s="100"/>
      <c r="IR37" s="41">
        <f>SUM(HW37:IQ37)</f>
        <v>0</v>
      </c>
      <c r="IS37" s="14">
        <f>IR37-IS38</f>
        <v>0</v>
      </c>
      <c r="IT37" s="12">
        <f>IR37*$D37</f>
        <v>0</v>
      </c>
      <c r="IU37" s="15"/>
      <c r="IV37" s="67"/>
      <c r="IW37" s="68"/>
      <c r="IX37" s="69"/>
      <c r="IY37" s="67"/>
      <c r="IZ37" s="68"/>
      <c r="JA37" s="69"/>
      <c r="JB37" s="67"/>
      <c r="JC37" s="68"/>
      <c r="JD37" s="69"/>
      <c r="JE37" s="67"/>
      <c r="JF37" s="68"/>
      <c r="JG37" s="69"/>
      <c r="JH37" s="67"/>
      <c r="JI37" s="68"/>
      <c r="JJ37" s="69"/>
      <c r="JK37" s="98"/>
      <c r="JL37" s="99"/>
      <c r="JM37" s="100"/>
      <c r="JN37" s="101"/>
      <c r="JO37" s="99"/>
      <c r="JP37" s="100"/>
      <c r="JQ37" s="41">
        <f>SUM(IV37:JP37)</f>
        <v>0</v>
      </c>
      <c r="JR37" s="14">
        <f>JQ37-JR38</f>
        <v>0</v>
      </c>
      <c r="JS37" s="12">
        <f>JQ37*$D37</f>
        <v>0</v>
      </c>
      <c r="JT37" s="15"/>
      <c r="JU37" s="67"/>
      <c r="JV37" s="68"/>
      <c r="JW37" s="69"/>
      <c r="JX37" s="67"/>
      <c r="JY37" s="68"/>
      <c r="JZ37" s="69"/>
      <c r="KA37" s="67"/>
      <c r="KB37" s="68"/>
      <c r="KC37" s="69"/>
      <c r="KD37" s="67"/>
      <c r="KE37" s="68"/>
      <c r="KF37" s="69"/>
      <c r="KG37" s="67"/>
      <c r="KH37" s="68"/>
      <c r="KI37" s="69"/>
      <c r="KJ37" s="98"/>
      <c r="KK37" s="99"/>
      <c r="KL37" s="100"/>
      <c r="KM37" s="101"/>
      <c r="KN37" s="99"/>
      <c r="KO37" s="100"/>
      <c r="KP37" s="41">
        <f>SUM(JU37:KO37)</f>
        <v>0</v>
      </c>
      <c r="KQ37" s="14">
        <f>KP37-KQ38</f>
        <v>0</v>
      </c>
      <c r="KR37" s="12">
        <f>KP37*$D37</f>
        <v>0</v>
      </c>
      <c r="KS37" s="15"/>
      <c r="KT37" s="67"/>
      <c r="KU37" s="68"/>
      <c r="KV37" s="69"/>
      <c r="KW37" s="67"/>
      <c r="KX37" s="68"/>
      <c r="KY37" s="69"/>
      <c r="KZ37" s="67"/>
      <c r="LA37" s="68"/>
      <c r="LB37" s="69"/>
      <c r="LC37" s="67"/>
      <c r="LD37" s="68"/>
      <c r="LE37" s="69"/>
      <c r="LF37" s="67"/>
      <c r="LG37" s="68"/>
      <c r="LH37" s="69"/>
      <c r="LI37" s="98"/>
      <c r="LJ37" s="99"/>
      <c r="LK37" s="100"/>
      <c r="LL37" s="101"/>
      <c r="LM37" s="99"/>
      <c r="LN37" s="100"/>
      <c r="LO37" s="41">
        <f>SUM(KT37:LN37)</f>
        <v>0</v>
      </c>
      <c r="LP37" s="14">
        <f>LO37-LP38</f>
        <v>0</v>
      </c>
      <c r="LQ37" s="12">
        <f>LO37*$D37</f>
        <v>0</v>
      </c>
      <c r="LR37" s="15"/>
    </row>
    <row r="38" spans="1:330" ht="15" hidden="1" customHeight="1" thickBot="1" x14ac:dyDescent="0.4">
      <c r="A38" s="133"/>
      <c r="B38" s="135"/>
      <c r="C38" s="140"/>
      <c r="D38" s="131"/>
      <c r="E38" s="33" t="s">
        <v>14</v>
      </c>
      <c r="F38" s="70"/>
      <c r="G38" s="71"/>
      <c r="H38" s="72"/>
      <c r="I38" s="70"/>
      <c r="J38" s="71"/>
      <c r="K38" s="72"/>
      <c r="L38" s="70"/>
      <c r="M38" s="71"/>
      <c r="N38" s="72"/>
      <c r="O38" s="70"/>
      <c r="P38" s="71"/>
      <c r="Q38" s="72"/>
      <c r="R38" s="70"/>
      <c r="S38" s="71"/>
      <c r="T38" s="72"/>
      <c r="U38" s="102"/>
      <c r="V38" s="103"/>
      <c r="W38" s="104"/>
      <c r="X38" s="105"/>
      <c r="Y38" s="103"/>
      <c r="Z38" s="104"/>
      <c r="AA38" s="42"/>
      <c r="AB38" s="18">
        <f>SUM(F38:Z38)</f>
        <v>0</v>
      </c>
      <c r="AC38" s="16"/>
      <c r="AD38" s="19">
        <f>AB38*$D37</f>
        <v>0</v>
      </c>
      <c r="AE38" s="70"/>
      <c r="AF38" s="71"/>
      <c r="AG38" s="72"/>
      <c r="AH38" s="70"/>
      <c r="AI38" s="71"/>
      <c r="AJ38" s="72"/>
      <c r="AK38" s="70"/>
      <c r="AL38" s="71"/>
      <c r="AM38" s="72"/>
      <c r="AN38" s="70"/>
      <c r="AO38" s="71"/>
      <c r="AP38" s="72"/>
      <c r="AQ38" s="70"/>
      <c r="AR38" s="71"/>
      <c r="AS38" s="72"/>
      <c r="AT38" s="102"/>
      <c r="AU38" s="103"/>
      <c r="AV38" s="104"/>
      <c r="AW38" s="105"/>
      <c r="AX38" s="103"/>
      <c r="AY38" s="104"/>
      <c r="AZ38" s="42"/>
      <c r="BA38" s="18">
        <f>SUM(AE38:AY38)</f>
        <v>0</v>
      </c>
      <c r="BB38" s="16"/>
      <c r="BC38" s="19">
        <f>BA38*$D38</f>
        <v>0</v>
      </c>
      <c r="BD38" s="70"/>
      <c r="BE38" s="71"/>
      <c r="BF38" s="72"/>
      <c r="BG38" s="70"/>
      <c r="BH38" s="71"/>
      <c r="BI38" s="72"/>
      <c r="BJ38" s="70"/>
      <c r="BK38" s="71"/>
      <c r="BL38" s="72"/>
      <c r="BM38" s="70"/>
      <c r="BN38" s="71"/>
      <c r="BO38" s="72"/>
      <c r="BP38" s="70"/>
      <c r="BQ38" s="71"/>
      <c r="BR38" s="72"/>
      <c r="BS38" s="102"/>
      <c r="BT38" s="103"/>
      <c r="BU38" s="104"/>
      <c r="BV38" s="105"/>
      <c r="BW38" s="103"/>
      <c r="BX38" s="104"/>
      <c r="BY38" s="42"/>
      <c r="BZ38" s="18">
        <f>SUM(BD38:BX38)</f>
        <v>0</v>
      </c>
      <c r="CA38" s="16"/>
      <c r="CB38" s="19">
        <f>BZ38*$D38</f>
        <v>0</v>
      </c>
      <c r="CC38" s="70"/>
      <c r="CD38" s="71"/>
      <c r="CE38" s="72"/>
      <c r="CF38" s="70"/>
      <c r="CG38" s="71"/>
      <c r="CH38" s="72"/>
      <c r="CI38" s="70"/>
      <c r="CJ38" s="71"/>
      <c r="CK38" s="72"/>
      <c r="CL38" s="70"/>
      <c r="CM38" s="71"/>
      <c r="CN38" s="72"/>
      <c r="CO38" s="70"/>
      <c r="CP38" s="71"/>
      <c r="CQ38" s="72"/>
      <c r="CR38" s="102"/>
      <c r="CS38" s="103"/>
      <c r="CT38" s="104"/>
      <c r="CU38" s="105"/>
      <c r="CV38" s="103"/>
      <c r="CW38" s="104"/>
      <c r="CX38" s="42"/>
      <c r="CY38" s="18">
        <f>SUM(CC38:CW38)</f>
        <v>0</v>
      </c>
      <c r="CZ38" s="16"/>
      <c r="DA38" s="19">
        <f>CY38*$D38</f>
        <v>0</v>
      </c>
      <c r="DB38" s="70"/>
      <c r="DC38" s="71"/>
      <c r="DD38" s="72"/>
      <c r="DE38" s="70"/>
      <c r="DF38" s="71"/>
      <c r="DG38" s="72"/>
      <c r="DH38" s="70"/>
      <c r="DI38" s="71"/>
      <c r="DJ38" s="72"/>
      <c r="DK38" s="70"/>
      <c r="DL38" s="71"/>
      <c r="DM38" s="72"/>
      <c r="DN38" s="70"/>
      <c r="DO38" s="71"/>
      <c r="DP38" s="72"/>
      <c r="DQ38" s="102"/>
      <c r="DR38" s="103"/>
      <c r="DS38" s="104"/>
      <c r="DT38" s="105"/>
      <c r="DU38" s="103"/>
      <c r="DV38" s="104"/>
      <c r="DW38" s="42"/>
      <c r="DX38" s="18">
        <f>SUM(DB38:DV38)</f>
        <v>0</v>
      </c>
      <c r="DY38" s="16"/>
      <c r="DZ38" s="19">
        <f>DX38*$D38</f>
        <v>0</v>
      </c>
      <c r="EA38" s="70"/>
      <c r="EB38" s="71"/>
      <c r="EC38" s="72"/>
      <c r="ED38" s="70"/>
      <c r="EE38" s="71"/>
      <c r="EF38" s="72"/>
      <c r="EG38" s="70"/>
      <c r="EH38" s="71"/>
      <c r="EI38" s="72"/>
      <c r="EJ38" s="70"/>
      <c r="EK38" s="71"/>
      <c r="EL38" s="72"/>
      <c r="EM38" s="70"/>
      <c r="EN38" s="71"/>
      <c r="EO38" s="72"/>
      <c r="EP38" s="102"/>
      <c r="EQ38" s="103"/>
      <c r="ER38" s="104"/>
      <c r="ES38" s="105"/>
      <c r="ET38" s="103"/>
      <c r="EU38" s="104"/>
      <c r="EV38" s="42"/>
      <c r="EW38" s="18">
        <f>SUM(EA38:EU38)</f>
        <v>0</v>
      </c>
      <c r="EX38" s="16"/>
      <c r="EY38" s="19">
        <f>EW38*$D38</f>
        <v>0</v>
      </c>
      <c r="EZ38" s="70"/>
      <c r="FA38" s="71"/>
      <c r="FB38" s="72"/>
      <c r="FC38" s="70"/>
      <c r="FD38" s="71"/>
      <c r="FE38" s="72"/>
      <c r="FF38" s="70"/>
      <c r="FG38" s="71"/>
      <c r="FH38" s="72"/>
      <c r="FI38" s="70"/>
      <c r="FJ38" s="71"/>
      <c r="FK38" s="72"/>
      <c r="FL38" s="70"/>
      <c r="FM38" s="71"/>
      <c r="FN38" s="72"/>
      <c r="FO38" s="102"/>
      <c r="FP38" s="103"/>
      <c r="FQ38" s="104"/>
      <c r="FR38" s="105"/>
      <c r="FS38" s="103"/>
      <c r="FT38" s="104"/>
      <c r="FU38" s="42"/>
      <c r="FV38" s="18">
        <f t="shared" ref="FV38" si="35">SUM(EZ38:FT38)</f>
        <v>0</v>
      </c>
      <c r="FW38" s="16"/>
      <c r="FX38" s="19">
        <f>FV38*$D38</f>
        <v>0</v>
      </c>
      <c r="FY38" s="70"/>
      <c r="FZ38" s="71"/>
      <c r="GA38" s="72"/>
      <c r="GB38" s="70"/>
      <c r="GC38" s="71"/>
      <c r="GD38" s="72"/>
      <c r="GE38" s="70"/>
      <c r="GF38" s="71"/>
      <c r="GG38" s="72"/>
      <c r="GH38" s="70"/>
      <c r="GI38" s="71"/>
      <c r="GJ38" s="72"/>
      <c r="GK38" s="70"/>
      <c r="GL38" s="71"/>
      <c r="GM38" s="72"/>
      <c r="GN38" s="102"/>
      <c r="GO38" s="103"/>
      <c r="GP38" s="104"/>
      <c r="GQ38" s="105"/>
      <c r="GR38" s="103"/>
      <c r="GS38" s="104"/>
      <c r="GT38" s="42"/>
      <c r="GU38" s="18">
        <f>SUM(FY38:GS38)</f>
        <v>0</v>
      </c>
      <c r="GV38" s="16"/>
      <c r="GW38" s="19">
        <f>GU38*$D38</f>
        <v>0</v>
      </c>
      <c r="GX38" s="70"/>
      <c r="GY38" s="71"/>
      <c r="GZ38" s="72"/>
      <c r="HA38" s="70"/>
      <c r="HB38" s="71"/>
      <c r="HC38" s="72"/>
      <c r="HD38" s="70"/>
      <c r="HE38" s="71"/>
      <c r="HF38" s="72"/>
      <c r="HG38" s="70"/>
      <c r="HH38" s="71"/>
      <c r="HI38" s="72"/>
      <c r="HJ38" s="70"/>
      <c r="HK38" s="71"/>
      <c r="HL38" s="72"/>
      <c r="HM38" s="102"/>
      <c r="HN38" s="103"/>
      <c r="HO38" s="104"/>
      <c r="HP38" s="105"/>
      <c r="HQ38" s="103"/>
      <c r="HR38" s="104"/>
      <c r="HS38" s="42"/>
      <c r="HT38" s="18">
        <f>SUM(GX38:HR38)</f>
        <v>0</v>
      </c>
      <c r="HU38" s="16"/>
      <c r="HV38" s="19">
        <f>HT38*$D38</f>
        <v>0</v>
      </c>
      <c r="HW38" s="70"/>
      <c r="HX38" s="71"/>
      <c r="HY38" s="72"/>
      <c r="HZ38" s="70"/>
      <c r="IA38" s="71"/>
      <c r="IB38" s="72"/>
      <c r="IC38" s="70"/>
      <c r="ID38" s="71"/>
      <c r="IE38" s="72"/>
      <c r="IF38" s="70"/>
      <c r="IG38" s="71"/>
      <c r="IH38" s="72"/>
      <c r="II38" s="70"/>
      <c r="IJ38" s="71"/>
      <c r="IK38" s="72"/>
      <c r="IL38" s="102"/>
      <c r="IM38" s="103"/>
      <c r="IN38" s="104"/>
      <c r="IO38" s="105"/>
      <c r="IP38" s="103"/>
      <c r="IQ38" s="104"/>
      <c r="IR38" s="42"/>
      <c r="IS38" s="18">
        <f>SUM(HW38:IQ38)</f>
        <v>0</v>
      </c>
      <c r="IT38" s="16"/>
      <c r="IU38" s="19">
        <f>IS38*$D38</f>
        <v>0</v>
      </c>
      <c r="IV38" s="70"/>
      <c r="IW38" s="71"/>
      <c r="IX38" s="72"/>
      <c r="IY38" s="70"/>
      <c r="IZ38" s="71"/>
      <c r="JA38" s="72"/>
      <c r="JB38" s="70"/>
      <c r="JC38" s="71"/>
      <c r="JD38" s="72"/>
      <c r="JE38" s="70"/>
      <c r="JF38" s="71"/>
      <c r="JG38" s="72"/>
      <c r="JH38" s="70"/>
      <c r="JI38" s="71"/>
      <c r="JJ38" s="72"/>
      <c r="JK38" s="102"/>
      <c r="JL38" s="103"/>
      <c r="JM38" s="104"/>
      <c r="JN38" s="105"/>
      <c r="JO38" s="103"/>
      <c r="JP38" s="104"/>
      <c r="JQ38" s="42"/>
      <c r="JR38" s="18">
        <f>SUM(IV38:JP38)</f>
        <v>0</v>
      </c>
      <c r="JS38" s="16"/>
      <c r="JT38" s="19">
        <f>JR38*$D38</f>
        <v>0</v>
      </c>
      <c r="JU38" s="70"/>
      <c r="JV38" s="71"/>
      <c r="JW38" s="72"/>
      <c r="JX38" s="70"/>
      <c r="JY38" s="71"/>
      <c r="JZ38" s="72"/>
      <c r="KA38" s="70"/>
      <c r="KB38" s="71"/>
      <c r="KC38" s="72"/>
      <c r="KD38" s="70"/>
      <c r="KE38" s="71"/>
      <c r="KF38" s="72"/>
      <c r="KG38" s="70"/>
      <c r="KH38" s="71"/>
      <c r="KI38" s="72"/>
      <c r="KJ38" s="102"/>
      <c r="KK38" s="103"/>
      <c r="KL38" s="104"/>
      <c r="KM38" s="105"/>
      <c r="KN38" s="103"/>
      <c r="KO38" s="104"/>
      <c r="KP38" s="42"/>
      <c r="KQ38" s="18">
        <f>SUM(JU38:KO38)</f>
        <v>0</v>
      </c>
      <c r="KR38" s="16"/>
      <c r="KS38" s="19">
        <f>KQ38*$D38</f>
        <v>0</v>
      </c>
      <c r="KT38" s="70"/>
      <c r="KU38" s="71"/>
      <c r="KV38" s="72"/>
      <c r="KW38" s="70"/>
      <c r="KX38" s="71"/>
      <c r="KY38" s="72"/>
      <c r="KZ38" s="70"/>
      <c r="LA38" s="71"/>
      <c r="LB38" s="72"/>
      <c r="LC38" s="70"/>
      <c r="LD38" s="71"/>
      <c r="LE38" s="72"/>
      <c r="LF38" s="70"/>
      <c r="LG38" s="71"/>
      <c r="LH38" s="72"/>
      <c r="LI38" s="102"/>
      <c r="LJ38" s="103"/>
      <c r="LK38" s="104"/>
      <c r="LL38" s="105"/>
      <c r="LM38" s="103"/>
      <c r="LN38" s="104"/>
      <c r="LO38" s="42"/>
      <c r="LP38" s="18">
        <f>SUM(KT38:LN38)</f>
        <v>0</v>
      </c>
      <c r="LQ38" s="16"/>
      <c r="LR38" s="19">
        <f>LP38*$D38</f>
        <v>0</v>
      </c>
    </row>
    <row r="39" spans="1:330" ht="15" hidden="1" customHeight="1" x14ac:dyDescent="0.35">
      <c r="A39" s="132"/>
      <c r="B39" s="134"/>
      <c r="C39" s="139"/>
      <c r="D39" s="130"/>
      <c r="E39" s="46" t="s">
        <v>13</v>
      </c>
      <c r="F39" s="67"/>
      <c r="G39" s="68"/>
      <c r="H39" s="69"/>
      <c r="I39" s="67"/>
      <c r="J39" s="68"/>
      <c r="K39" s="69"/>
      <c r="L39" s="67"/>
      <c r="M39" s="68"/>
      <c r="N39" s="69"/>
      <c r="O39" s="67"/>
      <c r="P39" s="68"/>
      <c r="Q39" s="69"/>
      <c r="R39" s="67"/>
      <c r="S39" s="68"/>
      <c r="T39" s="69"/>
      <c r="U39" s="98"/>
      <c r="V39" s="99"/>
      <c r="W39" s="100"/>
      <c r="X39" s="101"/>
      <c r="Y39" s="99"/>
      <c r="Z39" s="100"/>
      <c r="AA39" s="75">
        <f>F39+G39+I39+J39+L39+M39+O39+P39+R39+S39</f>
        <v>0</v>
      </c>
      <c r="AB39" s="14">
        <f>AA39-AB40</f>
        <v>0</v>
      </c>
      <c r="AC39" s="12">
        <f>AA39*$D39</f>
        <v>0</v>
      </c>
      <c r="AD39" s="15"/>
      <c r="AE39" s="67"/>
      <c r="AF39" s="68"/>
      <c r="AG39" s="69"/>
      <c r="AH39" s="67"/>
      <c r="AI39" s="68"/>
      <c r="AJ39" s="69"/>
      <c r="AK39" s="67"/>
      <c r="AL39" s="68"/>
      <c r="AM39" s="69"/>
      <c r="AN39" s="67"/>
      <c r="AO39" s="68"/>
      <c r="AP39" s="69"/>
      <c r="AQ39" s="67"/>
      <c r="AR39" s="68"/>
      <c r="AS39" s="69"/>
      <c r="AT39" s="98"/>
      <c r="AU39" s="99"/>
      <c r="AV39" s="100"/>
      <c r="AW39" s="101"/>
      <c r="AX39" s="99"/>
      <c r="AY39" s="100"/>
      <c r="AZ39" s="41">
        <f>AE39+AF39+AH39+AI39+AK39+AL39+AN39+AO39+AQ39+AR39</f>
        <v>0</v>
      </c>
      <c r="BA39" s="14">
        <f>AZ39-BA40</f>
        <v>0</v>
      </c>
      <c r="BB39" s="12">
        <f>AZ39*$D39</f>
        <v>0</v>
      </c>
      <c r="BC39" s="15"/>
      <c r="BD39" s="67"/>
      <c r="BE39" s="68"/>
      <c r="BF39" s="69"/>
      <c r="BG39" s="67"/>
      <c r="BH39" s="68"/>
      <c r="BI39" s="69"/>
      <c r="BJ39" s="67"/>
      <c r="BK39" s="68"/>
      <c r="BL39" s="69"/>
      <c r="BM39" s="67"/>
      <c r="BN39" s="68"/>
      <c r="BO39" s="69"/>
      <c r="BP39" s="67"/>
      <c r="BQ39" s="68"/>
      <c r="BR39" s="69"/>
      <c r="BS39" s="98"/>
      <c r="BT39" s="99"/>
      <c r="BU39" s="100"/>
      <c r="BV39" s="101"/>
      <c r="BW39" s="99"/>
      <c r="BX39" s="100"/>
      <c r="BY39" s="41">
        <f>SUM(BD39:BX39)</f>
        <v>0</v>
      </c>
      <c r="BZ39" s="14">
        <f>BY39-BZ40</f>
        <v>0</v>
      </c>
      <c r="CA39" s="12">
        <f>BY39*$D39</f>
        <v>0</v>
      </c>
      <c r="CB39" s="15"/>
      <c r="CC39" s="67"/>
      <c r="CD39" s="68"/>
      <c r="CE39" s="69"/>
      <c r="CF39" s="67"/>
      <c r="CG39" s="68"/>
      <c r="CH39" s="69"/>
      <c r="CI39" s="67"/>
      <c r="CJ39" s="68"/>
      <c r="CK39" s="69"/>
      <c r="CL39" s="67"/>
      <c r="CM39" s="68"/>
      <c r="CN39" s="69"/>
      <c r="CO39" s="67"/>
      <c r="CP39" s="68"/>
      <c r="CQ39" s="69"/>
      <c r="CR39" s="98"/>
      <c r="CS39" s="99"/>
      <c r="CT39" s="100"/>
      <c r="CU39" s="101"/>
      <c r="CV39" s="99"/>
      <c r="CW39" s="100"/>
      <c r="CX39" s="41">
        <f>SUM(CC39:CW39)</f>
        <v>0</v>
      </c>
      <c r="CY39" s="14">
        <f>CX39-CY40</f>
        <v>0</v>
      </c>
      <c r="CZ39" s="12">
        <f>CX39*$D39</f>
        <v>0</v>
      </c>
      <c r="DA39" s="15"/>
      <c r="DB39" s="67"/>
      <c r="DC39" s="68"/>
      <c r="DD39" s="69"/>
      <c r="DE39" s="67"/>
      <c r="DF39" s="68"/>
      <c r="DG39" s="69"/>
      <c r="DH39" s="67"/>
      <c r="DI39" s="68"/>
      <c r="DJ39" s="69"/>
      <c r="DK39" s="67"/>
      <c r="DL39" s="68"/>
      <c r="DM39" s="69"/>
      <c r="DN39" s="67"/>
      <c r="DO39" s="68"/>
      <c r="DP39" s="69"/>
      <c r="DQ39" s="98"/>
      <c r="DR39" s="99"/>
      <c r="DS39" s="100"/>
      <c r="DT39" s="101"/>
      <c r="DU39" s="99"/>
      <c r="DV39" s="100"/>
      <c r="DW39" s="41">
        <f>SUM(DB39:DV39)</f>
        <v>0</v>
      </c>
      <c r="DX39" s="14">
        <f>DW39-DX40</f>
        <v>0</v>
      </c>
      <c r="DY39" s="12">
        <f>DW39*$D39</f>
        <v>0</v>
      </c>
      <c r="DZ39" s="15"/>
      <c r="EA39" s="67"/>
      <c r="EB39" s="68"/>
      <c r="EC39" s="69"/>
      <c r="ED39" s="67"/>
      <c r="EE39" s="68"/>
      <c r="EF39" s="69"/>
      <c r="EG39" s="67"/>
      <c r="EH39" s="68"/>
      <c r="EI39" s="69"/>
      <c r="EJ39" s="67"/>
      <c r="EK39" s="68"/>
      <c r="EL39" s="69"/>
      <c r="EM39" s="67"/>
      <c r="EN39" s="68"/>
      <c r="EO39" s="69"/>
      <c r="EP39" s="98"/>
      <c r="EQ39" s="99"/>
      <c r="ER39" s="100"/>
      <c r="ES39" s="101"/>
      <c r="ET39" s="99"/>
      <c r="EU39" s="100"/>
      <c r="EV39" s="41">
        <f>SUM(EA39:EU39)</f>
        <v>0</v>
      </c>
      <c r="EW39" s="14">
        <f>EV39-EW40</f>
        <v>0</v>
      </c>
      <c r="EX39" s="12">
        <f>EV39*$D39</f>
        <v>0</v>
      </c>
      <c r="EY39" s="15"/>
      <c r="EZ39" s="67"/>
      <c r="FA39" s="68"/>
      <c r="FB39" s="69"/>
      <c r="FC39" s="67"/>
      <c r="FD39" s="68"/>
      <c r="FE39" s="69"/>
      <c r="FF39" s="67"/>
      <c r="FG39" s="68"/>
      <c r="FH39" s="69"/>
      <c r="FI39" s="67"/>
      <c r="FJ39" s="68"/>
      <c r="FK39" s="69"/>
      <c r="FL39" s="67"/>
      <c r="FM39" s="68"/>
      <c r="FN39" s="69"/>
      <c r="FO39" s="98"/>
      <c r="FP39" s="99"/>
      <c r="FQ39" s="100"/>
      <c r="FR39" s="101"/>
      <c r="FS39" s="99"/>
      <c r="FT39" s="100"/>
      <c r="FU39" s="41">
        <f t="shared" ref="FU39" si="36">SUM(EZ39:FT39)</f>
        <v>0</v>
      </c>
      <c r="FV39" s="14">
        <f t="shared" ref="FV39" si="37">FU39-FV40</f>
        <v>0</v>
      </c>
      <c r="FW39" s="12">
        <f>FU39*$D39</f>
        <v>0</v>
      </c>
      <c r="FX39" s="15"/>
      <c r="FY39" s="67"/>
      <c r="FZ39" s="68"/>
      <c r="GA39" s="69"/>
      <c r="GB39" s="67"/>
      <c r="GC39" s="68"/>
      <c r="GD39" s="69"/>
      <c r="GE39" s="67"/>
      <c r="GF39" s="68"/>
      <c r="GG39" s="69"/>
      <c r="GH39" s="67"/>
      <c r="GI39" s="68"/>
      <c r="GJ39" s="69"/>
      <c r="GK39" s="67"/>
      <c r="GL39" s="68"/>
      <c r="GM39" s="69"/>
      <c r="GN39" s="98"/>
      <c r="GO39" s="99"/>
      <c r="GP39" s="100"/>
      <c r="GQ39" s="101"/>
      <c r="GR39" s="99"/>
      <c r="GS39" s="100"/>
      <c r="GT39" s="41">
        <f>SUM(FY39:GS39)</f>
        <v>0</v>
      </c>
      <c r="GU39" s="14">
        <f>GT39-GU40</f>
        <v>0</v>
      </c>
      <c r="GV39" s="12">
        <f>GT39*$D39</f>
        <v>0</v>
      </c>
      <c r="GW39" s="15"/>
      <c r="GX39" s="67"/>
      <c r="GY39" s="68"/>
      <c r="GZ39" s="69"/>
      <c r="HA39" s="67"/>
      <c r="HB39" s="68"/>
      <c r="HC39" s="69"/>
      <c r="HD39" s="67"/>
      <c r="HE39" s="68"/>
      <c r="HF39" s="69"/>
      <c r="HG39" s="67"/>
      <c r="HH39" s="68"/>
      <c r="HI39" s="69"/>
      <c r="HJ39" s="67"/>
      <c r="HK39" s="68"/>
      <c r="HL39" s="69"/>
      <c r="HM39" s="98"/>
      <c r="HN39" s="99"/>
      <c r="HO39" s="100"/>
      <c r="HP39" s="101"/>
      <c r="HQ39" s="99"/>
      <c r="HR39" s="100"/>
      <c r="HS39" s="41">
        <f>SUM(GX39:HR39)</f>
        <v>0</v>
      </c>
      <c r="HT39" s="14">
        <f>HS39-HT40</f>
        <v>0</v>
      </c>
      <c r="HU39" s="12">
        <f>HS39*$D39</f>
        <v>0</v>
      </c>
      <c r="HV39" s="15"/>
      <c r="HW39" s="67"/>
      <c r="HX39" s="68"/>
      <c r="HY39" s="69"/>
      <c r="HZ39" s="67"/>
      <c r="IA39" s="68"/>
      <c r="IB39" s="69"/>
      <c r="IC39" s="67"/>
      <c r="ID39" s="68"/>
      <c r="IE39" s="69"/>
      <c r="IF39" s="67"/>
      <c r="IG39" s="68"/>
      <c r="IH39" s="69"/>
      <c r="II39" s="67"/>
      <c r="IJ39" s="68"/>
      <c r="IK39" s="69"/>
      <c r="IL39" s="98"/>
      <c r="IM39" s="99"/>
      <c r="IN39" s="100"/>
      <c r="IO39" s="101"/>
      <c r="IP39" s="99"/>
      <c r="IQ39" s="100"/>
      <c r="IR39" s="41">
        <f>SUM(HW39:IQ39)</f>
        <v>0</v>
      </c>
      <c r="IS39" s="14">
        <f>IR39-IS40</f>
        <v>0</v>
      </c>
      <c r="IT39" s="12">
        <f>IR39*$D39</f>
        <v>0</v>
      </c>
      <c r="IU39" s="15"/>
      <c r="IV39" s="67"/>
      <c r="IW39" s="68"/>
      <c r="IX39" s="69"/>
      <c r="IY39" s="67"/>
      <c r="IZ39" s="68"/>
      <c r="JA39" s="69"/>
      <c r="JB39" s="67"/>
      <c r="JC39" s="68"/>
      <c r="JD39" s="69"/>
      <c r="JE39" s="67"/>
      <c r="JF39" s="68"/>
      <c r="JG39" s="69"/>
      <c r="JH39" s="67"/>
      <c r="JI39" s="68"/>
      <c r="JJ39" s="69"/>
      <c r="JK39" s="98"/>
      <c r="JL39" s="99"/>
      <c r="JM39" s="100"/>
      <c r="JN39" s="101"/>
      <c r="JO39" s="99"/>
      <c r="JP39" s="100"/>
      <c r="JQ39" s="41">
        <f>SUM(IV39:JP39)</f>
        <v>0</v>
      </c>
      <c r="JR39" s="14">
        <f>JQ39-JR40</f>
        <v>0</v>
      </c>
      <c r="JS39" s="12">
        <f>JQ39*$D39</f>
        <v>0</v>
      </c>
      <c r="JT39" s="15"/>
      <c r="JU39" s="67"/>
      <c r="JV39" s="68"/>
      <c r="JW39" s="69"/>
      <c r="JX39" s="67"/>
      <c r="JY39" s="68"/>
      <c r="JZ39" s="69"/>
      <c r="KA39" s="67"/>
      <c r="KB39" s="68"/>
      <c r="KC39" s="69"/>
      <c r="KD39" s="67"/>
      <c r="KE39" s="68"/>
      <c r="KF39" s="69"/>
      <c r="KG39" s="67"/>
      <c r="KH39" s="68"/>
      <c r="KI39" s="69"/>
      <c r="KJ39" s="98"/>
      <c r="KK39" s="99"/>
      <c r="KL39" s="100"/>
      <c r="KM39" s="101"/>
      <c r="KN39" s="99"/>
      <c r="KO39" s="100"/>
      <c r="KP39" s="41">
        <f>SUM(JU39:KO39)</f>
        <v>0</v>
      </c>
      <c r="KQ39" s="14">
        <f>KP39-KQ40</f>
        <v>0</v>
      </c>
      <c r="KR39" s="12">
        <f>KP39*$D39</f>
        <v>0</v>
      </c>
      <c r="KS39" s="15"/>
      <c r="KT39" s="67"/>
      <c r="KU39" s="68"/>
      <c r="KV39" s="69"/>
      <c r="KW39" s="67"/>
      <c r="KX39" s="68"/>
      <c r="KY39" s="69"/>
      <c r="KZ39" s="67"/>
      <c r="LA39" s="68"/>
      <c r="LB39" s="69"/>
      <c r="LC39" s="67"/>
      <c r="LD39" s="68"/>
      <c r="LE39" s="69"/>
      <c r="LF39" s="67"/>
      <c r="LG39" s="68"/>
      <c r="LH39" s="69"/>
      <c r="LI39" s="98"/>
      <c r="LJ39" s="99"/>
      <c r="LK39" s="100"/>
      <c r="LL39" s="101"/>
      <c r="LM39" s="99"/>
      <c r="LN39" s="100"/>
      <c r="LO39" s="41">
        <f>SUM(KT39:LN39)</f>
        <v>0</v>
      </c>
      <c r="LP39" s="14">
        <f>LO39-LP40</f>
        <v>0</v>
      </c>
      <c r="LQ39" s="12">
        <f>LO39*$D39</f>
        <v>0</v>
      </c>
      <c r="LR39" s="15"/>
    </row>
    <row r="40" spans="1:330" ht="15" hidden="1" customHeight="1" thickBot="1" x14ac:dyDescent="0.4">
      <c r="A40" s="133"/>
      <c r="B40" s="135"/>
      <c r="C40" s="140"/>
      <c r="D40" s="131"/>
      <c r="E40" s="33" t="s">
        <v>14</v>
      </c>
      <c r="F40" s="70"/>
      <c r="G40" s="71"/>
      <c r="H40" s="72"/>
      <c r="I40" s="70"/>
      <c r="J40" s="71"/>
      <c r="K40" s="72"/>
      <c r="L40" s="70"/>
      <c r="M40" s="71"/>
      <c r="N40" s="72"/>
      <c r="O40" s="70"/>
      <c r="P40" s="71"/>
      <c r="Q40" s="72"/>
      <c r="R40" s="70"/>
      <c r="S40" s="71"/>
      <c r="T40" s="72"/>
      <c r="U40" s="102"/>
      <c r="V40" s="103"/>
      <c r="W40" s="104"/>
      <c r="X40" s="105"/>
      <c r="Y40" s="103"/>
      <c r="Z40" s="104"/>
      <c r="AA40" s="42"/>
      <c r="AB40" s="18">
        <f>SUM(F40:Z40)</f>
        <v>0</v>
      </c>
      <c r="AC40" s="16"/>
      <c r="AD40" s="19">
        <f>AB40*$D39</f>
        <v>0</v>
      </c>
      <c r="AE40" s="70"/>
      <c r="AF40" s="71"/>
      <c r="AG40" s="72"/>
      <c r="AH40" s="70"/>
      <c r="AI40" s="71"/>
      <c r="AJ40" s="72"/>
      <c r="AK40" s="70"/>
      <c r="AL40" s="71"/>
      <c r="AM40" s="72"/>
      <c r="AN40" s="70"/>
      <c r="AO40" s="71"/>
      <c r="AP40" s="72"/>
      <c r="AQ40" s="70"/>
      <c r="AR40" s="71"/>
      <c r="AS40" s="72"/>
      <c r="AT40" s="102"/>
      <c r="AU40" s="103"/>
      <c r="AV40" s="104"/>
      <c r="AW40" s="105"/>
      <c r="AX40" s="103"/>
      <c r="AY40" s="104"/>
      <c r="AZ40" s="42"/>
      <c r="BA40" s="18">
        <f>SUM(AE40:AY40)</f>
        <v>0</v>
      </c>
      <c r="BB40" s="16"/>
      <c r="BC40" s="19">
        <f>BA40*$D40</f>
        <v>0</v>
      </c>
      <c r="BD40" s="70"/>
      <c r="BE40" s="71"/>
      <c r="BF40" s="72"/>
      <c r="BG40" s="70"/>
      <c r="BH40" s="71"/>
      <c r="BI40" s="72"/>
      <c r="BJ40" s="70"/>
      <c r="BK40" s="71"/>
      <c r="BL40" s="72"/>
      <c r="BM40" s="70"/>
      <c r="BN40" s="71"/>
      <c r="BO40" s="72"/>
      <c r="BP40" s="70"/>
      <c r="BQ40" s="71"/>
      <c r="BR40" s="72"/>
      <c r="BS40" s="102"/>
      <c r="BT40" s="103"/>
      <c r="BU40" s="104"/>
      <c r="BV40" s="105"/>
      <c r="BW40" s="103"/>
      <c r="BX40" s="104"/>
      <c r="BY40" s="42"/>
      <c r="BZ40" s="18">
        <f>SUM(BD40:BX40)</f>
        <v>0</v>
      </c>
      <c r="CA40" s="16"/>
      <c r="CB40" s="19">
        <f>BZ40*$D40</f>
        <v>0</v>
      </c>
      <c r="CC40" s="70"/>
      <c r="CD40" s="71"/>
      <c r="CE40" s="72"/>
      <c r="CF40" s="70"/>
      <c r="CG40" s="71"/>
      <c r="CH40" s="72"/>
      <c r="CI40" s="70"/>
      <c r="CJ40" s="71"/>
      <c r="CK40" s="72"/>
      <c r="CL40" s="70"/>
      <c r="CM40" s="71"/>
      <c r="CN40" s="72"/>
      <c r="CO40" s="70"/>
      <c r="CP40" s="71"/>
      <c r="CQ40" s="72"/>
      <c r="CR40" s="102"/>
      <c r="CS40" s="103"/>
      <c r="CT40" s="104"/>
      <c r="CU40" s="105"/>
      <c r="CV40" s="103"/>
      <c r="CW40" s="104"/>
      <c r="CX40" s="42"/>
      <c r="CY40" s="18">
        <f>SUM(CC40:CW40)</f>
        <v>0</v>
      </c>
      <c r="CZ40" s="16"/>
      <c r="DA40" s="19">
        <f>CY40*$D40</f>
        <v>0</v>
      </c>
      <c r="DB40" s="70"/>
      <c r="DC40" s="71"/>
      <c r="DD40" s="72"/>
      <c r="DE40" s="70"/>
      <c r="DF40" s="71"/>
      <c r="DG40" s="72"/>
      <c r="DH40" s="70"/>
      <c r="DI40" s="71"/>
      <c r="DJ40" s="72"/>
      <c r="DK40" s="70"/>
      <c r="DL40" s="71"/>
      <c r="DM40" s="72"/>
      <c r="DN40" s="70"/>
      <c r="DO40" s="71"/>
      <c r="DP40" s="72"/>
      <c r="DQ40" s="102"/>
      <c r="DR40" s="103"/>
      <c r="DS40" s="104"/>
      <c r="DT40" s="105"/>
      <c r="DU40" s="103"/>
      <c r="DV40" s="104"/>
      <c r="DW40" s="42"/>
      <c r="DX40" s="18">
        <f>SUM(DB40:DV40)</f>
        <v>0</v>
      </c>
      <c r="DY40" s="16"/>
      <c r="DZ40" s="19">
        <f>DX40*$D40</f>
        <v>0</v>
      </c>
      <c r="EA40" s="70"/>
      <c r="EB40" s="71"/>
      <c r="EC40" s="72"/>
      <c r="ED40" s="70"/>
      <c r="EE40" s="71"/>
      <c r="EF40" s="72"/>
      <c r="EG40" s="70"/>
      <c r="EH40" s="71"/>
      <c r="EI40" s="72"/>
      <c r="EJ40" s="70"/>
      <c r="EK40" s="71"/>
      <c r="EL40" s="72"/>
      <c r="EM40" s="70"/>
      <c r="EN40" s="71"/>
      <c r="EO40" s="72"/>
      <c r="EP40" s="102"/>
      <c r="EQ40" s="103"/>
      <c r="ER40" s="104"/>
      <c r="ES40" s="105"/>
      <c r="ET40" s="103"/>
      <c r="EU40" s="104"/>
      <c r="EV40" s="42"/>
      <c r="EW40" s="18">
        <f>SUM(EA40:EU40)</f>
        <v>0</v>
      </c>
      <c r="EX40" s="16"/>
      <c r="EY40" s="19">
        <f>EW40*$D40</f>
        <v>0</v>
      </c>
      <c r="EZ40" s="70"/>
      <c r="FA40" s="71"/>
      <c r="FB40" s="72"/>
      <c r="FC40" s="70"/>
      <c r="FD40" s="71"/>
      <c r="FE40" s="72"/>
      <c r="FF40" s="70"/>
      <c r="FG40" s="71"/>
      <c r="FH40" s="72"/>
      <c r="FI40" s="70"/>
      <c r="FJ40" s="71"/>
      <c r="FK40" s="72"/>
      <c r="FL40" s="70"/>
      <c r="FM40" s="71"/>
      <c r="FN40" s="72"/>
      <c r="FO40" s="102"/>
      <c r="FP40" s="103"/>
      <c r="FQ40" s="104"/>
      <c r="FR40" s="105"/>
      <c r="FS40" s="103"/>
      <c r="FT40" s="104"/>
      <c r="FU40" s="42"/>
      <c r="FV40" s="18">
        <f t="shared" ref="FV40" si="38">SUM(EZ40:FT40)</f>
        <v>0</v>
      </c>
      <c r="FW40" s="16"/>
      <c r="FX40" s="19">
        <f>FV40*$D40</f>
        <v>0</v>
      </c>
      <c r="FY40" s="70"/>
      <c r="FZ40" s="71"/>
      <c r="GA40" s="72"/>
      <c r="GB40" s="70"/>
      <c r="GC40" s="71"/>
      <c r="GD40" s="72"/>
      <c r="GE40" s="70"/>
      <c r="GF40" s="71"/>
      <c r="GG40" s="72"/>
      <c r="GH40" s="70"/>
      <c r="GI40" s="71"/>
      <c r="GJ40" s="72"/>
      <c r="GK40" s="70"/>
      <c r="GL40" s="71"/>
      <c r="GM40" s="72"/>
      <c r="GN40" s="102"/>
      <c r="GO40" s="103"/>
      <c r="GP40" s="104"/>
      <c r="GQ40" s="105"/>
      <c r="GR40" s="103"/>
      <c r="GS40" s="104"/>
      <c r="GT40" s="42"/>
      <c r="GU40" s="18">
        <f>SUM(FY40:GS40)</f>
        <v>0</v>
      </c>
      <c r="GV40" s="16"/>
      <c r="GW40" s="19">
        <f>GU40*$D40</f>
        <v>0</v>
      </c>
      <c r="GX40" s="70"/>
      <c r="GY40" s="71"/>
      <c r="GZ40" s="72"/>
      <c r="HA40" s="70"/>
      <c r="HB40" s="71"/>
      <c r="HC40" s="72"/>
      <c r="HD40" s="70"/>
      <c r="HE40" s="71"/>
      <c r="HF40" s="72"/>
      <c r="HG40" s="70"/>
      <c r="HH40" s="71"/>
      <c r="HI40" s="72"/>
      <c r="HJ40" s="70"/>
      <c r="HK40" s="71"/>
      <c r="HL40" s="72"/>
      <c r="HM40" s="102"/>
      <c r="HN40" s="103"/>
      <c r="HO40" s="104"/>
      <c r="HP40" s="105"/>
      <c r="HQ40" s="103"/>
      <c r="HR40" s="104"/>
      <c r="HS40" s="42"/>
      <c r="HT40" s="18">
        <f>SUM(GX40:HR40)</f>
        <v>0</v>
      </c>
      <c r="HU40" s="16"/>
      <c r="HV40" s="19">
        <f>HT40*$D40</f>
        <v>0</v>
      </c>
      <c r="HW40" s="70"/>
      <c r="HX40" s="71"/>
      <c r="HY40" s="72"/>
      <c r="HZ40" s="70"/>
      <c r="IA40" s="71"/>
      <c r="IB40" s="72"/>
      <c r="IC40" s="70"/>
      <c r="ID40" s="71"/>
      <c r="IE40" s="72"/>
      <c r="IF40" s="70"/>
      <c r="IG40" s="71"/>
      <c r="IH40" s="72"/>
      <c r="II40" s="70"/>
      <c r="IJ40" s="71"/>
      <c r="IK40" s="72"/>
      <c r="IL40" s="102"/>
      <c r="IM40" s="103"/>
      <c r="IN40" s="104"/>
      <c r="IO40" s="105"/>
      <c r="IP40" s="103"/>
      <c r="IQ40" s="104"/>
      <c r="IR40" s="42"/>
      <c r="IS40" s="18">
        <f>SUM(HW40:IQ40)</f>
        <v>0</v>
      </c>
      <c r="IT40" s="16"/>
      <c r="IU40" s="19">
        <f>IS40*$D40</f>
        <v>0</v>
      </c>
      <c r="IV40" s="70"/>
      <c r="IW40" s="71"/>
      <c r="IX40" s="72"/>
      <c r="IY40" s="70"/>
      <c r="IZ40" s="71"/>
      <c r="JA40" s="72"/>
      <c r="JB40" s="70"/>
      <c r="JC40" s="71"/>
      <c r="JD40" s="72"/>
      <c r="JE40" s="70"/>
      <c r="JF40" s="71"/>
      <c r="JG40" s="72"/>
      <c r="JH40" s="70"/>
      <c r="JI40" s="71"/>
      <c r="JJ40" s="72"/>
      <c r="JK40" s="102"/>
      <c r="JL40" s="103"/>
      <c r="JM40" s="104"/>
      <c r="JN40" s="105"/>
      <c r="JO40" s="103"/>
      <c r="JP40" s="104"/>
      <c r="JQ40" s="42"/>
      <c r="JR40" s="18">
        <f>SUM(IV40:JP40)</f>
        <v>0</v>
      </c>
      <c r="JS40" s="16"/>
      <c r="JT40" s="19">
        <f>JR40*$D40</f>
        <v>0</v>
      </c>
      <c r="JU40" s="70"/>
      <c r="JV40" s="71"/>
      <c r="JW40" s="72"/>
      <c r="JX40" s="70"/>
      <c r="JY40" s="71"/>
      <c r="JZ40" s="72"/>
      <c r="KA40" s="70"/>
      <c r="KB40" s="71"/>
      <c r="KC40" s="72"/>
      <c r="KD40" s="70"/>
      <c r="KE40" s="71"/>
      <c r="KF40" s="72"/>
      <c r="KG40" s="70"/>
      <c r="KH40" s="71"/>
      <c r="KI40" s="72"/>
      <c r="KJ40" s="102"/>
      <c r="KK40" s="103"/>
      <c r="KL40" s="104"/>
      <c r="KM40" s="105"/>
      <c r="KN40" s="103"/>
      <c r="KO40" s="104"/>
      <c r="KP40" s="42"/>
      <c r="KQ40" s="18">
        <f>SUM(JU40:KO40)</f>
        <v>0</v>
      </c>
      <c r="KR40" s="16"/>
      <c r="KS40" s="19">
        <f>KQ40*$D40</f>
        <v>0</v>
      </c>
      <c r="KT40" s="70"/>
      <c r="KU40" s="71"/>
      <c r="KV40" s="72"/>
      <c r="KW40" s="70"/>
      <c r="KX40" s="71"/>
      <c r="KY40" s="72"/>
      <c r="KZ40" s="70"/>
      <c r="LA40" s="71"/>
      <c r="LB40" s="72"/>
      <c r="LC40" s="70"/>
      <c r="LD40" s="71"/>
      <c r="LE40" s="72"/>
      <c r="LF40" s="70"/>
      <c r="LG40" s="71"/>
      <c r="LH40" s="72"/>
      <c r="LI40" s="102"/>
      <c r="LJ40" s="103"/>
      <c r="LK40" s="104"/>
      <c r="LL40" s="105"/>
      <c r="LM40" s="103"/>
      <c r="LN40" s="104"/>
      <c r="LO40" s="42"/>
      <c r="LP40" s="18">
        <f>SUM(KT40:LN40)</f>
        <v>0</v>
      </c>
      <c r="LQ40" s="16"/>
      <c r="LR40" s="19">
        <f>LP40*$D40</f>
        <v>0</v>
      </c>
    </row>
    <row r="41" spans="1:330" hidden="1" x14ac:dyDescent="0.35">
      <c r="A41" s="132"/>
      <c r="B41" s="134"/>
      <c r="C41" s="139"/>
      <c r="D41" s="130"/>
      <c r="E41" s="46" t="s">
        <v>13</v>
      </c>
      <c r="F41" s="67"/>
      <c r="G41" s="68"/>
      <c r="H41" s="69"/>
      <c r="I41" s="67"/>
      <c r="J41" s="68"/>
      <c r="K41" s="69"/>
      <c r="L41" s="67"/>
      <c r="M41" s="68"/>
      <c r="N41" s="69"/>
      <c r="O41" s="67"/>
      <c r="P41" s="68"/>
      <c r="Q41" s="69"/>
      <c r="R41" s="67"/>
      <c r="S41" s="68"/>
      <c r="T41" s="69"/>
      <c r="U41" s="98"/>
      <c r="V41" s="99"/>
      <c r="W41" s="100"/>
      <c r="X41" s="101"/>
      <c r="Y41" s="99"/>
      <c r="Z41" s="100"/>
      <c r="AA41" s="75">
        <f>F41+G41+I41+J41+L41+M41+O41+P41+R41+S41</f>
        <v>0</v>
      </c>
      <c r="AB41" s="14">
        <f>AA41-AB42</f>
        <v>0</v>
      </c>
      <c r="AC41" s="12">
        <f>AA41*$D41</f>
        <v>0</v>
      </c>
      <c r="AD41" s="15"/>
      <c r="AE41" s="67"/>
      <c r="AF41" s="68"/>
      <c r="AG41" s="69"/>
      <c r="AH41" s="67"/>
      <c r="AI41" s="68"/>
      <c r="AJ41" s="69"/>
      <c r="AK41" s="67"/>
      <c r="AL41" s="68"/>
      <c r="AM41" s="69"/>
      <c r="AN41" s="67"/>
      <c r="AO41" s="68"/>
      <c r="AP41" s="69"/>
      <c r="AQ41" s="67"/>
      <c r="AR41" s="68"/>
      <c r="AS41" s="69"/>
      <c r="AT41" s="98"/>
      <c r="AU41" s="99"/>
      <c r="AV41" s="100"/>
      <c r="AW41" s="101"/>
      <c r="AX41" s="99"/>
      <c r="AY41" s="100"/>
      <c r="AZ41" s="41">
        <f>AE41+AF41+AH41+AI41+AK41+AL41+AN41+AO41+AQ41+AR41</f>
        <v>0</v>
      </c>
      <c r="BA41" s="14">
        <f>AZ41-BA42</f>
        <v>0</v>
      </c>
      <c r="BB41" s="12">
        <f>AZ41*$D41</f>
        <v>0</v>
      </c>
      <c r="BC41" s="15"/>
      <c r="BD41" s="67"/>
      <c r="BE41" s="68"/>
      <c r="BF41" s="69"/>
      <c r="BG41" s="67"/>
      <c r="BH41" s="68"/>
      <c r="BI41" s="69"/>
      <c r="BJ41" s="67"/>
      <c r="BK41" s="68"/>
      <c r="BL41" s="69"/>
      <c r="BM41" s="67"/>
      <c r="BN41" s="68"/>
      <c r="BO41" s="69"/>
      <c r="BP41" s="67"/>
      <c r="BQ41" s="68"/>
      <c r="BR41" s="69"/>
      <c r="BS41" s="98"/>
      <c r="BT41" s="99"/>
      <c r="BU41" s="100"/>
      <c r="BV41" s="101"/>
      <c r="BW41" s="99"/>
      <c r="BX41" s="100"/>
      <c r="BY41" s="41">
        <f>SUM(BD41:BX41)</f>
        <v>0</v>
      </c>
      <c r="BZ41" s="14">
        <f>BY41-BZ42</f>
        <v>0</v>
      </c>
      <c r="CA41" s="12">
        <f>BY41*$D41</f>
        <v>0</v>
      </c>
      <c r="CB41" s="15"/>
      <c r="CC41" s="67"/>
      <c r="CD41" s="68"/>
      <c r="CE41" s="69"/>
      <c r="CF41" s="67"/>
      <c r="CG41" s="68"/>
      <c r="CH41" s="69"/>
      <c r="CI41" s="67"/>
      <c r="CJ41" s="68"/>
      <c r="CK41" s="69"/>
      <c r="CL41" s="67"/>
      <c r="CM41" s="68"/>
      <c r="CN41" s="69"/>
      <c r="CO41" s="67"/>
      <c r="CP41" s="68"/>
      <c r="CQ41" s="69"/>
      <c r="CR41" s="98"/>
      <c r="CS41" s="99"/>
      <c r="CT41" s="100"/>
      <c r="CU41" s="101"/>
      <c r="CV41" s="99"/>
      <c r="CW41" s="100"/>
      <c r="CX41" s="41">
        <f>SUM(CC41:CW41)</f>
        <v>0</v>
      </c>
      <c r="CY41" s="14">
        <f>CX41-CY42</f>
        <v>0</v>
      </c>
      <c r="CZ41" s="12">
        <f>CX41*$D41</f>
        <v>0</v>
      </c>
      <c r="DA41" s="15"/>
      <c r="DB41" s="67"/>
      <c r="DC41" s="68"/>
      <c r="DD41" s="69"/>
      <c r="DE41" s="67"/>
      <c r="DF41" s="68"/>
      <c r="DG41" s="69"/>
      <c r="DH41" s="67"/>
      <c r="DI41" s="68"/>
      <c r="DJ41" s="69"/>
      <c r="DK41" s="67"/>
      <c r="DL41" s="68"/>
      <c r="DM41" s="69"/>
      <c r="DN41" s="67"/>
      <c r="DO41" s="68"/>
      <c r="DP41" s="69"/>
      <c r="DQ41" s="98"/>
      <c r="DR41" s="99"/>
      <c r="DS41" s="100"/>
      <c r="DT41" s="101"/>
      <c r="DU41" s="99"/>
      <c r="DV41" s="100"/>
      <c r="DW41" s="41">
        <f>SUM(DB41:DV41)</f>
        <v>0</v>
      </c>
      <c r="DX41" s="14">
        <f>DW41-DX42</f>
        <v>0</v>
      </c>
      <c r="DY41" s="12">
        <f>DW41*$D41</f>
        <v>0</v>
      </c>
      <c r="DZ41" s="15"/>
      <c r="EA41" s="67"/>
      <c r="EB41" s="68"/>
      <c r="EC41" s="69"/>
      <c r="ED41" s="67"/>
      <c r="EE41" s="68"/>
      <c r="EF41" s="69"/>
      <c r="EG41" s="67"/>
      <c r="EH41" s="68"/>
      <c r="EI41" s="69"/>
      <c r="EJ41" s="67"/>
      <c r="EK41" s="68"/>
      <c r="EL41" s="69"/>
      <c r="EM41" s="67"/>
      <c r="EN41" s="68"/>
      <c r="EO41" s="69"/>
      <c r="EP41" s="98"/>
      <c r="EQ41" s="99"/>
      <c r="ER41" s="100"/>
      <c r="ES41" s="101"/>
      <c r="ET41" s="99"/>
      <c r="EU41" s="100"/>
      <c r="EV41" s="41">
        <f>SUM(EA41:EU41)</f>
        <v>0</v>
      </c>
      <c r="EW41" s="14">
        <f>EV41-EW42</f>
        <v>0</v>
      </c>
      <c r="EX41" s="12">
        <f>EV41*$D41</f>
        <v>0</v>
      </c>
      <c r="EY41" s="15"/>
      <c r="EZ41" s="67"/>
      <c r="FA41" s="68"/>
      <c r="FB41" s="69"/>
      <c r="FC41" s="67"/>
      <c r="FD41" s="68"/>
      <c r="FE41" s="69"/>
      <c r="FF41" s="67"/>
      <c r="FG41" s="68"/>
      <c r="FH41" s="69"/>
      <c r="FI41" s="67"/>
      <c r="FJ41" s="68"/>
      <c r="FK41" s="69"/>
      <c r="FL41" s="67"/>
      <c r="FM41" s="68"/>
      <c r="FN41" s="69"/>
      <c r="FO41" s="98"/>
      <c r="FP41" s="99"/>
      <c r="FQ41" s="100"/>
      <c r="FR41" s="101"/>
      <c r="FS41" s="99"/>
      <c r="FT41" s="100"/>
      <c r="FU41" s="41">
        <f t="shared" ref="FU41" si="39">SUM(EZ41:FT41)</f>
        <v>0</v>
      </c>
      <c r="FV41" s="14">
        <f t="shared" ref="FV41" si="40">FU41-FV42</f>
        <v>0</v>
      </c>
      <c r="FW41" s="12">
        <f>FU41*$D41</f>
        <v>0</v>
      </c>
      <c r="FX41" s="15"/>
      <c r="FY41" s="67"/>
      <c r="FZ41" s="68"/>
      <c r="GA41" s="69"/>
      <c r="GB41" s="67"/>
      <c r="GC41" s="68"/>
      <c r="GD41" s="69"/>
      <c r="GE41" s="67"/>
      <c r="GF41" s="68"/>
      <c r="GG41" s="69"/>
      <c r="GH41" s="67"/>
      <c r="GI41" s="68"/>
      <c r="GJ41" s="69"/>
      <c r="GK41" s="67"/>
      <c r="GL41" s="68"/>
      <c r="GM41" s="69"/>
      <c r="GN41" s="98"/>
      <c r="GO41" s="99"/>
      <c r="GP41" s="100"/>
      <c r="GQ41" s="101"/>
      <c r="GR41" s="99"/>
      <c r="GS41" s="100"/>
      <c r="GT41" s="41">
        <f>SUM(FY41:GS41)</f>
        <v>0</v>
      </c>
      <c r="GU41" s="14">
        <f>GT41-GU42</f>
        <v>0</v>
      </c>
      <c r="GV41" s="12">
        <f>GT41*$D41</f>
        <v>0</v>
      </c>
      <c r="GW41" s="15"/>
      <c r="GX41" s="67"/>
      <c r="GY41" s="68"/>
      <c r="GZ41" s="69"/>
      <c r="HA41" s="67"/>
      <c r="HB41" s="68"/>
      <c r="HC41" s="69"/>
      <c r="HD41" s="67"/>
      <c r="HE41" s="68"/>
      <c r="HF41" s="69"/>
      <c r="HG41" s="67"/>
      <c r="HH41" s="68"/>
      <c r="HI41" s="69"/>
      <c r="HJ41" s="67"/>
      <c r="HK41" s="68"/>
      <c r="HL41" s="69"/>
      <c r="HM41" s="98"/>
      <c r="HN41" s="99"/>
      <c r="HO41" s="100"/>
      <c r="HP41" s="101"/>
      <c r="HQ41" s="99"/>
      <c r="HR41" s="100"/>
      <c r="HS41" s="41">
        <f>SUM(GX41:HR41)</f>
        <v>0</v>
      </c>
      <c r="HT41" s="14">
        <f>HS41-HT42</f>
        <v>0</v>
      </c>
      <c r="HU41" s="12">
        <f>HS41*$D41</f>
        <v>0</v>
      </c>
      <c r="HV41" s="15"/>
      <c r="HW41" s="67"/>
      <c r="HX41" s="68"/>
      <c r="HY41" s="69"/>
      <c r="HZ41" s="67"/>
      <c r="IA41" s="68"/>
      <c r="IB41" s="69"/>
      <c r="IC41" s="67"/>
      <c r="ID41" s="68"/>
      <c r="IE41" s="69"/>
      <c r="IF41" s="67"/>
      <c r="IG41" s="68"/>
      <c r="IH41" s="69"/>
      <c r="II41" s="67"/>
      <c r="IJ41" s="68"/>
      <c r="IK41" s="69"/>
      <c r="IL41" s="98"/>
      <c r="IM41" s="99"/>
      <c r="IN41" s="100"/>
      <c r="IO41" s="101"/>
      <c r="IP41" s="99"/>
      <c r="IQ41" s="100"/>
      <c r="IR41" s="41">
        <f>SUM(HW41:IQ41)</f>
        <v>0</v>
      </c>
      <c r="IS41" s="14">
        <f>IR41-IS42</f>
        <v>0</v>
      </c>
      <c r="IT41" s="12">
        <f>IR41*$D41</f>
        <v>0</v>
      </c>
      <c r="IU41" s="15"/>
      <c r="IV41" s="67"/>
      <c r="IW41" s="68"/>
      <c r="IX41" s="69"/>
      <c r="IY41" s="67"/>
      <c r="IZ41" s="68"/>
      <c r="JA41" s="69"/>
      <c r="JB41" s="67"/>
      <c r="JC41" s="68"/>
      <c r="JD41" s="69"/>
      <c r="JE41" s="67"/>
      <c r="JF41" s="68"/>
      <c r="JG41" s="69"/>
      <c r="JH41" s="67"/>
      <c r="JI41" s="68"/>
      <c r="JJ41" s="69"/>
      <c r="JK41" s="98"/>
      <c r="JL41" s="99"/>
      <c r="JM41" s="100"/>
      <c r="JN41" s="101"/>
      <c r="JO41" s="99"/>
      <c r="JP41" s="100"/>
      <c r="JQ41" s="41">
        <f>SUM(IV41:JP41)</f>
        <v>0</v>
      </c>
      <c r="JR41" s="14">
        <f>JQ41-JR42</f>
        <v>0</v>
      </c>
      <c r="JS41" s="12">
        <f>JQ41*$D41</f>
        <v>0</v>
      </c>
      <c r="JT41" s="15"/>
      <c r="JU41" s="67"/>
      <c r="JV41" s="68"/>
      <c r="JW41" s="69"/>
      <c r="JX41" s="67"/>
      <c r="JY41" s="68"/>
      <c r="JZ41" s="69"/>
      <c r="KA41" s="67"/>
      <c r="KB41" s="68"/>
      <c r="KC41" s="69"/>
      <c r="KD41" s="67"/>
      <c r="KE41" s="68"/>
      <c r="KF41" s="69"/>
      <c r="KG41" s="67"/>
      <c r="KH41" s="68"/>
      <c r="KI41" s="69"/>
      <c r="KJ41" s="98"/>
      <c r="KK41" s="99"/>
      <c r="KL41" s="100"/>
      <c r="KM41" s="101"/>
      <c r="KN41" s="99"/>
      <c r="KO41" s="100"/>
      <c r="KP41" s="41">
        <f>SUM(JU41:KO41)</f>
        <v>0</v>
      </c>
      <c r="KQ41" s="14">
        <f>KP41-KQ42</f>
        <v>0</v>
      </c>
      <c r="KR41" s="12">
        <f>KP41*$D41</f>
        <v>0</v>
      </c>
      <c r="KS41" s="15"/>
      <c r="KT41" s="67"/>
      <c r="KU41" s="68"/>
      <c r="KV41" s="69"/>
      <c r="KW41" s="67"/>
      <c r="KX41" s="68"/>
      <c r="KY41" s="69"/>
      <c r="KZ41" s="67"/>
      <c r="LA41" s="68"/>
      <c r="LB41" s="69"/>
      <c r="LC41" s="67"/>
      <c r="LD41" s="68"/>
      <c r="LE41" s="69"/>
      <c r="LF41" s="67"/>
      <c r="LG41" s="68"/>
      <c r="LH41" s="69"/>
      <c r="LI41" s="98"/>
      <c r="LJ41" s="99"/>
      <c r="LK41" s="100"/>
      <c r="LL41" s="101"/>
      <c r="LM41" s="99"/>
      <c r="LN41" s="100"/>
      <c r="LO41" s="41">
        <f>SUM(KT41:LN41)</f>
        <v>0</v>
      </c>
      <c r="LP41" s="14">
        <f>LO41-LP42</f>
        <v>0</v>
      </c>
      <c r="LQ41" s="12">
        <f>LO41*$D41</f>
        <v>0</v>
      </c>
      <c r="LR41" s="15"/>
    </row>
    <row r="42" spans="1:330" ht="15" hidden="1" thickBot="1" x14ac:dyDescent="0.4">
      <c r="A42" s="133"/>
      <c r="B42" s="135"/>
      <c r="C42" s="140"/>
      <c r="D42" s="131"/>
      <c r="E42" s="33" t="s">
        <v>14</v>
      </c>
      <c r="F42" s="70"/>
      <c r="G42" s="71"/>
      <c r="H42" s="72"/>
      <c r="I42" s="70"/>
      <c r="J42" s="71"/>
      <c r="K42" s="72"/>
      <c r="L42" s="70"/>
      <c r="M42" s="71"/>
      <c r="N42" s="72"/>
      <c r="O42" s="70"/>
      <c r="P42" s="71"/>
      <c r="Q42" s="72"/>
      <c r="R42" s="70"/>
      <c r="S42" s="71"/>
      <c r="T42" s="72"/>
      <c r="U42" s="102"/>
      <c r="V42" s="103"/>
      <c r="W42" s="104"/>
      <c r="X42" s="105"/>
      <c r="Y42" s="103"/>
      <c r="Z42" s="104"/>
      <c r="AA42" s="42"/>
      <c r="AB42" s="18">
        <f>SUM(F42:Z42)</f>
        <v>0</v>
      </c>
      <c r="AC42" s="16"/>
      <c r="AD42" s="19">
        <f>AB42*$D41</f>
        <v>0</v>
      </c>
      <c r="AE42" s="70"/>
      <c r="AF42" s="71"/>
      <c r="AG42" s="72"/>
      <c r="AH42" s="70"/>
      <c r="AI42" s="71"/>
      <c r="AJ42" s="72"/>
      <c r="AK42" s="70"/>
      <c r="AL42" s="71"/>
      <c r="AM42" s="72"/>
      <c r="AN42" s="70"/>
      <c r="AO42" s="71"/>
      <c r="AP42" s="72"/>
      <c r="AQ42" s="70"/>
      <c r="AR42" s="71"/>
      <c r="AS42" s="72"/>
      <c r="AT42" s="102"/>
      <c r="AU42" s="103"/>
      <c r="AV42" s="104"/>
      <c r="AW42" s="105"/>
      <c r="AX42" s="103"/>
      <c r="AY42" s="104"/>
      <c r="AZ42" s="42"/>
      <c r="BA42" s="18">
        <f>SUM(AE42:AY42)</f>
        <v>0</v>
      </c>
      <c r="BB42" s="16"/>
      <c r="BC42" s="19">
        <f>BA42*$D42</f>
        <v>0</v>
      </c>
      <c r="BD42" s="70"/>
      <c r="BE42" s="71"/>
      <c r="BF42" s="72"/>
      <c r="BG42" s="70"/>
      <c r="BH42" s="71"/>
      <c r="BI42" s="72"/>
      <c r="BJ42" s="70"/>
      <c r="BK42" s="71"/>
      <c r="BL42" s="72"/>
      <c r="BM42" s="70"/>
      <c r="BN42" s="71"/>
      <c r="BO42" s="72"/>
      <c r="BP42" s="70"/>
      <c r="BQ42" s="71"/>
      <c r="BR42" s="72"/>
      <c r="BS42" s="102"/>
      <c r="BT42" s="103"/>
      <c r="BU42" s="104"/>
      <c r="BV42" s="105"/>
      <c r="BW42" s="103"/>
      <c r="BX42" s="104"/>
      <c r="BY42" s="42"/>
      <c r="BZ42" s="18">
        <f>SUM(BD42:BX42)</f>
        <v>0</v>
      </c>
      <c r="CA42" s="16"/>
      <c r="CB42" s="19">
        <f>BZ42*$D42</f>
        <v>0</v>
      </c>
      <c r="CC42" s="70"/>
      <c r="CD42" s="71"/>
      <c r="CE42" s="72"/>
      <c r="CF42" s="70"/>
      <c r="CG42" s="71"/>
      <c r="CH42" s="72"/>
      <c r="CI42" s="70"/>
      <c r="CJ42" s="71"/>
      <c r="CK42" s="72"/>
      <c r="CL42" s="70"/>
      <c r="CM42" s="71"/>
      <c r="CN42" s="72"/>
      <c r="CO42" s="70"/>
      <c r="CP42" s="71"/>
      <c r="CQ42" s="72"/>
      <c r="CR42" s="102"/>
      <c r="CS42" s="103"/>
      <c r="CT42" s="104"/>
      <c r="CU42" s="105"/>
      <c r="CV42" s="103"/>
      <c r="CW42" s="104"/>
      <c r="CX42" s="42"/>
      <c r="CY42" s="18">
        <f>SUM(CC42:CW42)</f>
        <v>0</v>
      </c>
      <c r="CZ42" s="16"/>
      <c r="DA42" s="19">
        <f>CY42*$D42</f>
        <v>0</v>
      </c>
      <c r="DB42" s="70"/>
      <c r="DC42" s="71"/>
      <c r="DD42" s="72"/>
      <c r="DE42" s="70"/>
      <c r="DF42" s="71"/>
      <c r="DG42" s="72"/>
      <c r="DH42" s="70"/>
      <c r="DI42" s="71"/>
      <c r="DJ42" s="72"/>
      <c r="DK42" s="70"/>
      <c r="DL42" s="71"/>
      <c r="DM42" s="72"/>
      <c r="DN42" s="70"/>
      <c r="DO42" s="71"/>
      <c r="DP42" s="72"/>
      <c r="DQ42" s="102"/>
      <c r="DR42" s="103"/>
      <c r="DS42" s="104"/>
      <c r="DT42" s="105"/>
      <c r="DU42" s="103"/>
      <c r="DV42" s="104"/>
      <c r="DW42" s="42"/>
      <c r="DX42" s="18">
        <f>SUM(DB42:DV42)</f>
        <v>0</v>
      </c>
      <c r="DY42" s="16"/>
      <c r="DZ42" s="19">
        <f>DX42*$D42</f>
        <v>0</v>
      </c>
      <c r="EA42" s="70"/>
      <c r="EB42" s="71"/>
      <c r="EC42" s="72"/>
      <c r="ED42" s="70"/>
      <c r="EE42" s="71"/>
      <c r="EF42" s="72"/>
      <c r="EG42" s="70"/>
      <c r="EH42" s="71"/>
      <c r="EI42" s="72"/>
      <c r="EJ42" s="70"/>
      <c r="EK42" s="71"/>
      <c r="EL42" s="72"/>
      <c r="EM42" s="70"/>
      <c r="EN42" s="71"/>
      <c r="EO42" s="72"/>
      <c r="EP42" s="102"/>
      <c r="EQ42" s="103"/>
      <c r="ER42" s="104"/>
      <c r="ES42" s="105"/>
      <c r="ET42" s="103"/>
      <c r="EU42" s="104"/>
      <c r="EV42" s="42"/>
      <c r="EW42" s="18">
        <f>SUM(EA42:EU42)</f>
        <v>0</v>
      </c>
      <c r="EX42" s="16"/>
      <c r="EY42" s="19">
        <f>EW42*$D42</f>
        <v>0</v>
      </c>
      <c r="EZ42" s="70"/>
      <c r="FA42" s="71"/>
      <c r="FB42" s="72"/>
      <c r="FC42" s="70"/>
      <c r="FD42" s="71"/>
      <c r="FE42" s="72"/>
      <c r="FF42" s="70"/>
      <c r="FG42" s="71"/>
      <c r="FH42" s="72"/>
      <c r="FI42" s="70"/>
      <c r="FJ42" s="71"/>
      <c r="FK42" s="72"/>
      <c r="FL42" s="70"/>
      <c r="FM42" s="71"/>
      <c r="FN42" s="72"/>
      <c r="FO42" s="102"/>
      <c r="FP42" s="103"/>
      <c r="FQ42" s="104"/>
      <c r="FR42" s="105"/>
      <c r="FS42" s="103"/>
      <c r="FT42" s="104"/>
      <c r="FU42" s="42"/>
      <c r="FV42" s="18">
        <f t="shared" ref="FV42" si="41">SUM(EZ42:FT42)</f>
        <v>0</v>
      </c>
      <c r="FW42" s="16"/>
      <c r="FX42" s="19">
        <f>FV42*$D42</f>
        <v>0</v>
      </c>
      <c r="FY42" s="70"/>
      <c r="FZ42" s="71"/>
      <c r="GA42" s="72"/>
      <c r="GB42" s="70"/>
      <c r="GC42" s="71"/>
      <c r="GD42" s="72"/>
      <c r="GE42" s="70"/>
      <c r="GF42" s="71"/>
      <c r="GG42" s="72"/>
      <c r="GH42" s="70"/>
      <c r="GI42" s="71"/>
      <c r="GJ42" s="72"/>
      <c r="GK42" s="70"/>
      <c r="GL42" s="71"/>
      <c r="GM42" s="72"/>
      <c r="GN42" s="102"/>
      <c r="GO42" s="103"/>
      <c r="GP42" s="104"/>
      <c r="GQ42" s="105"/>
      <c r="GR42" s="103"/>
      <c r="GS42" s="104"/>
      <c r="GT42" s="42"/>
      <c r="GU42" s="18">
        <f>SUM(FY42:GS42)</f>
        <v>0</v>
      </c>
      <c r="GV42" s="16"/>
      <c r="GW42" s="19">
        <f>GU42*$D42</f>
        <v>0</v>
      </c>
      <c r="GX42" s="70"/>
      <c r="GY42" s="71"/>
      <c r="GZ42" s="72"/>
      <c r="HA42" s="70"/>
      <c r="HB42" s="71"/>
      <c r="HC42" s="72"/>
      <c r="HD42" s="70"/>
      <c r="HE42" s="71"/>
      <c r="HF42" s="72"/>
      <c r="HG42" s="70"/>
      <c r="HH42" s="71"/>
      <c r="HI42" s="72"/>
      <c r="HJ42" s="70"/>
      <c r="HK42" s="71"/>
      <c r="HL42" s="72"/>
      <c r="HM42" s="102"/>
      <c r="HN42" s="103"/>
      <c r="HO42" s="104"/>
      <c r="HP42" s="105"/>
      <c r="HQ42" s="103"/>
      <c r="HR42" s="104"/>
      <c r="HS42" s="42"/>
      <c r="HT42" s="18">
        <f>SUM(GX42:HR42)</f>
        <v>0</v>
      </c>
      <c r="HU42" s="16"/>
      <c r="HV42" s="19">
        <f>HT42*$D42</f>
        <v>0</v>
      </c>
      <c r="HW42" s="70"/>
      <c r="HX42" s="71"/>
      <c r="HY42" s="72"/>
      <c r="HZ42" s="70"/>
      <c r="IA42" s="71"/>
      <c r="IB42" s="72"/>
      <c r="IC42" s="70"/>
      <c r="ID42" s="71"/>
      <c r="IE42" s="72"/>
      <c r="IF42" s="70"/>
      <c r="IG42" s="71"/>
      <c r="IH42" s="72"/>
      <c r="II42" s="70"/>
      <c r="IJ42" s="71"/>
      <c r="IK42" s="72"/>
      <c r="IL42" s="102"/>
      <c r="IM42" s="103"/>
      <c r="IN42" s="104"/>
      <c r="IO42" s="105"/>
      <c r="IP42" s="103"/>
      <c r="IQ42" s="104"/>
      <c r="IR42" s="42"/>
      <c r="IS42" s="18">
        <f>SUM(HW42:IQ42)</f>
        <v>0</v>
      </c>
      <c r="IT42" s="16"/>
      <c r="IU42" s="19">
        <f>IS42*$D42</f>
        <v>0</v>
      </c>
      <c r="IV42" s="70"/>
      <c r="IW42" s="71"/>
      <c r="IX42" s="72"/>
      <c r="IY42" s="70"/>
      <c r="IZ42" s="71"/>
      <c r="JA42" s="72"/>
      <c r="JB42" s="70"/>
      <c r="JC42" s="71"/>
      <c r="JD42" s="72"/>
      <c r="JE42" s="70"/>
      <c r="JF42" s="71"/>
      <c r="JG42" s="72"/>
      <c r="JH42" s="70"/>
      <c r="JI42" s="71"/>
      <c r="JJ42" s="72"/>
      <c r="JK42" s="102"/>
      <c r="JL42" s="103"/>
      <c r="JM42" s="104"/>
      <c r="JN42" s="105"/>
      <c r="JO42" s="103"/>
      <c r="JP42" s="104"/>
      <c r="JQ42" s="42"/>
      <c r="JR42" s="18">
        <f>SUM(IV42:JP42)</f>
        <v>0</v>
      </c>
      <c r="JS42" s="16"/>
      <c r="JT42" s="19">
        <f>JR42*$D42</f>
        <v>0</v>
      </c>
      <c r="JU42" s="70"/>
      <c r="JV42" s="71"/>
      <c r="JW42" s="72"/>
      <c r="JX42" s="70"/>
      <c r="JY42" s="71"/>
      <c r="JZ42" s="72"/>
      <c r="KA42" s="70"/>
      <c r="KB42" s="71"/>
      <c r="KC42" s="72"/>
      <c r="KD42" s="70"/>
      <c r="KE42" s="71"/>
      <c r="KF42" s="72"/>
      <c r="KG42" s="70"/>
      <c r="KH42" s="71"/>
      <c r="KI42" s="72"/>
      <c r="KJ42" s="102"/>
      <c r="KK42" s="103"/>
      <c r="KL42" s="104"/>
      <c r="KM42" s="105"/>
      <c r="KN42" s="103"/>
      <c r="KO42" s="104"/>
      <c r="KP42" s="42"/>
      <c r="KQ42" s="18">
        <f>SUM(JU42:KO42)</f>
        <v>0</v>
      </c>
      <c r="KR42" s="16"/>
      <c r="KS42" s="19">
        <f>KQ42*$D42</f>
        <v>0</v>
      </c>
      <c r="KT42" s="70"/>
      <c r="KU42" s="71"/>
      <c r="KV42" s="72"/>
      <c r="KW42" s="70"/>
      <c r="KX42" s="71"/>
      <c r="KY42" s="72"/>
      <c r="KZ42" s="70"/>
      <c r="LA42" s="71"/>
      <c r="LB42" s="72"/>
      <c r="LC42" s="70"/>
      <c r="LD42" s="71"/>
      <c r="LE42" s="72"/>
      <c r="LF42" s="70"/>
      <c r="LG42" s="71"/>
      <c r="LH42" s="72"/>
      <c r="LI42" s="102"/>
      <c r="LJ42" s="103"/>
      <c r="LK42" s="104"/>
      <c r="LL42" s="105"/>
      <c r="LM42" s="103"/>
      <c r="LN42" s="104"/>
      <c r="LO42" s="42"/>
      <c r="LP42" s="18">
        <f>SUM(KT42:LN42)</f>
        <v>0</v>
      </c>
      <c r="LQ42" s="16"/>
      <c r="LR42" s="19">
        <f>LP42*$D42</f>
        <v>0</v>
      </c>
    </row>
    <row r="43" spans="1:330" ht="15" hidden="1" customHeight="1" x14ac:dyDescent="0.35">
      <c r="A43" s="132"/>
      <c r="B43" s="134"/>
      <c r="C43" s="139"/>
      <c r="D43" s="130"/>
      <c r="E43" s="46" t="s">
        <v>13</v>
      </c>
      <c r="F43" s="67"/>
      <c r="G43" s="68"/>
      <c r="H43" s="69"/>
      <c r="I43" s="67"/>
      <c r="J43" s="68"/>
      <c r="K43" s="69"/>
      <c r="L43" s="67"/>
      <c r="M43" s="68"/>
      <c r="N43" s="69"/>
      <c r="O43" s="67"/>
      <c r="P43" s="68"/>
      <c r="Q43" s="69"/>
      <c r="R43" s="67"/>
      <c r="S43" s="68"/>
      <c r="T43" s="69"/>
      <c r="U43" s="98"/>
      <c r="V43" s="99"/>
      <c r="W43" s="100"/>
      <c r="X43" s="101"/>
      <c r="Y43" s="99"/>
      <c r="Z43" s="100"/>
      <c r="AA43" s="41">
        <f>SUM(F43:Z43)</f>
        <v>0</v>
      </c>
      <c r="AB43" s="14">
        <f>AA43-AB44</f>
        <v>0</v>
      </c>
      <c r="AC43" s="12">
        <f>AA43*$D43</f>
        <v>0</v>
      </c>
      <c r="AD43" s="15"/>
      <c r="AE43" s="67"/>
      <c r="AF43" s="68"/>
      <c r="AG43" s="69"/>
      <c r="AH43" s="67"/>
      <c r="AI43" s="68"/>
      <c r="AJ43" s="69"/>
      <c r="AK43" s="67"/>
      <c r="AL43" s="68"/>
      <c r="AM43" s="69"/>
      <c r="AN43" s="67"/>
      <c r="AO43" s="68"/>
      <c r="AP43" s="69"/>
      <c r="AQ43" s="67"/>
      <c r="AR43" s="68"/>
      <c r="AS43" s="69"/>
      <c r="AT43" s="98"/>
      <c r="AU43" s="99"/>
      <c r="AV43" s="100"/>
      <c r="AW43" s="101"/>
      <c r="AX43" s="99"/>
      <c r="AY43" s="100"/>
      <c r="AZ43" s="41">
        <f>SUM(AE43:AY43)</f>
        <v>0</v>
      </c>
      <c r="BA43" s="14">
        <f>AZ43-BA44</f>
        <v>0</v>
      </c>
      <c r="BB43" s="12">
        <f>AZ43*$D43</f>
        <v>0</v>
      </c>
      <c r="BC43" s="15"/>
      <c r="BD43" s="67"/>
      <c r="BE43" s="68"/>
      <c r="BF43" s="69"/>
      <c r="BG43" s="67"/>
      <c r="BH43" s="68"/>
      <c r="BI43" s="69"/>
      <c r="BJ43" s="67"/>
      <c r="BK43" s="68"/>
      <c r="BL43" s="69"/>
      <c r="BM43" s="67"/>
      <c r="BN43" s="68"/>
      <c r="BO43" s="69"/>
      <c r="BP43" s="67"/>
      <c r="BQ43" s="68"/>
      <c r="BR43" s="69"/>
      <c r="BS43" s="98"/>
      <c r="BT43" s="99"/>
      <c r="BU43" s="100"/>
      <c r="BV43" s="101"/>
      <c r="BW43" s="99"/>
      <c r="BX43" s="100"/>
      <c r="BY43" s="41">
        <f>SUM(BD43:BX43)</f>
        <v>0</v>
      </c>
      <c r="BZ43" s="14">
        <f>BY43-BZ44</f>
        <v>0</v>
      </c>
      <c r="CA43" s="12">
        <f>BY43*$D43</f>
        <v>0</v>
      </c>
      <c r="CB43" s="15"/>
      <c r="CC43" s="67"/>
      <c r="CD43" s="68"/>
      <c r="CE43" s="69"/>
      <c r="CF43" s="67"/>
      <c r="CG43" s="68"/>
      <c r="CH43" s="69"/>
      <c r="CI43" s="67"/>
      <c r="CJ43" s="68"/>
      <c r="CK43" s="69"/>
      <c r="CL43" s="67"/>
      <c r="CM43" s="68"/>
      <c r="CN43" s="69"/>
      <c r="CO43" s="67"/>
      <c r="CP43" s="68"/>
      <c r="CQ43" s="69"/>
      <c r="CR43" s="98"/>
      <c r="CS43" s="99"/>
      <c r="CT43" s="100"/>
      <c r="CU43" s="101"/>
      <c r="CV43" s="99"/>
      <c r="CW43" s="100"/>
      <c r="CX43" s="41">
        <f>SUM(CC43:CW43)</f>
        <v>0</v>
      </c>
      <c r="CY43" s="14">
        <f>CX43-CY44</f>
        <v>0</v>
      </c>
      <c r="CZ43" s="12">
        <f>CX43*$D43</f>
        <v>0</v>
      </c>
      <c r="DA43" s="15"/>
      <c r="DB43" s="67"/>
      <c r="DC43" s="68"/>
      <c r="DD43" s="69"/>
      <c r="DE43" s="67"/>
      <c r="DF43" s="68"/>
      <c r="DG43" s="69"/>
      <c r="DH43" s="67"/>
      <c r="DI43" s="68"/>
      <c r="DJ43" s="69"/>
      <c r="DK43" s="67"/>
      <c r="DL43" s="68"/>
      <c r="DM43" s="69"/>
      <c r="DN43" s="67"/>
      <c r="DO43" s="68"/>
      <c r="DP43" s="69"/>
      <c r="DQ43" s="98"/>
      <c r="DR43" s="99"/>
      <c r="DS43" s="100"/>
      <c r="DT43" s="101"/>
      <c r="DU43" s="99"/>
      <c r="DV43" s="100"/>
      <c r="DW43" s="41">
        <f>SUM(DB43:DV43)</f>
        <v>0</v>
      </c>
      <c r="DX43" s="14">
        <f>DW43-DX44</f>
        <v>0</v>
      </c>
      <c r="DY43" s="12">
        <f>DW43*$D43</f>
        <v>0</v>
      </c>
      <c r="DZ43" s="15"/>
      <c r="EA43" s="67"/>
      <c r="EB43" s="68"/>
      <c r="EC43" s="69"/>
      <c r="ED43" s="67"/>
      <c r="EE43" s="68"/>
      <c r="EF43" s="69"/>
      <c r="EG43" s="67"/>
      <c r="EH43" s="68"/>
      <c r="EI43" s="69"/>
      <c r="EJ43" s="67"/>
      <c r="EK43" s="68"/>
      <c r="EL43" s="69"/>
      <c r="EM43" s="67"/>
      <c r="EN43" s="68"/>
      <c r="EO43" s="69"/>
      <c r="EP43" s="98"/>
      <c r="EQ43" s="99"/>
      <c r="ER43" s="100"/>
      <c r="ES43" s="101"/>
      <c r="ET43" s="99"/>
      <c r="EU43" s="100"/>
      <c r="EV43" s="41">
        <f>SUM(EA43:EU43)</f>
        <v>0</v>
      </c>
      <c r="EW43" s="14">
        <f>EV43-EW44</f>
        <v>0</v>
      </c>
      <c r="EX43" s="12">
        <f>EV43*$D43</f>
        <v>0</v>
      </c>
      <c r="EY43" s="15"/>
      <c r="EZ43" s="67"/>
      <c r="FA43" s="68"/>
      <c r="FB43" s="69"/>
      <c r="FC43" s="67"/>
      <c r="FD43" s="68"/>
      <c r="FE43" s="69"/>
      <c r="FF43" s="67"/>
      <c r="FG43" s="68"/>
      <c r="FH43" s="69"/>
      <c r="FI43" s="67"/>
      <c r="FJ43" s="68"/>
      <c r="FK43" s="69"/>
      <c r="FL43" s="67"/>
      <c r="FM43" s="68"/>
      <c r="FN43" s="69"/>
      <c r="FO43" s="98"/>
      <c r="FP43" s="99"/>
      <c r="FQ43" s="100"/>
      <c r="FR43" s="101"/>
      <c r="FS43" s="99"/>
      <c r="FT43" s="100"/>
      <c r="FU43" s="41">
        <f t="shared" ref="FU43" si="42">SUM(EZ43:FT43)</f>
        <v>0</v>
      </c>
      <c r="FV43" s="14">
        <f t="shared" ref="FV43" si="43">FU43-FV44</f>
        <v>0</v>
      </c>
      <c r="FW43" s="12">
        <f>FU43*$D43</f>
        <v>0</v>
      </c>
      <c r="FX43" s="15"/>
      <c r="FY43" s="67"/>
      <c r="FZ43" s="68"/>
      <c r="GA43" s="69"/>
      <c r="GB43" s="67"/>
      <c r="GC43" s="68"/>
      <c r="GD43" s="69"/>
      <c r="GE43" s="67"/>
      <c r="GF43" s="68"/>
      <c r="GG43" s="69"/>
      <c r="GH43" s="67"/>
      <c r="GI43" s="68"/>
      <c r="GJ43" s="69"/>
      <c r="GK43" s="67"/>
      <c r="GL43" s="68"/>
      <c r="GM43" s="69"/>
      <c r="GN43" s="98"/>
      <c r="GO43" s="99"/>
      <c r="GP43" s="100"/>
      <c r="GQ43" s="101"/>
      <c r="GR43" s="99"/>
      <c r="GS43" s="100"/>
      <c r="GT43" s="41">
        <f>SUM(FY43:GS43)</f>
        <v>0</v>
      </c>
      <c r="GU43" s="14">
        <f>GT43-GU44</f>
        <v>0</v>
      </c>
      <c r="GV43" s="12">
        <f>GT43*$D43</f>
        <v>0</v>
      </c>
      <c r="GW43" s="15"/>
      <c r="GX43" s="67"/>
      <c r="GY43" s="68"/>
      <c r="GZ43" s="69"/>
      <c r="HA43" s="67"/>
      <c r="HB43" s="68"/>
      <c r="HC43" s="69"/>
      <c r="HD43" s="67"/>
      <c r="HE43" s="68"/>
      <c r="HF43" s="69"/>
      <c r="HG43" s="67"/>
      <c r="HH43" s="68"/>
      <c r="HI43" s="69"/>
      <c r="HJ43" s="67"/>
      <c r="HK43" s="68"/>
      <c r="HL43" s="69"/>
      <c r="HM43" s="98"/>
      <c r="HN43" s="99"/>
      <c r="HO43" s="100"/>
      <c r="HP43" s="101"/>
      <c r="HQ43" s="99"/>
      <c r="HR43" s="100"/>
      <c r="HS43" s="41">
        <f>SUM(GX43:HR43)</f>
        <v>0</v>
      </c>
      <c r="HT43" s="14">
        <f>HS43-HT44</f>
        <v>0</v>
      </c>
      <c r="HU43" s="12">
        <f>HS43*$D43</f>
        <v>0</v>
      </c>
      <c r="HV43" s="15"/>
      <c r="HW43" s="67"/>
      <c r="HX43" s="68"/>
      <c r="HY43" s="69"/>
      <c r="HZ43" s="67"/>
      <c r="IA43" s="68"/>
      <c r="IB43" s="69"/>
      <c r="IC43" s="67"/>
      <c r="ID43" s="68"/>
      <c r="IE43" s="69"/>
      <c r="IF43" s="67"/>
      <c r="IG43" s="68"/>
      <c r="IH43" s="69"/>
      <c r="II43" s="67"/>
      <c r="IJ43" s="68"/>
      <c r="IK43" s="69"/>
      <c r="IL43" s="98"/>
      <c r="IM43" s="99"/>
      <c r="IN43" s="100"/>
      <c r="IO43" s="101"/>
      <c r="IP43" s="99"/>
      <c r="IQ43" s="100"/>
      <c r="IR43" s="41">
        <f>SUM(HW43:IQ43)</f>
        <v>0</v>
      </c>
      <c r="IS43" s="14">
        <f>IR43-IS44</f>
        <v>0</v>
      </c>
      <c r="IT43" s="12">
        <f>IR43*$D43</f>
        <v>0</v>
      </c>
      <c r="IU43" s="15"/>
      <c r="IV43" s="67"/>
      <c r="IW43" s="68"/>
      <c r="IX43" s="69"/>
      <c r="IY43" s="67"/>
      <c r="IZ43" s="68"/>
      <c r="JA43" s="69"/>
      <c r="JB43" s="67"/>
      <c r="JC43" s="68"/>
      <c r="JD43" s="69"/>
      <c r="JE43" s="67"/>
      <c r="JF43" s="68"/>
      <c r="JG43" s="69"/>
      <c r="JH43" s="67"/>
      <c r="JI43" s="68"/>
      <c r="JJ43" s="69"/>
      <c r="JK43" s="98"/>
      <c r="JL43" s="99"/>
      <c r="JM43" s="100"/>
      <c r="JN43" s="101"/>
      <c r="JO43" s="99"/>
      <c r="JP43" s="100"/>
      <c r="JQ43" s="41">
        <f>SUM(IV43:JP43)</f>
        <v>0</v>
      </c>
      <c r="JR43" s="14">
        <f>JQ43-JR44</f>
        <v>0</v>
      </c>
      <c r="JS43" s="12">
        <f>JQ43*$D43</f>
        <v>0</v>
      </c>
      <c r="JT43" s="15"/>
      <c r="JU43" s="67"/>
      <c r="JV43" s="68"/>
      <c r="JW43" s="69"/>
      <c r="JX43" s="67"/>
      <c r="JY43" s="68"/>
      <c r="JZ43" s="69"/>
      <c r="KA43" s="67"/>
      <c r="KB43" s="68"/>
      <c r="KC43" s="69"/>
      <c r="KD43" s="67"/>
      <c r="KE43" s="68"/>
      <c r="KF43" s="69"/>
      <c r="KG43" s="67"/>
      <c r="KH43" s="68"/>
      <c r="KI43" s="69"/>
      <c r="KJ43" s="98"/>
      <c r="KK43" s="99"/>
      <c r="KL43" s="100"/>
      <c r="KM43" s="101"/>
      <c r="KN43" s="99"/>
      <c r="KO43" s="100"/>
      <c r="KP43" s="41">
        <f>SUM(JU43:KO43)</f>
        <v>0</v>
      </c>
      <c r="KQ43" s="14">
        <f>KP43-KQ44</f>
        <v>0</v>
      </c>
      <c r="KR43" s="12">
        <f>KP43*$D43</f>
        <v>0</v>
      </c>
      <c r="KS43" s="15"/>
      <c r="KT43" s="67"/>
      <c r="KU43" s="68"/>
      <c r="KV43" s="69"/>
      <c r="KW43" s="67"/>
      <c r="KX43" s="68"/>
      <c r="KY43" s="69"/>
      <c r="KZ43" s="67"/>
      <c r="LA43" s="68"/>
      <c r="LB43" s="69"/>
      <c r="LC43" s="67"/>
      <c r="LD43" s="68"/>
      <c r="LE43" s="69"/>
      <c r="LF43" s="67"/>
      <c r="LG43" s="68"/>
      <c r="LH43" s="69"/>
      <c r="LI43" s="98"/>
      <c r="LJ43" s="99"/>
      <c r="LK43" s="100"/>
      <c r="LL43" s="101"/>
      <c r="LM43" s="99"/>
      <c r="LN43" s="100"/>
      <c r="LO43" s="41">
        <f>SUM(KT43:LN43)</f>
        <v>0</v>
      </c>
      <c r="LP43" s="14">
        <f>LO43-LP44</f>
        <v>0</v>
      </c>
      <c r="LQ43" s="12">
        <f>LO43*$D43</f>
        <v>0</v>
      </c>
      <c r="LR43" s="15"/>
    </row>
    <row r="44" spans="1:330" ht="15" hidden="1" customHeight="1" thickBot="1" x14ac:dyDescent="0.4">
      <c r="A44" s="133"/>
      <c r="B44" s="135"/>
      <c r="C44" s="140"/>
      <c r="D44" s="131"/>
      <c r="E44" s="33" t="s">
        <v>14</v>
      </c>
      <c r="F44" s="70"/>
      <c r="G44" s="71"/>
      <c r="H44" s="72"/>
      <c r="I44" s="70"/>
      <c r="J44" s="71"/>
      <c r="K44" s="72"/>
      <c r="L44" s="70"/>
      <c r="M44" s="71"/>
      <c r="N44" s="72"/>
      <c r="O44" s="70"/>
      <c r="P44" s="71"/>
      <c r="Q44" s="72"/>
      <c r="R44" s="70"/>
      <c r="S44" s="71"/>
      <c r="T44" s="72"/>
      <c r="U44" s="102"/>
      <c r="V44" s="103"/>
      <c r="W44" s="104"/>
      <c r="X44" s="105"/>
      <c r="Y44" s="103"/>
      <c r="Z44" s="104"/>
      <c r="AA44" s="42"/>
      <c r="AB44" s="18">
        <f>SUM(F44:Z44)</f>
        <v>0</v>
      </c>
      <c r="AC44" s="16"/>
      <c r="AD44" s="19">
        <f>AB44*$D43</f>
        <v>0</v>
      </c>
      <c r="AE44" s="70"/>
      <c r="AF44" s="71"/>
      <c r="AG44" s="72"/>
      <c r="AH44" s="70"/>
      <c r="AI44" s="71"/>
      <c r="AJ44" s="72"/>
      <c r="AK44" s="70"/>
      <c r="AL44" s="71"/>
      <c r="AM44" s="72"/>
      <c r="AN44" s="70"/>
      <c r="AO44" s="71"/>
      <c r="AP44" s="72"/>
      <c r="AQ44" s="70"/>
      <c r="AR44" s="71"/>
      <c r="AS44" s="72"/>
      <c r="AT44" s="102"/>
      <c r="AU44" s="103"/>
      <c r="AV44" s="104"/>
      <c r="AW44" s="105"/>
      <c r="AX44" s="103"/>
      <c r="AY44" s="104"/>
      <c r="AZ44" s="42"/>
      <c r="BA44" s="18">
        <f>SUM(AE44:AY44)</f>
        <v>0</v>
      </c>
      <c r="BB44" s="16"/>
      <c r="BC44" s="19">
        <f>BA44*$D44</f>
        <v>0</v>
      </c>
      <c r="BD44" s="70"/>
      <c r="BE44" s="71"/>
      <c r="BF44" s="72"/>
      <c r="BG44" s="70"/>
      <c r="BH44" s="71"/>
      <c r="BI44" s="72"/>
      <c r="BJ44" s="70"/>
      <c r="BK44" s="71"/>
      <c r="BL44" s="72"/>
      <c r="BM44" s="70"/>
      <c r="BN44" s="71"/>
      <c r="BO44" s="72"/>
      <c r="BP44" s="70"/>
      <c r="BQ44" s="71"/>
      <c r="BR44" s="72"/>
      <c r="BS44" s="102"/>
      <c r="BT44" s="103"/>
      <c r="BU44" s="104"/>
      <c r="BV44" s="105"/>
      <c r="BW44" s="103"/>
      <c r="BX44" s="104"/>
      <c r="BY44" s="42"/>
      <c r="BZ44" s="18">
        <f>SUM(BD44:BX44)</f>
        <v>0</v>
      </c>
      <c r="CA44" s="16"/>
      <c r="CB44" s="19">
        <f>BZ44*$D44</f>
        <v>0</v>
      </c>
      <c r="CC44" s="70"/>
      <c r="CD44" s="71"/>
      <c r="CE44" s="72"/>
      <c r="CF44" s="70"/>
      <c r="CG44" s="71"/>
      <c r="CH44" s="72"/>
      <c r="CI44" s="70"/>
      <c r="CJ44" s="71"/>
      <c r="CK44" s="72"/>
      <c r="CL44" s="70"/>
      <c r="CM44" s="71"/>
      <c r="CN44" s="72"/>
      <c r="CO44" s="70"/>
      <c r="CP44" s="71"/>
      <c r="CQ44" s="72"/>
      <c r="CR44" s="102"/>
      <c r="CS44" s="103"/>
      <c r="CT44" s="104"/>
      <c r="CU44" s="105"/>
      <c r="CV44" s="103"/>
      <c r="CW44" s="104"/>
      <c r="CX44" s="42"/>
      <c r="CY44" s="18">
        <f>SUM(CC44:CW44)</f>
        <v>0</v>
      </c>
      <c r="CZ44" s="16"/>
      <c r="DA44" s="19">
        <f>CY44*$D44</f>
        <v>0</v>
      </c>
      <c r="DB44" s="70"/>
      <c r="DC44" s="71"/>
      <c r="DD44" s="72"/>
      <c r="DE44" s="70"/>
      <c r="DF44" s="71"/>
      <c r="DG44" s="72"/>
      <c r="DH44" s="70"/>
      <c r="DI44" s="71"/>
      <c r="DJ44" s="72"/>
      <c r="DK44" s="70"/>
      <c r="DL44" s="71"/>
      <c r="DM44" s="72"/>
      <c r="DN44" s="70"/>
      <c r="DO44" s="71"/>
      <c r="DP44" s="72"/>
      <c r="DQ44" s="102"/>
      <c r="DR44" s="103"/>
      <c r="DS44" s="104"/>
      <c r="DT44" s="105"/>
      <c r="DU44" s="103"/>
      <c r="DV44" s="104"/>
      <c r="DW44" s="42"/>
      <c r="DX44" s="18">
        <f>SUM(DB44:DV44)</f>
        <v>0</v>
      </c>
      <c r="DY44" s="16"/>
      <c r="DZ44" s="19">
        <f>DX44*$D44</f>
        <v>0</v>
      </c>
      <c r="EA44" s="70"/>
      <c r="EB44" s="71"/>
      <c r="EC44" s="72"/>
      <c r="ED44" s="70"/>
      <c r="EE44" s="71"/>
      <c r="EF44" s="72"/>
      <c r="EG44" s="70"/>
      <c r="EH44" s="71"/>
      <c r="EI44" s="72"/>
      <c r="EJ44" s="70"/>
      <c r="EK44" s="71"/>
      <c r="EL44" s="72"/>
      <c r="EM44" s="70"/>
      <c r="EN44" s="71"/>
      <c r="EO44" s="72"/>
      <c r="EP44" s="102"/>
      <c r="EQ44" s="103"/>
      <c r="ER44" s="104"/>
      <c r="ES44" s="105"/>
      <c r="ET44" s="103"/>
      <c r="EU44" s="104"/>
      <c r="EV44" s="42"/>
      <c r="EW44" s="18">
        <f>SUM(EA44:EU44)</f>
        <v>0</v>
      </c>
      <c r="EX44" s="16"/>
      <c r="EY44" s="19">
        <f>EW44*$D44</f>
        <v>0</v>
      </c>
      <c r="EZ44" s="70"/>
      <c r="FA44" s="71"/>
      <c r="FB44" s="72"/>
      <c r="FC44" s="70"/>
      <c r="FD44" s="71"/>
      <c r="FE44" s="72"/>
      <c r="FF44" s="70"/>
      <c r="FG44" s="71"/>
      <c r="FH44" s="72"/>
      <c r="FI44" s="70"/>
      <c r="FJ44" s="71"/>
      <c r="FK44" s="72"/>
      <c r="FL44" s="70"/>
      <c r="FM44" s="71"/>
      <c r="FN44" s="72"/>
      <c r="FO44" s="102"/>
      <c r="FP44" s="103"/>
      <c r="FQ44" s="104"/>
      <c r="FR44" s="105"/>
      <c r="FS44" s="103"/>
      <c r="FT44" s="104"/>
      <c r="FU44" s="42"/>
      <c r="FV44" s="18">
        <f t="shared" ref="FV44" si="44">SUM(EZ44:FT44)</f>
        <v>0</v>
      </c>
      <c r="FW44" s="16"/>
      <c r="FX44" s="19">
        <f>FV44*$D44</f>
        <v>0</v>
      </c>
      <c r="FY44" s="70"/>
      <c r="FZ44" s="71"/>
      <c r="GA44" s="72"/>
      <c r="GB44" s="70"/>
      <c r="GC44" s="71"/>
      <c r="GD44" s="72"/>
      <c r="GE44" s="70"/>
      <c r="GF44" s="71"/>
      <c r="GG44" s="72"/>
      <c r="GH44" s="70"/>
      <c r="GI44" s="71"/>
      <c r="GJ44" s="72"/>
      <c r="GK44" s="70"/>
      <c r="GL44" s="71"/>
      <c r="GM44" s="72"/>
      <c r="GN44" s="102"/>
      <c r="GO44" s="103"/>
      <c r="GP44" s="104"/>
      <c r="GQ44" s="105"/>
      <c r="GR44" s="103"/>
      <c r="GS44" s="104"/>
      <c r="GT44" s="42"/>
      <c r="GU44" s="18">
        <f>SUM(FY44:GS44)</f>
        <v>0</v>
      </c>
      <c r="GV44" s="16"/>
      <c r="GW44" s="19">
        <f>GU44*$D44</f>
        <v>0</v>
      </c>
      <c r="GX44" s="70"/>
      <c r="GY44" s="71"/>
      <c r="GZ44" s="72"/>
      <c r="HA44" s="70"/>
      <c r="HB44" s="71"/>
      <c r="HC44" s="72"/>
      <c r="HD44" s="70"/>
      <c r="HE44" s="71"/>
      <c r="HF44" s="72"/>
      <c r="HG44" s="70"/>
      <c r="HH44" s="71"/>
      <c r="HI44" s="72"/>
      <c r="HJ44" s="70"/>
      <c r="HK44" s="71"/>
      <c r="HL44" s="72"/>
      <c r="HM44" s="102"/>
      <c r="HN44" s="103"/>
      <c r="HO44" s="104"/>
      <c r="HP44" s="105"/>
      <c r="HQ44" s="103"/>
      <c r="HR44" s="104"/>
      <c r="HS44" s="42"/>
      <c r="HT44" s="18">
        <f>SUM(GX44:HR44)</f>
        <v>0</v>
      </c>
      <c r="HU44" s="16"/>
      <c r="HV44" s="19">
        <f>HT44*$D44</f>
        <v>0</v>
      </c>
      <c r="HW44" s="70"/>
      <c r="HX44" s="71"/>
      <c r="HY44" s="72"/>
      <c r="HZ44" s="70"/>
      <c r="IA44" s="71"/>
      <c r="IB44" s="72"/>
      <c r="IC44" s="70"/>
      <c r="ID44" s="71"/>
      <c r="IE44" s="72"/>
      <c r="IF44" s="70"/>
      <c r="IG44" s="71"/>
      <c r="IH44" s="72"/>
      <c r="II44" s="70"/>
      <c r="IJ44" s="71"/>
      <c r="IK44" s="72"/>
      <c r="IL44" s="102"/>
      <c r="IM44" s="103"/>
      <c r="IN44" s="104"/>
      <c r="IO44" s="105"/>
      <c r="IP44" s="103"/>
      <c r="IQ44" s="104"/>
      <c r="IR44" s="42"/>
      <c r="IS44" s="18">
        <f>SUM(HW44:IQ44)</f>
        <v>0</v>
      </c>
      <c r="IT44" s="16"/>
      <c r="IU44" s="19">
        <f>IS44*$D44</f>
        <v>0</v>
      </c>
      <c r="IV44" s="70"/>
      <c r="IW44" s="71"/>
      <c r="IX44" s="72"/>
      <c r="IY44" s="70"/>
      <c r="IZ44" s="71"/>
      <c r="JA44" s="72"/>
      <c r="JB44" s="70"/>
      <c r="JC44" s="71"/>
      <c r="JD44" s="72"/>
      <c r="JE44" s="70"/>
      <c r="JF44" s="71"/>
      <c r="JG44" s="72"/>
      <c r="JH44" s="70"/>
      <c r="JI44" s="71"/>
      <c r="JJ44" s="72"/>
      <c r="JK44" s="102"/>
      <c r="JL44" s="103"/>
      <c r="JM44" s="104"/>
      <c r="JN44" s="105"/>
      <c r="JO44" s="103"/>
      <c r="JP44" s="104"/>
      <c r="JQ44" s="42"/>
      <c r="JR44" s="18">
        <f>SUM(IV44:JP44)</f>
        <v>0</v>
      </c>
      <c r="JS44" s="16"/>
      <c r="JT44" s="19">
        <f>JR44*$D44</f>
        <v>0</v>
      </c>
      <c r="JU44" s="70"/>
      <c r="JV44" s="71"/>
      <c r="JW44" s="72"/>
      <c r="JX44" s="70"/>
      <c r="JY44" s="71"/>
      <c r="JZ44" s="72"/>
      <c r="KA44" s="70"/>
      <c r="KB44" s="71"/>
      <c r="KC44" s="72"/>
      <c r="KD44" s="70"/>
      <c r="KE44" s="71"/>
      <c r="KF44" s="72"/>
      <c r="KG44" s="70"/>
      <c r="KH44" s="71"/>
      <c r="KI44" s="72"/>
      <c r="KJ44" s="102"/>
      <c r="KK44" s="103"/>
      <c r="KL44" s="104"/>
      <c r="KM44" s="105"/>
      <c r="KN44" s="103"/>
      <c r="KO44" s="104"/>
      <c r="KP44" s="42"/>
      <c r="KQ44" s="18">
        <f>SUM(JU44:KO44)</f>
        <v>0</v>
      </c>
      <c r="KR44" s="16"/>
      <c r="KS44" s="19">
        <f>KQ44*$D44</f>
        <v>0</v>
      </c>
      <c r="KT44" s="70"/>
      <c r="KU44" s="71"/>
      <c r="KV44" s="72"/>
      <c r="KW44" s="70"/>
      <c r="KX44" s="71"/>
      <c r="KY44" s="72"/>
      <c r="KZ44" s="70"/>
      <c r="LA44" s="71"/>
      <c r="LB44" s="72"/>
      <c r="LC44" s="70"/>
      <c r="LD44" s="71"/>
      <c r="LE44" s="72"/>
      <c r="LF44" s="70"/>
      <c r="LG44" s="71"/>
      <c r="LH44" s="72"/>
      <c r="LI44" s="102"/>
      <c r="LJ44" s="103"/>
      <c r="LK44" s="104"/>
      <c r="LL44" s="105"/>
      <c r="LM44" s="103"/>
      <c r="LN44" s="104"/>
      <c r="LO44" s="42"/>
      <c r="LP44" s="18">
        <f>SUM(KT44:LN44)</f>
        <v>0</v>
      </c>
      <c r="LQ44" s="16"/>
      <c r="LR44" s="19">
        <f>LP44*$D44</f>
        <v>0</v>
      </c>
    </row>
    <row r="45" spans="1:330" hidden="1" x14ac:dyDescent="0.35">
      <c r="A45" s="132"/>
      <c r="B45" s="134"/>
      <c r="C45" s="139"/>
      <c r="D45" s="130"/>
      <c r="E45" s="46" t="s">
        <v>13</v>
      </c>
      <c r="F45" s="67"/>
      <c r="G45" s="68"/>
      <c r="H45" s="69"/>
      <c r="I45" s="67"/>
      <c r="J45" s="68"/>
      <c r="K45" s="69"/>
      <c r="L45" s="67"/>
      <c r="M45" s="68"/>
      <c r="N45" s="69"/>
      <c r="O45" s="67"/>
      <c r="P45" s="68"/>
      <c r="Q45" s="69"/>
      <c r="R45" s="67"/>
      <c r="S45" s="68"/>
      <c r="T45" s="69"/>
      <c r="U45" s="98"/>
      <c r="V45" s="99"/>
      <c r="W45" s="100"/>
      <c r="X45" s="101"/>
      <c r="Y45" s="99"/>
      <c r="Z45" s="100"/>
      <c r="AA45" s="41">
        <f>SUM(F45:Z45)</f>
        <v>0</v>
      </c>
      <c r="AB45" s="14">
        <f>AA45-AB46</f>
        <v>0</v>
      </c>
      <c r="AC45" s="12">
        <f>AA45*$D45</f>
        <v>0</v>
      </c>
      <c r="AD45" s="15"/>
      <c r="AE45" s="67"/>
      <c r="AF45" s="68"/>
      <c r="AG45" s="69"/>
      <c r="AH45" s="67"/>
      <c r="AI45" s="68"/>
      <c r="AJ45" s="69"/>
      <c r="AK45" s="67"/>
      <c r="AL45" s="68"/>
      <c r="AM45" s="69"/>
      <c r="AN45" s="67"/>
      <c r="AO45" s="68"/>
      <c r="AP45" s="69"/>
      <c r="AQ45" s="67"/>
      <c r="AR45" s="68"/>
      <c r="AS45" s="69"/>
      <c r="AT45" s="98"/>
      <c r="AU45" s="99"/>
      <c r="AV45" s="100"/>
      <c r="AW45" s="101"/>
      <c r="AX45" s="99"/>
      <c r="AY45" s="100"/>
      <c r="AZ45" s="41">
        <f>SUM(AE45:AY45)</f>
        <v>0</v>
      </c>
      <c r="BA45" s="14">
        <f>AZ45-BA46</f>
        <v>0</v>
      </c>
      <c r="BB45" s="12">
        <f>AZ45*$D45</f>
        <v>0</v>
      </c>
      <c r="BC45" s="15"/>
      <c r="BD45" s="67"/>
      <c r="BE45" s="68"/>
      <c r="BF45" s="69"/>
      <c r="BG45" s="67"/>
      <c r="BH45" s="68"/>
      <c r="BI45" s="69"/>
      <c r="BJ45" s="67"/>
      <c r="BK45" s="68"/>
      <c r="BL45" s="69"/>
      <c r="BM45" s="67"/>
      <c r="BN45" s="68"/>
      <c r="BO45" s="69"/>
      <c r="BP45" s="67"/>
      <c r="BQ45" s="68"/>
      <c r="BR45" s="69"/>
      <c r="BS45" s="98"/>
      <c r="BT45" s="99"/>
      <c r="BU45" s="100"/>
      <c r="BV45" s="101"/>
      <c r="BW45" s="99"/>
      <c r="BX45" s="100"/>
      <c r="BY45" s="41">
        <f>SUM(BD45:BX45)</f>
        <v>0</v>
      </c>
      <c r="BZ45" s="14">
        <f>BY45-BZ46</f>
        <v>0</v>
      </c>
      <c r="CA45" s="12">
        <f>BY45*$D45</f>
        <v>0</v>
      </c>
      <c r="CB45" s="15"/>
      <c r="CC45" s="67"/>
      <c r="CD45" s="68"/>
      <c r="CE45" s="69"/>
      <c r="CF45" s="67"/>
      <c r="CG45" s="68"/>
      <c r="CH45" s="69"/>
      <c r="CI45" s="67"/>
      <c r="CJ45" s="68"/>
      <c r="CK45" s="69"/>
      <c r="CL45" s="67"/>
      <c r="CM45" s="68"/>
      <c r="CN45" s="69"/>
      <c r="CO45" s="67"/>
      <c r="CP45" s="68"/>
      <c r="CQ45" s="69"/>
      <c r="CR45" s="98"/>
      <c r="CS45" s="99"/>
      <c r="CT45" s="100"/>
      <c r="CU45" s="101"/>
      <c r="CV45" s="99"/>
      <c r="CW45" s="100"/>
      <c r="CX45" s="41">
        <f>SUM(CC45:CW45)</f>
        <v>0</v>
      </c>
      <c r="CY45" s="14">
        <f>CX45-CY46</f>
        <v>0</v>
      </c>
      <c r="CZ45" s="12">
        <f>CX45*$D45</f>
        <v>0</v>
      </c>
      <c r="DA45" s="15"/>
      <c r="DB45" s="67"/>
      <c r="DC45" s="68"/>
      <c r="DD45" s="69"/>
      <c r="DE45" s="67"/>
      <c r="DF45" s="68"/>
      <c r="DG45" s="69"/>
      <c r="DH45" s="67"/>
      <c r="DI45" s="68"/>
      <c r="DJ45" s="69"/>
      <c r="DK45" s="67"/>
      <c r="DL45" s="68"/>
      <c r="DM45" s="69"/>
      <c r="DN45" s="67"/>
      <c r="DO45" s="68"/>
      <c r="DP45" s="69"/>
      <c r="DQ45" s="98"/>
      <c r="DR45" s="99"/>
      <c r="DS45" s="100"/>
      <c r="DT45" s="101"/>
      <c r="DU45" s="99"/>
      <c r="DV45" s="100"/>
      <c r="DW45" s="41">
        <f>SUM(DB45:DV45)</f>
        <v>0</v>
      </c>
      <c r="DX45" s="14">
        <f>DW45-DX46</f>
        <v>0</v>
      </c>
      <c r="DY45" s="12">
        <f>DW45*$D45</f>
        <v>0</v>
      </c>
      <c r="DZ45" s="15"/>
      <c r="EA45" s="67"/>
      <c r="EB45" s="68"/>
      <c r="EC45" s="69"/>
      <c r="ED45" s="127"/>
      <c r="EE45" s="68"/>
      <c r="EF45" s="69"/>
      <c r="EG45" s="67"/>
      <c r="EH45" s="68"/>
      <c r="EI45" s="69"/>
      <c r="EJ45" s="67"/>
      <c r="EK45" s="68"/>
      <c r="EL45" s="69"/>
      <c r="EM45" s="67"/>
      <c r="EN45" s="68"/>
      <c r="EO45" s="69"/>
      <c r="EP45" s="98"/>
      <c r="EQ45" s="99"/>
      <c r="ER45" s="100"/>
      <c r="ES45" s="101"/>
      <c r="ET45" s="99"/>
      <c r="EU45" s="100"/>
      <c r="EV45" s="41">
        <f>SUM(EA45:EU45)</f>
        <v>0</v>
      </c>
      <c r="EW45" s="14">
        <f>EV45-EW46</f>
        <v>0</v>
      </c>
      <c r="EX45" s="12">
        <f>EV45*$D45</f>
        <v>0</v>
      </c>
      <c r="EY45" s="15"/>
      <c r="EZ45" s="67"/>
      <c r="FA45" s="68"/>
      <c r="FB45" s="69"/>
      <c r="FC45" s="67"/>
      <c r="FD45" s="68"/>
      <c r="FE45" s="69"/>
      <c r="FF45" s="67"/>
      <c r="FG45" s="68"/>
      <c r="FH45" s="69"/>
      <c r="FI45" s="67"/>
      <c r="FJ45" s="68"/>
      <c r="FK45" s="69"/>
      <c r="FL45" s="67"/>
      <c r="FM45" s="68"/>
      <c r="FN45" s="69"/>
      <c r="FO45" s="98"/>
      <c r="FP45" s="99"/>
      <c r="FQ45" s="100"/>
      <c r="FR45" s="101"/>
      <c r="FS45" s="99"/>
      <c r="FT45" s="100"/>
      <c r="FU45" s="41">
        <f t="shared" ref="FU45" si="45">SUM(EZ45:FT45)</f>
        <v>0</v>
      </c>
      <c r="FV45" s="14">
        <f t="shared" ref="FV45" si="46">FU45-FV46</f>
        <v>0</v>
      </c>
      <c r="FW45" s="12">
        <f>FU45*$D45</f>
        <v>0</v>
      </c>
      <c r="FX45" s="15"/>
      <c r="FY45" s="67"/>
      <c r="FZ45" s="68"/>
      <c r="GA45" s="69"/>
      <c r="GB45" s="67"/>
      <c r="GC45" s="68"/>
      <c r="GD45" s="69"/>
      <c r="GE45" s="67"/>
      <c r="GF45" s="68"/>
      <c r="GG45" s="69"/>
      <c r="GH45" s="67"/>
      <c r="GI45" s="68"/>
      <c r="GJ45" s="69"/>
      <c r="GK45" s="67"/>
      <c r="GL45" s="68"/>
      <c r="GM45" s="69"/>
      <c r="GN45" s="98"/>
      <c r="GO45" s="99"/>
      <c r="GP45" s="100"/>
      <c r="GQ45" s="101"/>
      <c r="GR45" s="99"/>
      <c r="GS45" s="100"/>
      <c r="GT45" s="41">
        <f>SUM(FY45:GS45)</f>
        <v>0</v>
      </c>
      <c r="GU45" s="14">
        <f>GT45-GU46</f>
        <v>0</v>
      </c>
      <c r="GV45" s="12">
        <f>GT45*$D45</f>
        <v>0</v>
      </c>
      <c r="GW45" s="15"/>
      <c r="GX45" s="67"/>
      <c r="GY45" s="68"/>
      <c r="GZ45" s="69"/>
      <c r="HA45" s="67"/>
      <c r="HB45" s="68"/>
      <c r="HC45" s="69"/>
      <c r="HD45" s="67"/>
      <c r="HE45" s="68"/>
      <c r="HF45" s="69"/>
      <c r="HG45" s="67"/>
      <c r="HH45" s="68"/>
      <c r="HI45" s="69"/>
      <c r="HJ45" s="67"/>
      <c r="HK45" s="68"/>
      <c r="HL45" s="69"/>
      <c r="HM45" s="98"/>
      <c r="HN45" s="99"/>
      <c r="HO45" s="100"/>
      <c r="HP45" s="101"/>
      <c r="HQ45" s="99"/>
      <c r="HR45" s="100"/>
      <c r="HS45" s="41">
        <f>SUM(GX45:HR45)</f>
        <v>0</v>
      </c>
      <c r="HT45" s="14">
        <f>HS45-HT46</f>
        <v>0</v>
      </c>
      <c r="HU45" s="12">
        <f>HS45*$D45</f>
        <v>0</v>
      </c>
      <c r="HV45" s="15"/>
      <c r="HW45" s="67"/>
      <c r="HX45" s="68"/>
      <c r="HY45" s="69"/>
      <c r="HZ45" s="67"/>
      <c r="IA45" s="68"/>
      <c r="IB45" s="69"/>
      <c r="IC45" s="67"/>
      <c r="ID45" s="68"/>
      <c r="IE45" s="69"/>
      <c r="IF45" s="67"/>
      <c r="IG45" s="68"/>
      <c r="IH45" s="69"/>
      <c r="II45" s="67"/>
      <c r="IJ45" s="68"/>
      <c r="IK45" s="69"/>
      <c r="IL45" s="98"/>
      <c r="IM45" s="99"/>
      <c r="IN45" s="100"/>
      <c r="IO45" s="101"/>
      <c r="IP45" s="99"/>
      <c r="IQ45" s="100"/>
      <c r="IR45" s="41">
        <f>SUM(HW45:IQ45)</f>
        <v>0</v>
      </c>
      <c r="IS45" s="14">
        <f>IR45-IS46</f>
        <v>0</v>
      </c>
      <c r="IT45" s="12">
        <f>IR45*$D45</f>
        <v>0</v>
      </c>
      <c r="IU45" s="15"/>
      <c r="IV45" s="67"/>
      <c r="IW45" s="68"/>
      <c r="IX45" s="69"/>
      <c r="IY45" s="67"/>
      <c r="IZ45" s="68"/>
      <c r="JA45" s="69"/>
      <c r="JB45" s="67"/>
      <c r="JC45" s="68"/>
      <c r="JD45" s="69"/>
      <c r="JE45" s="67"/>
      <c r="JF45" s="68"/>
      <c r="JG45" s="69"/>
      <c r="JH45" s="67"/>
      <c r="JI45" s="68"/>
      <c r="JJ45" s="69"/>
      <c r="JK45" s="98"/>
      <c r="JL45" s="99"/>
      <c r="JM45" s="100"/>
      <c r="JN45" s="101"/>
      <c r="JO45" s="99"/>
      <c r="JP45" s="100"/>
      <c r="JQ45" s="41">
        <f>SUM(IV45:JP45)</f>
        <v>0</v>
      </c>
      <c r="JR45" s="14">
        <f>JQ45-JR46</f>
        <v>0</v>
      </c>
      <c r="JS45" s="12">
        <f>JQ45*$D45</f>
        <v>0</v>
      </c>
      <c r="JT45" s="15"/>
      <c r="JU45" s="67"/>
      <c r="JV45" s="68"/>
      <c r="JW45" s="69"/>
      <c r="JX45" s="67"/>
      <c r="JY45" s="68"/>
      <c r="JZ45" s="69"/>
      <c r="KA45" s="67"/>
      <c r="KB45" s="68"/>
      <c r="KC45" s="69"/>
      <c r="KD45" s="67"/>
      <c r="KE45" s="68"/>
      <c r="KF45" s="69"/>
      <c r="KG45" s="67"/>
      <c r="KH45" s="68"/>
      <c r="KI45" s="69"/>
      <c r="KJ45" s="98"/>
      <c r="KK45" s="99"/>
      <c r="KL45" s="100"/>
      <c r="KM45" s="101"/>
      <c r="KN45" s="99"/>
      <c r="KO45" s="100"/>
      <c r="KP45" s="41">
        <f>SUM(JU45:KO45)</f>
        <v>0</v>
      </c>
      <c r="KQ45" s="14">
        <f>KP45-KQ46</f>
        <v>0</v>
      </c>
      <c r="KR45" s="12">
        <f>KP45*$D45</f>
        <v>0</v>
      </c>
      <c r="KS45" s="15"/>
      <c r="KT45" s="67"/>
      <c r="KU45" s="68"/>
      <c r="KV45" s="69"/>
      <c r="KW45" s="67"/>
      <c r="KX45" s="68"/>
      <c r="KY45" s="69"/>
      <c r="KZ45" s="67"/>
      <c r="LA45" s="68"/>
      <c r="LB45" s="69"/>
      <c r="LC45" s="67"/>
      <c r="LD45" s="68"/>
      <c r="LE45" s="69"/>
      <c r="LF45" s="67"/>
      <c r="LG45" s="68"/>
      <c r="LH45" s="69"/>
      <c r="LI45" s="98"/>
      <c r="LJ45" s="99"/>
      <c r="LK45" s="100"/>
      <c r="LL45" s="101"/>
      <c r="LM45" s="99"/>
      <c r="LN45" s="100"/>
      <c r="LO45" s="41">
        <f>SUM(KT45:LN45)</f>
        <v>0</v>
      </c>
      <c r="LP45" s="14">
        <f>LO45-LP46</f>
        <v>0</v>
      </c>
      <c r="LQ45" s="12">
        <f>LO45*$D45</f>
        <v>0</v>
      </c>
      <c r="LR45" s="15"/>
    </row>
    <row r="46" spans="1:330" ht="15" hidden="1" thickBot="1" x14ac:dyDescent="0.4">
      <c r="A46" s="133"/>
      <c r="B46" s="135"/>
      <c r="C46" s="140"/>
      <c r="D46" s="131"/>
      <c r="E46" s="33" t="s">
        <v>14</v>
      </c>
      <c r="F46" s="70"/>
      <c r="G46" s="71"/>
      <c r="H46" s="72"/>
      <c r="I46" s="70"/>
      <c r="J46" s="71"/>
      <c r="K46" s="72"/>
      <c r="L46" s="70"/>
      <c r="M46" s="71"/>
      <c r="N46" s="72"/>
      <c r="O46" s="70"/>
      <c r="P46" s="71"/>
      <c r="Q46" s="72"/>
      <c r="R46" s="70"/>
      <c r="S46" s="71"/>
      <c r="T46" s="72"/>
      <c r="U46" s="102"/>
      <c r="V46" s="103"/>
      <c r="W46" s="104"/>
      <c r="X46" s="105"/>
      <c r="Y46" s="103"/>
      <c r="Z46" s="104"/>
      <c r="AA46" s="42"/>
      <c r="AB46" s="18">
        <f>SUM(F46:Z46)</f>
        <v>0</v>
      </c>
      <c r="AC46" s="16"/>
      <c r="AD46" s="19">
        <f>AB46*$D45</f>
        <v>0</v>
      </c>
      <c r="AE46" s="70"/>
      <c r="AF46" s="71"/>
      <c r="AG46" s="72"/>
      <c r="AH46" s="70"/>
      <c r="AI46" s="71"/>
      <c r="AJ46" s="72"/>
      <c r="AK46" s="70"/>
      <c r="AL46" s="71"/>
      <c r="AM46" s="72"/>
      <c r="AN46" s="70"/>
      <c r="AO46" s="71"/>
      <c r="AP46" s="72"/>
      <c r="AQ46" s="70"/>
      <c r="AR46" s="71"/>
      <c r="AS46" s="72"/>
      <c r="AT46" s="102"/>
      <c r="AU46" s="103"/>
      <c r="AV46" s="104"/>
      <c r="AW46" s="105"/>
      <c r="AX46" s="103"/>
      <c r="AY46" s="104"/>
      <c r="AZ46" s="42"/>
      <c r="BA46" s="18">
        <f>SUM(AE46:AY46)</f>
        <v>0</v>
      </c>
      <c r="BB46" s="16"/>
      <c r="BC46" s="19">
        <f>BA46*$D46</f>
        <v>0</v>
      </c>
      <c r="BD46" s="70"/>
      <c r="BE46" s="71"/>
      <c r="BF46" s="72"/>
      <c r="BG46" s="70"/>
      <c r="BH46" s="71"/>
      <c r="BI46" s="72"/>
      <c r="BJ46" s="70"/>
      <c r="BK46" s="71"/>
      <c r="BL46" s="72"/>
      <c r="BM46" s="70"/>
      <c r="BN46" s="71"/>
      <c r="BO46" s="72"/>
      <c r="BP46" s="70"/>
      <c r="BQ46" s="71"/>
      <c r="BR46" s="72"/>
      <c r="BS46" s="102"/>
      <c r="BT46" s="103"/>
      <c r="BU46" s="104"/>
      <c r="BV46" s="105"/>
      <c r="BW46" s="103"/>
      <c r="BX46" s="104"/>
      <c r="BY46" s="42"/>
      <c r="BZ46" s="18">
        <f>SUM(BD46:BX46)</f>
        <v>0</v>
      </c>
      <c r="CA46" s="16"/>
      <c r="CB46" s="19">
        <f>BZ46*$D46</f>
        <v>0</v>
      </c>
      <c r="CC46" s="70"/>
      <c r="CD46" s="71"/>
      <c r="CE46" s="72"/>
      <c r="CF46" s="70"/>
      <c r="CG46" s="71"/>
      <c r="CH46" s="72"/>
      <c r="CI46" s="70"/>
      <c r="CJ46" s="71"/>
      <c r="CK46" s="72"/>
      <c r="CL46" s="70"/>
      <c r="CM46" s="71"/>
      <c r="CN46" s="72"/>
      <c r="CO46" s="70"/>
      <c r="CP46" s="71"/>
      <c r="CQ46" s="72"/>
      <c r="CR46" s="102"/>
      <c r="CS46" s="103"/>
      <c r="CT46" s="104"/>
      <c r="CU46" s="105"/>
      <c r="CV46" s="103"/>
      <c r="CW46" s="104"/>
      <c r="CX46" s="42"/>
      <c r="CY46" s="18">
        <f>SUM(CC46:CW46)</f>
        <v>0</v>
      </c>
      <c r="CZ46" s="16"/>
      <c r="DA46" s="19">
        <f>CY46*$D46</f>
        <v>0</v>
      </c>
      <c r="DB46" s="70"/>
      <c r="DC46" s="71"/>
      <c r="DD46" s="72"/>
      <c r="DE46" s="70"/>
      <c r="DF46" s="71"/>
      <c r="DG46" s="72"/>
      <c r="DH46" s="70"/>
      <c r="DI46" s="71"/>
      <c r="DJ46" s="72"/>
      <c r="DK46" s="70"/>
      <c r="DL46" s="71"/>
      <c r="DM46" s="72"/>
      <c r="DN46" s="70"/>
      <c r="DO46" s="71"/>
      <c r="DP46" s="72"/>
      <c r="DQ46" s="102"/>
      <c r="DR46" s="103"/>
      <c r="DS46" s="104"/>
      <c r="DT46" s="105"/>
      <c r="DU46" s="103"/>
      <c r="DV46" s="104"/>
      <c r="DW46" s="42"/>
      <c r="DX46" s="18">
        <f>SUM(DB46:DV46)</f>
        <v>0</v>
      </c>
      <c r="DY46" s="16"/>
      <c r="DZ46" s="19">
        <f>DX46*$D46</f>
        <v>0</v>
      </c>
      <c r="EA46" s="70"/>
      <c r="EB46" s="71"/>
      <c r="EC46" s="72"/>
      <c r="ED46" s="127"/>
      <c r="EE46" s="71"/>
      <c r="EF46" s="72"/>
      <c r="EG46" s="70"/>
      <c r="EH46" s="71"/>
      <c r="EI46" s="72"/>
      <c r="EJ46" s="70"/>
      <c r="EK46" s="71"/>
      <c r="EL46" s="72"/>
      <c r="EM46" s="70"/>
      <c r="EN46" s="71"/>
      <c r="EO46" s="72"/>
      <c r="EP46" s="102"/>
      <c r="EQ46" s="103"/>
      <c r="ER46" s="104"/>
      <c r="ES46" s="105"/>
      <c r="ET46" s="103"/>
      <c r="EU46" s="104"/>
      <c r="EV46" s="42"/>
      <c r="EW46" s="18">
        <f>SUM(EA46:EU46)</f>
        <v>0</v>
      </c>
      <c r="EX46" s="16"/>
      <c r="EY46" s="19">
        <f>EW46*$D46</f>
        <v>0</v>
      </c>
      <c r="EZ46" s="70"/>
      <c r="FA46" s="71"/>
      <c r="FB46" s="72"/>
      <c r="FC46" s="70"/>
      <c r="FD46" s="71"/>
      <c r="FE46" s="72"/>
      <c r="FF46" s="70"/>
      <c r="FG46" s="71"/>
      <c r="FH46" s="72"/>
      <c r="FI46" s="70"/>
      <c r="FJ46" s="71"/>
      <c r="FK46" s="72"/>
      <c r="FL46" s="70"/>
      <c r="FM46" s="71"/>
      <c r="FN46" s="72"/>
      <c r="FO46" s="102"/>
      <c r="FP46" s="103"/>
      <c r="FQ46" s="104"/>
      <c r="FR46" s="105"/>
      <c r="FS46" s="103"/>
      <c r="FT46" s="104"/>
      <c r="FU46" s="42"/>
      <c r="FV46" s="18">
        <f t="shared" ref="FV46" si="47">SUM(EZ46:FT46)</f>
        <v>0</v>
      </c>
      <c r="FW46" s="16"/>
      <c r="FX46" s="19">
        <f>FV46*$D46</f>
        <v>0</v>
      </c>
      <c r="FY46" s="70"/>
      <c r="FZ46" s="71"/>
      <c r="GA46" s="72"/>
      <c r="GB46" s="70"/>
      <c r="GC46" s="71"/>
      <c r="GD46" s="72"/>
      <c r="GE46" s="70"/>
      <c r="GF46" s="71"/>
      <c r="GG46" s="72"/>
      <c r="GH46" s="70"/>
      <c r="GI46" s="71"/>
      <c r="GJ46" s="72"/>
      <c r="GK46" s="70"/>
      <c r="GL46" s="71"/>
      <c r="GM46" s="72"/>
      <c r="GN46" s="102"/>
      <c r="GO46" s="103"/>
      <c r="GP46" s="104"/>
      <c r="GQ46" s="105"/>
      <c r="GR46" s="103"/>
      <c r="GS46" s="104"/>
      <c r="GT46" s="42"/>
      <c r="GU46" s="18">
        <f>SUM(FY46:GS46)</f>
        <v>0</v>
      </c>
      <c r="GV46" s="16"/>
      <c r="GW46" s="19">
        <f>GU46*$D46</f>
        <v>0</v>
      </c>
      <c r="GX46" s="70"/>
      <c r="GY46" s="71"/>
      <c r="GZ46" s="72"/>
      <c r="HA46" s="70"/>
      <c r="HB46" s="71"/>
      <c r="HC46" s="72"/>
      <c r="HD46" s="70"/>
      <c r="HE46" s="71"/>
      <c r="HF46" s="72"/>
      <c r="HG46" s="70"/>
      <c r="HH46" s="71"/>
      <c r="HI46" s="72"/>
      <c r="HJ46" s="70"/>
      <c r="HK46" s="71"/>
      <c r="HL46" s="72"/>
      <c r="HM46" s="102"/>
      <c r="HN46" s="103"/>
      <c r="HO46" s="104"/>
      <c r="HP46" s="105"/>
      <c r="HQ46" s="103"/>
      <c r="HR46" s="104"/>
      <c r="HS46" s="42"/>
      <c r="HT46" s="18">
        <f>SUM(GX46:HR46)</f>
        <v>0</v>
      </c>
      <c r="HU46" s="16"/>
      <c r="HV46" s="19">
        <f>HT46*$D46</f>
        <v>0</v>
      </c>
      <c r="HW46" s="70"/>
      <c r="HX46" s="71"/>
      <c r="HY46" s="72"/>
      <c r="HZ46" s="70"/>
      <c r="IA46" s="71"/>
      <c r="IB46" s="72"/>
      <c r="IC46" s="70"/>
      <c r="ID46" s="71"/>
      <c r="IE46" s="72"/>
      <c r="IF46" s="70"/>
      <c r="IG46" s="71"/>
      <c r="IH46" s="72"/>
      <c r="II46" s="70"/>
      <c r="IJ46" s="71"/>
      <c r="IK46" s="72"/>
      <c r="IL46" s="102"/>
      <c r="IM46" s="103"/>
      <c r="IN46" s="104"/>
      <c r="IO46" s="105"/>
      <c r="IP46" s="103"/>
      <c r="IQ46" s="104"/>
      <c r="IR46" s="42"/>
      <c r="IS46" s="18">
        <f>SUM(HW46:IQ46)</f>
        <v>0</v>
      </c>
      <c r="IT46" s="16"/>
      <c r="IU46" s="19">
        <f>IS46*$D46</f>
        <v>0</v>
      </c>
      <c r="IV46" s="70"/>
      <c r="IW46" s="71"/>
      <c r="IX46" s="72"/>
      <c r="IY46" s="70"/>
      <c r="IZ46" s="71"/>
      <c r="JA46" s="72"/>
      <c r="JB46" s="70"/>
      <c r="JC46" s="71"/>
      <c r="JD46" s="72"/>
      <c r="JE46" s="70"/>
      <c r="JF46" s="71"/>
      <c r="JG46" s="72"/>
      <c r="JH46" s="70"/>
      <c r="JI46" s="71"/>
      <c r="JJ46" s="72"/>
      <c r="JK46" s="102"/>
      <c r="JL46" s="103"/>
      <c r="JM46" s="104"/>
      <c r="JN46" s="105"/>
      <c r="JO46" s="103"/>
      <c r="JP46" s="104"/>
      <c r="JQ46" s="42"/>
      <c r="JR46" s="18">
        <f>SUM(IV46:JP46)</f>
        <v>0</v>
      </c>
      <c r="JS46" s="16"/>
      <c r="JT46" s="19">
        <f>JR46*$D46</f>
        <v>0</v>
      </c>
      <c r="JU46" s="70"/>
      <c r="JV46" s="71"/>
      <c r="JW46" s="72"/>
      <c r="JX46" s="70"/>
      <c r="JY46" s="71"/>
      <c r="JZ46" s="72"/>
      <c r="KA46" s="70"/>
      <c r="KB46" s="71"/>
      <c r="KC46" s="72"/>
      <c r="KD46" s="70"/>
      <c r="KE46" s="71"/>
      <c r="KF46" s="72"/>
      <c r="KG46" s="70"/>
      <c r="KH46" s="71"/>
      <c r="KI46" s="72"/>
      <c r="KJ46" s="102"/>
      <c r="KK46" s="103"/>
      <c r="KL46" s="104"/>
      <c r="KM46" s="105"/>
      <c r="KN46" s="103"/>
      <c r="KO46" s="104"/>
      <c r="KP46" s="42"/>
      <c r="KQ46" s="18">
        <f>SUM(JU46:KO46)</f>
        <v>0</v>
      </c>
      <c r="KR46" s="16"/>
      <c r="KS46" s="19">
        <f>KQ46*$D46</f>
        <v>0</v>
      </c>
      <c r="KT46" s="70"/>
      <c r="KU46" s="71"/>
      <c r="KV46" s="72"/>
      <c r="KW46" s="70"/>
      <c r="KX46" s="71"/>
      <c r="KY46" s="72"/>
      <c r="KZ46" s="70"/>
      <c r="LA46" s="71"/>
      <c r="LB46" s="72"/>
      <c r="LC46" s="70"/>
      <c r="LD46" s="71"/>
      <c r="LE46" s="72"/>
      <c r="LF46" s="70"/>
      <c r="LG46" s="71"/>
      <c r="LH46" s="72"/>
      <c r="LI46" s="102"/>
      <c r="LJ46" s="103"/>
      <c r="LK46" s="104"/>
      <c r="LL46" s="105"/>
      <c r="LM46" s="103"/>
      <c r="LN46" s="104"/>
      <c r="LO46" s="42"/>
      <c r="LP46" s="18">
        <f>SUM(KT46:LN46)</f>
        <v>0</v>
      </c>
      <c r="LQ46" s="16"/>
      <c r="LR46" s="19">
        <f>LP46*$D46</f>
        <v>0</v>
      </c>
    </row>
    <row r="47" spans="1:330" ht="15" hidden="1" customHeight="1" x14ac:dyDescent="0.35">
      <c r="A47" s="132"/>
      <c r="B47" s="134"/>
      <c r="C47" s="139"/>
      <c r="D47" s="130"/>
      <c r="E47" s="32" t="s">
        <v>13</v>
      </c>
      <c r="F47" s="67"/>
      <c r="G47" s="68"/>
      <c r="H47" s="69"/>
      <c r="I47" s="67"/>
      <c r="J47" s="68"/>
      <c r="K47" s="69"/>
      <c r="L47" s="67"/>
      <c r="M47" s="68"/>
      <c r="N47" s="69"/>
      <c r="O47" s="67"/>
      <c r="P47" s="68"/>
      <c r="Q47" s="69"/>
      <c r="R47" s="67"/>
      <c r="S47" s="68"/>
      <c r="T47" s="69"/>
      <c r="U47" s="98"/>
      <c r="V47" s="99"/>
      <c r="W47" s="100"/>
      <c r="X47" s="98"/>
      <c r="Y47" s="99"/>
      <c r="Z47" s="100"/>
      <c r="AA47" s="41">
        <f>SUM(F47:Z47)</f>
        <v>0</v>
      </c>
      <c r="AB47" s="14">
        <f>AA47-AB48</f>
        <v>0</v>
      </c>
      <c r="AC47" s="12">
        <f>AA47*$D47</f>
        <v>0</v>
      </c>
      <c r="AD47" s="15"/>
      <c r="AE47" s="67"/>
      <c r="AF47" s="68"/>
      <c r="AG47" s="69"/>
      <c r="AH47" s="67"/>
      <c r="AI47" s="68"/>
      <c r="AJ47" s="69"/>
      <c r="AK47" s="67"/>
      <c r="AL47" s="68"/>
      <c r="AM47" s="69"/>
      <c r="AN47" s="67"/>
      <c r="AO47" s="68"/>
      <c r="AP47" s="69"/>
      <c r="AQ47" s="67"/>
      <c r="AR47" s="68"/>
      <c r="AS47" s="69"/>
      <c r="AT47" s="98"/>
      <c r="AU47" s="99"/>
      <c r="AV47" s="100"/>
      <c r="AW47" s="98"/>
      <c r="AX47" s="99"/>
      <c r="AY47" s="100"/>
      <c r="AZ47" s="41">
        <f>SUM(AE47:AY47)</f>
        <v>0</v>
      </c>
      <c r="BA47" s="14">
        <f>AZ47-BA48</f>
        <v>0</v>
      </c>
      <c r="BB47" s="12">
        <f>AZ47*$D47</f>
        <v>0</v>
      </c>
      <c r="BC47" s="15"/>
      <c r="BD47" s="67"/>
      <c r="BE47" s="68"/>
      <c r="BF47" s="69"/>
      <c r="BG47" s="67"/>
      <c r="BH47" s="68"/>
      <c r="BI47" s="69"/>
      <c r="BJ47" s="67"/>
      <c r="BK47" s="68"/>
      <c r="BL47" s="69"/>
      <c r="BM47" s="67"/>
      <c r="BN47" s="68"/>
      <c r="BO47" s="69"/>
      <c r="BP47" s="67"/>
      <c r="BQ47" s="68"/>
      <c r="BR47" s="69"/>
      <c r="BS47" s="98"/>
      <c r="BT47" s="99"/>
      <c r="BU47" s="100"/>
      <c r="BV47" s="98"/>
      <c r="BW47" s="99"/>
      <c r="BX47" s="100"/>
      <c r="BY47" s="41">
        <f>SUM(BD47:BX47)</f>
        <v>0</v>
      </c>
      <c r="BZ47" s="14">
        <f>BY47-BZ48</f>
        <v>0</v>
      </c>
      <c r="CA47" s="12">
        <f>BY47*$D47</f>
        <v>0</v>
      </c>
      <c r="CB47" s="15"/>
      <c r="CC47" s="67"/>
      <c r="CD47" s="68"/>
      <c r="CE47" s="69"/>
      <c r="CF47" s="67"/>
      <c r="CG47" s="68"/>
      <c r="CH47" s="69"/>
      <c r="CI47" s="67"/>
      <c r="CJ47" s="68"/>
      <c r="CK47" s="69"/>
      <c r="CL47" s="67"/>
      <c r="CM47" s="68"/>
      <c r="CN47" s="69"/>
      <c r="CO47" s="67"/>
      <c r="CP47" s="68"/>
      <c r="CQ47" s="69"/>
      <c r="CR47" s="98"/>
      <c r="CS47" s="99"/>
      <c r="CT47" s="100"/>
      <c r="CU47" s="98"/>
      <c r="CV47" s="99"/>
      <c r="CW47" s="100"/>
      <c r="CX47" s="41">
        <f>SUM(CC47:CW47)</f>
        <v>0</v>
      </c>
      <c r="CY47" s="14">
        <f>CX47-CY48</f>
        <v>0</v>
      </c>
      <c r="CZ47" s="12">
        <f>CX47*$D47</f>
        <v>0</v>
      </c>
      <c r="DA47" s="15"/>
      <c r="DB47" s="67"/>
      <c r="DC47" s="68"/>
      <c r="DD47" s="69"/>
      <c r="DE47" s="67"/>
      <c r="DF47" s="68"/>
      <c r="DG47" s="69"/>
      <c r="DH47" s="67"/>
      <c r="DI47" s="68"/>
      <c r="DJ47" s="69"/>
      <c r="DK47" s="67"/>
      <c r="DL47" s="68"/>
      <c r="DM47" s="69"/>
      <c r="DN47" s="67"/>
      <c r="DO47" s="68"/>
      <c r="DP47" s="69"/>
      <c r="DQ47" s="98"/>
      <c r="DR47" s="99"/>
      <c r="DS47" s="100"/>
      <c r="DT47" s="98"/>
      <c r="DU47" s="99"/>
      <c r="DV47" s="100"/>
      <c r="DW47" s="41">
        <f>SUM(DB47:DV47)</f>
        <v>0</v>
      </c>
      <c r="DX47" s="14">
        <f>DW47-DX48</f>
        <v>0</v>
      </c>
      <c r="DY47" s="12">
        <f>DW47*$D47</f>
        <v>0</v>
      </c>
      <c r="DZ47" s="15"/>
      <c r="EA47" s="67"/>
      <c r="EB47" s="68"/>
      <c r="EC47" s="69"/>
      <c r="ED47" s="67"/>
      <c r="EE47" s="68"/>
      <c r="EF47" s="69"/>
      <c r="EG47" s="67"/>
      <c r="EH47" s="68"/>
      <c r="EI47" s="69"/>
      <c r="EJ47" s="67"/>
      <c r="EK47" s="68"/>
      <c r="EL47" s="69"/>
      <c r="EM47" s="67"/>
      <c r="EN47" s="68"/>
      <c r="EO47" s="69"/>
      <c r="EP47" s="98"/>
      <c r="EQ47" s="99"/>
      <c r="ER47" s="100"/>
      <c r="ES47" s="98"/>
      <c r="ET47" s="99"/>
      <c r="EU47" s="100"/>
      <c r="EV47" s="41">
        <f>SUM(EA47:EU47)</f>
        <v>0</v>
      </c>
      <c r="EW47" s="14">
        <f>EV47-EW48</f>
        <v>0</v>
      </c>
      <c r="EX47" s="12">
        <f>EV47*$D47</f>
        <v>0</v>
      </c>
      <c r="EY47" s="15"/>
      <c r="EZ47" s="67"/>
      <c r="FA47" s="68"/>
      <c r="FB47" s="69"/>
      <c r="FC47" s="67"/>
      <c r="FD47" s="68"/>
      <c r="FE47" s="69"/>
      <c r="FF47" s="67"/>
      <c r="FG47" s="68"/>
      <c r="FH47" s="69"/>
      <c r="FI47" s="67"/>
      <c r="FJ47" s="68"/>
      <c r="FK47" s="69"/>
      <c r="FL47" s="67"/>
      <c r="FM47" s="68"/>
      <c r="FN47" s="69"/>
      <c r="FO47" s="98"/>
      <c r="FP47" s="99"/>
      <c r="FQ47" s="100"/>
      <c r="FR47" s="98"/>
      <c r="FS47" s="99"/>
      <c r="FT47" s="100"/>
      <c r="FU47" s="41">
        <f t="shared" ref="FU47" si="48">SUM(EZ47:FT47)</f>
        <v>0</v>
      </c>
      <c r="FV47" s="14">
        <f t="shared" ref="FV47" si="49">FU47-FV48</f>
        <v>0</v>
      </c>
      <c r="FW47" s="12">
        <f>FU47*$D47</f>
        <v>0</v>
      </c>
      <c r="FX47" s="15"/>
      <c r="FY47" s="67"/>
      <c r="FZ47" s="68"/>
      <c r="GA47" s="69"/>
      <c r="GB47" s="67"/>
      <c r="GC47" s="68"/>
      <c r="GD47" s="69"/>
      <c r="GE47" s="67"/>
      <c r="GF47" s="68"/>
      <c r="GG47" s="69"/>
      <c r="GH47" s="67"/>
      <c r="GI47" s="68"/>
      <c r="GJ47" s="69"/>
      <c r="GK47" s="67"/>
      <c r="GL47" s="68"/>
      <c r="GM47" s="69"/>
      <c r="GN47" s="98"/>
      <c r="GO47" s="99"/>
      <c r="GP47" s="100"/>
      <c r="GQ47" s="98"/>
      <c r="GR47" s="99"/>
      <c r="GS47" s="100"/>
      <c r="GT47" s="41">
        <f>SUM(FY47:GS47)</f>
        <v>0</v>
      </c>
      <c r="GU47" s="14">
        <f>GT47-GU48</f>
        <v>0</v>
      </c>
      <c r="GV47" s="12">
        <f>GT47*$D47</f>
        <v>0</v>
      </c>
      <c r="GW47" s="15"/>
      <c r="GX47" s="67"/>
      <c r="GY47" s="68"/>
      <c r="GZ47" s="69"/>
      <c r="HA47" s="67"/>
      <c r="HB47" s="68"/>
      <c r="HC47" s="69"/>
      <c r="HD47" s="67"/>
      <c r="HE47" s="68"/>
      <c r="HF47" s="69"/>
      <c r="HG47" s="67"/>
      <c r="HH47" s="68"/>
      <c r="HI47" s="69"/>
      <c r="HJ47" s="67"/>
      <c r="HK47" s="68"/>
      <c r="HL47" s="69"/>
      <c r="HM47" s="98"/>
      <c r="HN47" s="99"/>
      <c r="HO47" s="100"/>
      <c r="HP47" s="98"/>
      <c r="HQ47" s="99"/>
      <c r="HR47" s="100"/>
      <c r="HS47" s="41">
        <f>SUM(GX47:HR47)</f>
        <v>0</v>
      </c>
      <c r="HT47" s="14">
        <f>HS47-HT48</f>
        <v>0</v>
      </c>
      <c r="HU47" s="12">
        <f>HS47*$D47</f>
        <v>0</v>
      </c>
      <c r="HV47" s="15"/>
      <c r="HW47" s="67"/>
      <c r="HX47" s="68"/>
      <c r="HY47" s="69"/>
      <c r="HZ47" s="67"/>
      <c r="IA47" s="68"/>
      <c r="IB47" s="69"/>
      <c r="IC47" s="67"/>
      <c r="ID47" s="68"/>
      <c r="IE47" s="69"/>
      <c r="IF47" s="67"/>
      <c r="IG47" s="68"/>
      <c r="IH47" s="69"/>
      <c r="II47" s="67"/>
      <c r="IJ47" s="68"/>
      <c r="IK47" s="69"/>
      <c r="IL47" s="98"/>
      <c r="IM47" s="99"/>
      <c r="IN47" s="100"/>
      <c r="IO47" s="98"/>
      <c r="IP47" s="99"/>
      <c r="IQ47" s="100"/>
      <c r="IR47" s="41">
        <f>SUM(HW47:IQ47)</f>
        <v>0</v>
      </c>
      <c r="IS47" s="14">
        <f>IR47-IS48</f>
        <v>0</v>
      </c>
      <c r="IT47" s="12">
        <f>IR47*$D47</f>
        <v>0</v>
      </c>
      <c r="IU47" s="15"/>
      <c r="IV47" s="67"/>
      <c r="IW47" s="68"/>
      <c r="IX47" s="69"/>
      <c r="IY47" s="67"/>
      <c r="IZ47" s="68"/>
      <c r="JA47" s="69"/>
      <c r="JB47" s="67"/>
      <c r="JC47" s="68"/>
      <c r="JD47" s="69"/>
      <c r="JE47" s="67"/>
      <c r="JF47" s="68"/>
      <c r="JG47" s="69"/>
      <c r="JH47" s="67"/>
      <c r="JI47" s="68"/>
      <c r="JJ47" s="69"/>
      <c r="JK47" s="98"/>
      <c r="JL47" s="99"/>
      <c r="JM47" s="100"/>
      <c r="JN47" s="98"/>
      <c r="JO47" s="99"/>
      <c r="JP47" s="100"/>
      <c r="JQ47" s="41">
        <f>SUM(IV47:JP47)</f>
        <v>0</v>
      </c>
      <c r="JR47" s="14">
        <f>JQ47-JR48</f>
        <v>0</v>
      </c>
      <c r="JS47" s="12">
        <f>JQ47*$D47</f>
        <v>0</v>
      </c>
      <c r="JT47" s="15"/>
      <c r="JU47" s="67"/>
      <c r="JV47" s="68"/>
      <c r="JW47" s="69"/>
      <c r="JX47" s="67"/>
      <c r="JY47" s="68"/>
      <c r="JZ47" s="69"/>
      <c r="KA47" s="67"/>
      <c r="KB47" s="68"/>
      <c r="KC47" s="69"/>
      <c r="KD47" s="67"/>
      <c r="KE47" s="68"/>
      <c r="KF47" s="69"/>
      <c r="KG47" s="67"/>
      <c r="KH47" s="68"/>
      <c r="KI47" s="69"/>
      <c r="KJ47" s="98"/>
      <c r="KK47" s="99"/>
      <c r="KL47" s="100"/>
      <c r="KM47" s="98"/>
      <c r="KN47" s="99"/>
      <c r="KO47" s="100"/>
      <c r="KP47" s="41">
        <f>SUM(JU47:KO47)</f>
        <v>0</v>
      </c>
      <c r="KQ47" s="14">
        <f>KP47-KQ48</f>
        <v>0</v>
      </c>
      <c r="KR47" s="12">
        <f>KP47*$D47</f>
        <v>0</v>
      </c>
      <c r="KS47" s="15"/>
      <c r="KT47" s="67"/>
      <c r="KU47" s="68"/>
      <c r="KV47" s="69"/>
      <c r="KW47" s="67"/>
      <c r="KX47" s="68"/>
      <c r="KY47" s="69"/>
      <c r="KZ47" s="67"/>
      <c r="LA47" s="68"/>
      <c r="LB47" s="69"/>
      <c r="LC47" s="67"/>
      <c r="LD47" s="68"/>
      <c r="LE47" s="69"/>
      <c r="LF47" s="67"/>
      <c r="LG47" s="68"/>
      <c r="LH47" s="69"/>
      <c r="LI47" s="98"/>
      <c r="LJ47" s="99"/>
      <c r="LK47" s="100"/>
      <c r="LL47" s="98"/>
      <c r="LM47" s="99"/>
      <c r="LN47" s="100"/>
      <c r="LO47" s="41">
        <f>SUM(KT47:LN47)</f>
        <v>0</v>
      </c>
      <c r="LP47" s="14">
        <f>LO47-LP48</f>
        <v>0</v>
      </c>
      <c r="LQ47" s="12">
        <f>LO47*$D47</f>
        <v>0</v>
      </c>
      <c r="LR47" s="15"/>
    </row>
    <row r="48" spans="1:330" ht="15" hidden="1" customHeight="1" thickBot="1" x14ac:dyDescent="0.4">
      <c r="A48" s="133"/>
      <c r="B48" s="135"/>
      <c r="C48" s="140"/>
      <c r="D48" s="131"/>
      <c r="E48" s="33" t="s">
        <v>14</v>
      </c>
      <c r="F48" s="70"/>
      <c r="G48" s="71"/>
      <c r="H48" s="72"/>
      <c r="I48" s="70"/>
      <c r="J48" s="71"/>
      <c r="K48" s="72"/>
      <c r="L48" s="70"/>
      <c r="M48" s="71"/>
      <c r="N48" s="72"/>
      <c r="O48" s="70"/>
      <c r="P48" s="71"/>
      <c r="Q48" s="72"/>
      <c r="R48" s="70"/>
      <c r="S48" s="71"/>
      <c r="T48" s="72"/>
      <c r="U48" s="102"/>
      <c r="V48" s="103"/>
      <c r="W48" s="104"/>
      <c r="X48" s="105"/>
      <c r="Y48" s="103"/>
      <c r="Z48" s="104"/>
      <c r="AA48" s="42"/>
      <c r="AB48" s="18">
        <f>SUM(F48:Z48)</f>
        <v>0</v>
      </c>
      <c r="AC48" s="16"/>
      <c r="AD48" s="19">
        <f>AB48*$D47</f>
        <v>0</v>
      </c>
      <c r="AE48" s="70"/>
      <c r="AF48" s="71"/>
      <c r="AG48" s="72"/>
      <c r="AH48" s="70"/>
      <c r="AI48" s="71"/>
      <c r="AJ48" s="72"/>
      <c r="AK48" s="70"/>
      <c r="AL48" s="71"/>
      <c r="AM48" s="72"/>
      <c r="AN48" s="70"/>
      <c r="AO48" s="71"/>
      <c r="AP48" s="72"/>
      <c r="AQ48" s="70"/>
      <c r="AR48" s="71"/>
      <c r="AS48" s="72"/>
      <c r="AT48" s="102"/>
      <c r="AU48" s="103"/>
      <c r="AV48" s="104"/>
      <c r="AW48" s="105"/>
      <c r="AX48" s="103"/>
      <c r="AY48" s="104"/>
      <c r="AZ48" s="42"/>
      <c r="BA48" s="18">
        <f>SUM(AE48:AY48)</f>
        <v>0</v>
      </c>
      <c r="BB48" s="16"/>
      <c r="BC48" s="19">
        <f>BA48*$D48</f>
        <v>0</v>
      </c>
      <c r="BD48" s="70"/>
      <c r="BE48" s="71"/>
      <c r="BF48" s="72"/>
      <c r="BG48" s="70"/>
      <c r="BH48" s="71"/>
      <c r="BI48" s="72"/>
      <c r="BJ48" s="70"/>
      <c r="BK48" s="71"/>
      <c r="BL48" s="72"/>
      <c r="BM48" s="70"/>
      <c r="BN48" s="71"/>
      <c r="BO48" s="72"/>
      <c r="BP48" s="70"/>
      <c r="BQ48" s="71"/>
      <c r="BR48" s="72"/>
      <c r="BS48" s="102"/>
      <c r="BT48" s="103"/>
      <c r="BU48" s="104"/>
      <c r="BV48" s="105"/>
      <c r="BW48" s="103"/>
      <c r="BX48" s="104"/>
      <c r="BY48" s="42"/>
      <c r="BZ48" s="18">
        <f>SUM(BD48:BX48)</f>
        <v>0</v>
      </c>
      <c r="CA48" s="16"/>
      <c r="CB48" s="19">
        <f>BZ48*$D48</f>
        <v>0</v>
      </c>
      <c r="CC48" s="70"/>
      <c r="CD48" s="71"/>
      <c r="CE48" s="72"/>
      <c r="CF48" s="70"/>
      <c r="CG48" s="71"/>
      <c r="CH48" s="72"/>
      <c r="CI48" s="70"/>
      <c r="CJ48" s="71"/>
      <c r="CK48" s="72"/>
      <c r="CL48" s="70"/>
      <c r="CM48" s="71"/>
      <c r="CN48" s="72"/>
      <c r="CO48" s="70"/>
      <c r="CP48" s="71"/>
      <c r="CQ48" s="72"/>
      <c r="CR48" s="102"/>
      <c r="CS48" s="103"/>
      <c r="CT48" s="104"/>
      <c r="CU48" s="105"/>
      <c r="CV48" s="103"/>
      <c r="CW48" s="104"/>
      <c r="CX48" s="42"/>
      <c r="CY48" s="18">
        <f>SUM(CC48:CW48)</f>
        <v>0</v>
      </c>
      <c r="CZ48" s="16"/>
      <c r="DA48" s="19">
        <f>CY48*$D48</f>
        <v>0</v>
      </c>
      <c r="DB48" s="70"/>
      <c r="DC48" s="71"/>
      <c r="DD48" s="72"/>
      <c r="DE48" s="70"/>
      <c r="DF48" s="71"/>
      <c r="DG48" s="72"/>
      <c r="DH48" s="70"/>
      <c r="DI48" s="71"/>
      <c r="DJ48" s="72"/>
      <c r="DK48" s="70"/>
      <c r="DL48" s="71"/>
      <c r="DM48" s="72"/>
      <c r="DN48" s="70"/>
      <c r="DO48" s="71"/>
      <c r="DP48" s="72"/>
      <c r="DQ48" s="102"/>
      <c r="DR48" s="103"/>
      <c r="DS48" s="104"/>
      <c r="DT48" s="105"/>
      <c r="DU48" s="103"/>
      <c r="DV48" s="104"/>
      <c r="DW48" s="42"/>
      <c r="DX48" s="18">
        <f>SUM(DB48:DV48)</f>
        <v>0</v>
      </c>
      <c r="DY48" s="16"/>
      <c r="DZ48" s="19">
        <f>DX48*$D48</f>
        <v>0</v>
      </c>
      <c r="EA48" s="70"/>
      <c r="EB48" s="71"/>
      <c r="EC48" s="72"/>
      <c r="ED48" s="70"/>
      <c r="EE48" s="71"/>
      <c r="EF48" s="72"/>
      <c r="EG48" s="70"/>
      <c r="EH48" s="71"/>
      <c r="EI48" s="72"/>
      <c r="EJ48" s="70"/>
      <c r="EK48" s="71"/>
      <c r="EL48" s="72"/>
      <c r="EM48" s="70"/>
      <c r="EN48" s="71"/>
      <c r="EO48" s="72"/>
      <c r="EP48" s="102"/>
      <c r="EQ48" s="103"/>
      <c r="ER48" s="104"/>
      <c r="ES48" s="105"/>
      <c r="ET48" s="103"/>
      <c r="EU48" s="104"/>
      <c r="EV48" s="42"/>
      <c r="EW48" s="18">
        <f>SUM(EA48:EU48)</f>
        <v>0</v>
      </c>
      <c r="EX48" s="16"/>
      <c r="EY48" s="19">
        <f>EW48*$D48</f>
        <v>0</v>
      </c>
      <c r="EZ48" s="70"/>
      <c r="FA48" s="71"/>
      <c r="FB48" s="72"/>
      <c r="FC48" s="70"/>
      <c r="FD48" s="71"/>
      <c r="FE48" s="72"/>
      <c r="FF48" s="70"/>
      <c r="FG48" s="71"/>
      <c r="FH48" s="72"/>
      <c r="FI48" s="70"/>
      <c r="FJ48" s="71"/>
      <c r="FK48" s="72"/>
      <c r="FL48" s="70"/>
      <c r="FM48" s="71"/>
      <c r="FN48" s="72"/>
      <c r="FO48" s="102"/>
      <c r="FP48" s="103"/>
      <c r="FQ48" s="104"/>
      <c r="FR48" s="105"/>
      <c r="FS48" s="103"/>
      <c r="FT48" s="104"/>
      <c r="FU48" s="42"/>
      <c r="FV48" s="18">
        <f t="shared" ref="FV48" si="50">SUM(EZ48:FT48)</f>
        <v>0</v>
      </c>
      <c r="FW48" s="16"/>
      <c r="FX48" s="19">
        <f>FV48*$D48</f>
        <v>0</v>
      </c>
      <c r="FY48" s="70"/>
      <c r="FZ48" s="71"/>
      <c r="GA48" s="72"/>
      <c r="GB48" s="70"/>
      <c r="GC48" s="71"/>
      <c r="GD48" s="72"/>
      <c r="GE48" s="70"/>
      <c r="GF48" s="71"/>
      <c r="GG48" s="72"/>
      <c r="GH48" s="70"/>
      <c r="GI48" s="71"/>
      <c r="GJ48" s="72"/>
      <c r="GK48" s="70"/>
      <c r="GL48" s="71"/>
      <c r="GM48" s="72"/>
      <c r="GN48" s="102"/>
      <c r="GO48" s="103"/>
      <c r="GP48" s="104"/>
      <c r="GQ48" s="105"/>
      <c r="GR48" s="103"/>
      <c r="GS48" s="104"/>
      <c r="GT48" s="42"/>
      <c r="GU48" s="18">
        <f>SUM(FY48:GS48)</f>
        <v>0</v>
      </c>
      <c r="GV48" s="16"/>
      <c r="GW48" s="19">
        <f>GU48*$D48</f>
        <v>0</v>
      </c>
      <c r="GX48" s="70"/>
      <c r="GY48" s="71"/>
      <c r="GZ48" s="72"/>
      <c r="HA48" s="70"/>
      <c r="HB48" s="71"/>
      <c r="HC48" s="72"/>
      <c r="HD48" s="70"/>
      <c r="HE48" s="71"/>
      <c r="HF48" s="72"/>
      <c r="HG48" s="70"/>
      <c r="HH48" s="71"/>
      <c r="HI48" s="72"/>
      <c r="HJ48" s="70"/>
      <c r="HK48" s="71"/>
      <c r="HL48" s="72"/>
      <c r="HM48" s="102"/>
      <c r="HN48" s="103"/>
      <c r="HO48" s="104"/>
      <c r="HP48" s="105"/>
      <c r="HQ48" s="103"/>
      <c r="HR48" s="104"/>
      <c r="HS48" s="42"/>
      <c r="HT48" s="18">
        <f>SUM(GX48:HR48)</f>
        <v>0</v>
      </c>
      <c r="HU48" s="16"/>
      <c r="HV48" s="19">
        <f>HT48*$D48</f>
        <v>0</v>
      </c>
      <c r="HW48" s="70"/>
      <c r="HX48" s="71"/>
      <c r="HY48" s="72"/>
      <c r="HZ48" s="70"/>
      <c r="IA48" s="71"/>
      <c r="IB48" s="72"/>
      <c r="IC48" s="70"/>
      <c r="ID48" s="71"/>
      <c r="IE48" s="72"/>
      <c r="IF48" s="70"/>
      <c r="IG48" s="71"/>
      <c r="IH48" s="72"/>
      <c r="II48" s="70"/>
      <c r="IJ48" s="71"/>
      <c r="IK48" s="72"/>
      <c r="IL48" s="102"/>
      <c r="IM48" s="103"/>
      <c r="IN48" s="104"/>
      <c r="IO48" s="105"/>
      <c r="IP48" s="103"/>
      <c r="IQ48" s="104"/>
      <c r="IR48" s="42"/>
      <c r="IS48" s="18">
        <f>SUM(HW48:IQ48)</f>
        <v>0</v>
      </c>
      <c r="IT48" s="16"/>
      <c r="IU48" s="19">
        <f>IS48*$D48</f>
        <v>0</v>
      </c>
      <c r="IV48" s="70"/>
      <c r="IW48" s="71"/>
      <c r="IX48" s="72"/>
      <c r="IY48" s="70"/>
      <c r="IZ48" s="71"/>
      <c r="JA48" s="72"/>
      <c r="JB48" s="70"/>
      <c r="JC48" s="71"/>
      <c r="JD48" s="72"/>
      <c r="JE48" s="70"/>
      <c r="JF48" s="71"/>
      <c r="JG48" s="72"/>
      <c r="JH48" s="70"/>
      <c r="JI48" s="71"/>
      <c r="JJ48" s="72"/>
      <c r="JK48" s="102"/>
      <c r="JL48" s="103"/>
      <c r="JM48" s="104"/>
      <c r="JN48" s="105"/>
      <c r="JO48" s="103"/>
      <c r="JP48" s="104"/>
      <c r="JQ48" s="42"/>
      <c r="JR48" s="18">
        <f>SUM(IV48:JP48)</f>
        <v>0</v>
      </c>
      <c r="JS48" s="16"/>
      <c r="JT48" s="19">
        <f>JR48*$D48</f>
        <v>0</v>
      </c>
      <c r="JU48" s="70"/>
      <c r="JV48" s="71"/>
      <c r="JW48" s="72"/>
      <c r="JX48" s="70"/>
      <c r="JY48" s="71"/>
      <c r="JZ48" s="72"/>
      <c r="KA48" s="70"/>
      <c r="KB48" s="71"/>
      <c r="KC48" s="72"/>
      <c r="KD48" s="70"/>
      <c r="KE48" s="71"/>
      <c r="KF48" s="72"/>
      <c r="KG48" s="70"/>
      <c r="KH48" s="71"/>
      <c r="KI48" s="72"/>
      <c r="KJ48" s="102"/>
      <c r="KK48" s="103"/>
      <c r="KL48" s="104"/>
      <c r="KM48" s="105"/>
      <c r="KN48" s="103"/>
      <c r="KO48" s="104"/>
      <c r="KP48" s="42"/>
      <c r="KQ48" s="18">
        <f>SUM(JU48:KO48)</f>
        <v>0</v>
      </c>
      <c r="KR48" s="16"/>
      <c r="KS48" s="19">
        <f>KQ48*$D48</f>
        <v>0</v>
      </c>
      <c r="KT48" s="70"/>
      <c r="KU48" s="71"/>
      <c r="KV48" s="72"/>
      <c r="KW48" s="70"/>
      <c r="KX48" s="71"/>
      <c r="KY48" s="72"/>
      <c r="KZ48" s="70"/>
      <c r="LA48" s="71"/>
      <c r="LB48" s="72"/>
      <c r="LC48" s="70"/>
      <c r="LD48" s="71"/>
      <c r="LE48" s="72"/>
      <c r="LF48" s="70"/>
      <c r="LG48" s="71"/>
      <c r="LH48" s="72"/>
      <c r="LI48" s="102"/>
      <c r="LJ48" s="103"/>
      <c r="LK48" s="104"/>
      <c r="LL48" s="105"/>
      <c r="LM48" s="103"/>
      <c r="LN48" s="104"/>
      <c r="LO48" s="42"/>
      <c r="LP48" s="18">
        <f>SUM(KT48:LN48)</f>
        <v>0</v>
      </c>
      <c r="LQ48" s="16"/>
      <c r="LR48" s="19">
        <f>LP48*$D48</f>
        <v>0</v>
      </c>
    </row>
    <row r="49" spans="1:330" ht="15" hidden="1" customHeight="1" x14ac:dyDescent="0.35">
      <c r="A49" s="132"/>
      <c r="B49" s="134"/>
      <c r="C49" s="139"/>
      <c r="D49" s="130"/>
      <c r="E49" s="32" t="s">
        <v>13</v>
      </c>
      <c r="F49" s="127"/>
      <c r="G49" s="128"/>
      <c r="H49" s="129"/>
      <c r="I49" s="127"/>
      <c r="J49" s="128"/>
      <c r="K49" s="129"/>
      <c r="L49" s="127"/>
      <c r="M49" s="128"/>
      <c r="N49" s="129"/>
      <c r="O49" s="67"/>
      <c r="P49" s="68"/>
      <c r="Q49" s="69"/>
      <c r="R49" s="67"/>
      <c r="S49" s="68"/>
      <c r="T49" s="69"/>
      <c r="U49" s="120"/>
      <c r="V49" s="121"/>
      <c r="W49" s="122"/>
      <c r="X49" s="123"/>
      <c r="Y49" s="121"/>
      <c r="Z49" s="122"/>
      <c r="AA49" s="41">
        <f>SUM(F49:Z49)</f>
        <v>0</v>
      </c>
      <c r="AB49" s="14">
        <f>AA49-AB50</f>
        <v>0</v>
      </c>
      <c r="AC49" s="126"/>
      <c r="AD49" s="112"/>
      <c r="AE49" s="127"/>
      <c r="AF49" s="128"/>
      <c r="AG49" s="129"/>
      <c r="AH49" s="127"/>
      <c r="AI49" s="128"/>
      <c r="AJ49" s="129"/>
      <c r="AK49" s="127"/>
      <c r="AL49" s="128"/>
      <c r="AM49" s="129"/>
      <c r="AN49" s="67"/>
      <c r="AO49" s="68"/>
      <c r="AP49" s="69"/>
      <c r="AQ49" s="67"/>
      <c r="AR49" s="68"/>
      <c r="AS49" s="69"/>
      <c r="AT49" s="120"/>
      <c r="AU49" s="121"/>
      <c r="AV49" s="122"/>
      <c r="AW49" s="123"/>
      <c r="AX49" s="121"/>
      <c r="AY49" s="122"/>
      <c r="AZ49" s="41">
        <f>SUM(AE49:AY49)</f>
        <v>0</v>
      </c>
      <c r="BA49" s="14">
        <f>AZ49-BA50</f>
        <v>0</v>
      </c>
      <c r="BB49" s="12">
        <f>AZ49*$D49</f>
        <v>0</v>
      </c>
      <c r="BC49" s="15"/>
      <c r="BD49" s="67"/>
      <c r="BE49" s="68"/>
      <c r="BF49" s="69"/>
      <c r="BG49" s="67"/>
      <c r="BH49" s="68"/>
      <c r="BI49" s="69"/>
      <c r="BJ49" s="67"/>
      <c r="BK49" s="68"/>
      <c r="BL49" s="69"/>
      <c r="BM49" s="67"/>
      <c r="BN49" s="68"/>
      <c r="BO49" s="69"/>
      <c r="BP49" s="67"/>
      <c r="BQ49" s="68"/>
      <c r="BR49" s="69"/>
      <c r="BS49" s="120"/>
      <c r="BT49" s="121"/>
      <c r="BU49" s="122"/>
      <c r="BV49" s="123"/>
      <c r="BW49" s="121"/>
      <c r="BX49" s="122"/>
      <c r="BY49" s="41">
        <f>SUM(BD49:BX49)</f>
        <v>0</v>
      </c>
      <c r="BZ49" s="14">
        <f>BY49-BZ50</f>
        <v>0</v>
      </c>
      <c r="CA49" s="12">
        <f>BY49*$D49</f>
        <v>0</v>
      </c>
      <c r="CB49" s="15"/>
      <c r="CC49" s="127"/>
      <c r="CD49" s="68"/>
      <c r="CE49" s="69"/>
      <c r="CF49" s="67"/>
      <c r="CG49" s="68"/>
      <c r="CH49" s="69"/>
      <c r="CI49" s="67"/>
      <c r="CJ49" s="68"/>
      <c r="CK49" s="69"/>
      <c r="CL49" s="67"/>
      <c r="CM49" s="68"/>
      <c r="CN49" s="69"/>
      <c r="CO49" s="67"/>
      <c r="CP49" s="68"/>
      <c r="CQ49" s="69"/>
      <c r="CR49" s="120"/>
      <c r="CS49" s="121"/>
      <c r="CT49" s="122"/>
      <c r="CU49" s="123"/>
      <c r="CV49" s="121"/>
      <c r="CW49" s="122"/>
      <c r="CX49" s="41">
        <f>SUM(CC49:CW49)</f>
        <v>0</v>
      </c>
      <c r="CY49" s="14">
        <f>CX49-CY50</f>
        <v>0</v>
      </c>
      <c r="CZ49" s="12">
        <f>CX49*$D49</f>
        <v>0</v>
      </c>
      <c r="DA49" s="15"/>
      <c r="DB49" s="67"/>
      <c r="DC49" s="68"/>
      <c r="DD49" s="69"/>
      <c r="DE49" s="67"/>
      <c r="DF49" s="68"/>
      <c r="DG49" s="69"/>
      <c r="DH49" s="67"/>
      <c r="DI49" s="68"/>
      <c r="DJ49" s="69"/>
      <c r="DK49" s="67"/>
      <c r="DL49" s="68"/>
      <c r="DM49" s="69"/>
      <c r="DN49" s="67"/>
      <c r="DO49" s="68"/>
      <c r="DP49" s="69"/>
      <c r="DQ49" s="120"/>
      <c r="DR49" s="121"/>
      <c r="DS49" s="122"/>
      <c r="DT49" s="123"/>
      <c r="DU49" s="121"/>
      <c r="DV49" s="122"/>
      <c r="DW49" s="41">
        <f>SUM(DB49:DV49)</f>
        <v>0</v>
      </c>
      <c r="DX49" s="14">
        <f>DW49-DX50</f>
        <v>0</v>
      </c>
      <c r="DY49" s="12">
        <f>DW49*$D49</f>
        <v>0</v>
      </c>
      <c r="DZ49" s="15"/>
      <c r="EA49" s="127"/>
      <c r="EB49" s="128"/>
      <c r="EC49" s="129"/>
      <c r="ED49" s="67"/>
      <c r="EE49" s="128"/>
      <c r="EF49" s="129"/>
      <c r="EG49" s="67"/>
      <c r="EH49" s="128"/>
      <c r="EI49" s="129"/>
      <c r="EJ49" s="67"/>
      <c r="EK49" s="128"/>
      <c r="EL49" s="129"/>
      <c r="EM49" s="127"/>
      <c r="EN49" s="128"/>
      <c r="EO49" s="129"/>
      <c r="EP49" s="120"/>
      <c r="EQ49" s="121"/>
      <c r="ER49" s="122"/>
      <c r="ES49" s="123"/>
      <c r="ET49" s="121"/>
      <c r="EU49" s="122"/>
      <c r="EV49" s="124"/>
      <c r="EW49" s="125"/>
      <c r="EX49" s="126"/>
      <c r="EY49" s="112"/>
      <c r="EZ49" s="67"/>
      <c r="FA49" s="68"/>
      <c r="FB49" s="69"/>
      <c r="FC49" s="127"/>
      <c r="FD49" s="128"/>
      <c r="FE49" s="129"/>
      <c r="FF49" s="127"/>
      <c r="FG49" s="128"/>
      <c r="FH49" s="129"/>
      <c r="FI49" s="127"/>
      <c r="FJ49" s="128"/>
      <c r="FK49" s="129"/>
      <c r="FL49" s="127"/>
      <c r="FM49" s="128"/>
      <c r="FN49" s="129"/>
      <c r="FO49" s="120"/>
      <c r="FP49" s="121"/>
      <c r="FQ49" s="122"/>
      <c r="FR49" s="123"/>
      <c r="FS49" s="121"/>
      <c r="FT49" s="122"/>
      <c r="FU49" s="41">
        <f t="shared" ref="FU49" si="51">SUM(EZ49:FT49)</f>
        <v>0</v>
      </c>
      <c r="FV49" s="14">
        <f t="shared" ref="FV49" si="52">FU49-FV50</f>
        <v>0</v>
      </c>
      <c r="FW49" s="126"/>
      <c r="FX49" s="112"/>
      <c r="FY49" s="127"/>
      <c r="FZ49" s="128"/>
      <c r="GA49" s="129"/>
      <c r="GB49" s="127"/>
      <c r="GC49" s="128"/>
      <c r="GD49" s="129"/>
      <c r="GE49" s="127"/>
      <c r="GF49" s="128"/>
      <c r="GG49" s="129"/>
      <c r="GH49" s="127"/>
      <c r="GI49" s="128"/>
      <c r="GJ49" s="129"/>
      <c r="GK49" s="127"/>
      <c r="GL49" s="128"/>
      <c r="GM49" s="129"/>
      <c r="GN49" s="120"/>
      <c r="GO49" s="121"/>
      <c r="GP49" s="122"/>
      <c r="GQ49" s="123"/>
      <c r="GR49" s="121"/>
      <c r="GS49" s="122"/>
      <c r="GT49" s="41">
        <f>SUM(FY49:GS49)</f>
        <v>0</v>
      </c>
      <c r="GU49" s="14">
        <f>GT49-GU50</f>
        <v>0</v>
      </c>
      <c r="GV49" s="12">
        <f>GT49*$D49</f>
        <v>0</v>
      </c>
      <c r="GW49" s="112"/>
      <c r="GX49" s="127"/>
      <c r="GY49" s="128"/>
      <c r="GZ49" s="129"/>
      <c r="HA49" s="127"/>
      <c r="HB49" s="128"/>
      <c r="HC49" s="129"/>
      <c r="HD49" s="127"/>
      <c r="HE49" s="128"/>
      <c r="HF49" s="129"/>
      <c r="HG49" s="127"/>
      <c r="HH49" s="128"/>
      <c r="HI49" s="129"/>
      <c r="HJ49" s="127"/>
      <c r="HK49" s="128"/>
      <c r="HL49" s="129"/>
      <c r="HM49" s="120"/>
      <c r="HN49" s="121"/>
      <c r="HO49" s="122"/>
      <c r="HP49" s="123"/>
      <c r="HQ49" s="121"/>
      <c r="HR49" s="122"/>
      <c r="HS49" s="124"/>
      <c r="HT49" s="125"/>
      <c r="HU49" s="126"/>
      <c r="HV49" s="112"/>
      <c r="HW49" s="127"/>
      <c r="HX49" s="128"/>
      <c r="HY49" s="129"/>
      <c r="HZ49" s="127"/>
      <c r="IA49" s="128"/>
      <c r="IB49" s="129"/>
      <c r="IC49" s="127"/>
      <c r="ID49" s="128"/>
      <c r="IE49" s="129"/>
      <c r="IF49" s="127"/>
      <c r="IG49" s="128"/>
      <c r="IH49" s="129"/>
      <c r="II49" s="127"/>
      <c r="IJ49" s="128"/>
      <c r="IK49" s="129"/>
      <c r="IL49" s="120"/>
      <c r="IM49" s="121"/>
      <c r="IN49" s="122"/>
      <c r="IO49" s="123"/>
      <c r="IP49" s="121"/>
      <c r="IQ49" s="122"/>
      <c r="IR49" s="41">
        <f>SUM(HW49:IQ49)</f>
        <v>0</v>
      </c>
      <c r="IS49" s="14">
        <f>IR49-IS50</f>
        <v>0</v>
      </c>
      <c r="IT49" s="12">
        <f>IR49*$D49</f>
        <v>0</v>
      </c>
      <c r="IU49" s="15"/>
      <c r="IV49" s="67"/>
      <c r="IW49" s="68"/>
      <c r="IX49" s="69"/>
      <c r="IY49" s="67"/>
      <c r="IZ49" s="68"/>
      <c r="JA49" s="69"/>
      <c r="JB49" s="67"/>
      <c r="JC49" s="68"/>
      <c r="JD49" s="69"/>
      <c r="JE49" s="67"/>
      <c r="JF49" s="68"/>
      <c r="JG49" s="69"/>
      <c r="JH49" s="67"/>
      <c r="JI49" s="68"/>
      <c r="JJ49" s="69"/>
      <c r="JK49" s="120"/>
      <c r="JL49" s="121"/>
      <c r="JM49" s="122"/>
      <c r="JN49" s="123"/>
      <c r="JO49" s="121"/>
      <c r="JP49" s="122"/>
      <c r="JQ49" s="41">
        <f>SUM(IV49:JP49)</f>
        <v>0</v>
      </c>
      <c r="JR49" s="14">
        <f>JQ49-JR50</f>
        <v>0</v>
      </c>
      <c r="JS49" s="12">
        <v>0</v>
      </c>
      <c r="JT49" s="15"/>
      <c r="JU49" s="127"/>
      <c r="JV49" s="128"/>
      <c r="JW49" s="129"/>
      <c r="JX49" s="127"/>
      <c r="JY49" s="128"/>
      <c r="JZ49" s="129"/>
      <c r="KA49" s="127"/>
      <c r="KB49" s="128"/>
      <c r="KC49" s="129"/>
      <c r="KD49" s="127"/>
      <c r="KE49" s="128"/>
      <c r="KF49" s="129"/>
      <c r="KG49" s="127"/>
      <c r="KH49" s="128"/>
      <c r="KI49" s="129"/>
      <c r="KJ49" s="120"/>
      <c r="KK49" s="121"/>
      <c r="KL49" s="122"/>
      <c r="KM49" s="123"/>
      <c r="KN49" s="121"/>
      <c r="KO49" s="122"/>
      <c r="KP49" s="41">
        <f>SUM(JU49:KO49)</f>
        <v>0</v>
      </c>
      <c r="KQ49" s="14">
        <f>KP49-KQ50</f>
        <v>0</v>
      </c>
      <c r="KR49" s="12">
        <f>KP49*$D49</f>
        <v>0</v>
      </c>
      <c r="KS49" s="15"/>
      <c r="KT49" s="127"/>
      <c r="KU49" s="128"/>
      <c r="KV49" s="129"/>
      <c r="KW49" s="127"/>
      <c r="KX49" s="128"/>
      <c r="KY49" s="129"/>
      <c r="KZ49" s="127"/>
      <c r="LA49" s="128"/>
      <c r="LB49" s="129"/>
      <c r="LC49" s="127"/>
      <c r="LD49" s="128"/>
      <c r="LE49" s="129"/>
      <c r="LF49" s="127"/>
      <c r="LG49" s="128"/>
      <c r="LH49" s="129"/>
      <c r="LI49" s="120"/>
      <c r="LJ49" s="121"/>
      <c r="LK49" s="122"/>
      <c r="LL49" s="123"/>
      <c r="LM49" s="121"/>
      <c r="LN49" s="122"/>
      <c r="LO49" s="41"/>
      <c r="LP49" s="14"/>
      <c r="LQ49" s="12"/>
      <c r="LR49" s="15"/>
    </row>
    <row r="50" spans="1:330" ht="15" hidden="1" customHeight="1" thickBot="1" x14ac:dyDescent="0.4">
      <c r="A50" s="133"/>
      <c r="B50" s="135"/>
      <c r="C50" s="140"/>
      <c r="D50" s="131"/>
      <c r="E50" s="33" t="s">
        <v>14</v>
      </c>
      <c r="F50" s="127"/>
      <c r="G50" s="128"/>
      <c r="H50" s="129"/>
      <c r="I50" s="127"/>
      <c r="J50" s="128"/>
      <c r="K50" s="129"/>
      <c r="L50" s="127"/>
      <c r="M50" s="128"/>
      <c r="N50" s="129"/>
      <c r="O50" s="70"/>
      <c r="P50" s="71"/>
      <c r="Q50" s="72"/>
      <c r="R50" s="70"/>
      <c r="S50" s="71"/>
      <c r="T50" s="72"/>
      <c r="U50" s="120"/>
      <c r="V50" s="121"/>
      <c r="W50" s="122"/>
      <c r="X50" s="123"/>
      <c r="Y50" s="121"/>
      <c r="Z50" s="122"/>
      <c r="AA50" s="42"/>
      <c r="AB50" s="18">
        <f>SUM(F50:Z50)</f>
        <v>0</v>
      </c>
      <c r="AC50" s="126"/>
      <c r="AD50" s="112"/>
      <c r="AE50" s="127"/>
      <c r="AF50" s="128"/>
      <c r="AG50" s="129"/>
      <c r="AH50" s="127"/>
      <c r="AI50" s="128"/>
      <c r="AJ50" s="129"/>
      <c r="AK50" s="127"/>
      <c r="AL50" s="128"/>
      <c r="AM50" s="129"/>
      <c r="AN50" s="70"/>
      <c r="AO50" s="71"/>
      <c r="AP50" s="72"/>
      <c r="AQ50" s="70"/>
      <c r="AR50" s="71"/>
      <c r="AS50" s="72"/>
      <c r="AT50" s="120"/>
      <c r="AU50" s="121"/>
      <c r="AV50" s="122"/>
      <c r="AW50" s="123"/>
      <c r="AX50" s="121"/>
      <c r="AY50" s="122"/>
      <c r="AZ50" s="42"/>
      <c r="BA50" s="18">
        <f>SUM(AE50:AY50)</f>
        <v>0</v>
      </c>
      <c r="BB50" s="16"/>
      <c r="BC50" s="19">
        <f>BA50*$D50</f>
        <v>0</v>
      </c>
      <c r="BD50" s="70"/>
      <c r="BE50" s="71"/>
      <c r="BF50" s="72"/>
      <c r="BG50" s="70"/>
      <c r="BH50" s="71"/>
      <c r="BI50" s="72"/>
      <c r="BJ50" s="70"/>
      <c r="BK50" s="71"/>
      <c r="BL50" s="72"/>
      <c r="BM50" s="70"/>
      <c r="BN50" s="71"/>
      <c r="BO50" s="72"/>
      <c r="BP50" s="70"/>
      <c r="BQ50" s="71"/>
      <c r="BR50" s="72"/>
      <c r="BS50" s="120"/>
      <c r="BT50" s="121"/>
      <c r="BU50" s="122"/>
      <c r="BV50" s="123"/>
      <c r="BW50" s="121"/>
      <c r="BX50" s="122"/>
      <c r="BY50" s="42"/>
      <c r="BZ50" s="18">
        <f>SUM(BD50:BX50)</f>
        <v>0</v>
      </c>
      <c r="CA50" s="16"/>
      <c r="CB50" s="19">
        <f>BZ50*$D50</f>
        <v>0</v>
      </c>
      <c r="CC50" s="127"/>
      <c r="CD50" s="71"/>
      <c r="CE50" s="72"/>
      <c r="CF50" s="70"/>
      <c r="CG50" s="71"/>
      <c r="CH50" s="72"/>
      <c r="CI50" s="70"/>
      <c r="CJ50" s="71"/>
      <c r="CK50" s="72"/>
      <c r="CL50" s="70"/>
      <c r="CM50" s="71"/>
      <c r="CN50" s="72"/>
      <c r="CO50" s="70"/>
      <c r="CP50" s="71"/>
      <c r="CQ50" s="72"/>
      <c r="CR50" s="120"/>
      <c r="CS50" s="121"/>
      <c r="CT50" s="122"/>
      <c r="CU50" s="123"/>
      <c r="CV50" s="121"/>
      <c r="CW50" s="122"/>
      <c r="CX50" s="42"/>
      <c r="CY50" s="18">
        <f>SUM(CC50:CW50)</f>
        <v>0</v>
      </c>
      <c r="CZ50" s="16"/>
      <c r="DA50" s="19">
        <f>CY50*$D50</f>
        <v>0</v>
      </c>
      <c r="DB50" s="70"/>
      <c r="DC50" s="71"/>
      <c r="DD50" s="72"/>
      <c r="DE50" s="70"/>
      <c r="DF50" s="71"/>
      <c r="DG50" s="72"/>
      <c r="DH50" s="70"/>
      <c r="DI50" s="71"/>
      <c r="DJ50" s="72"/>
      <c r="DK50" s="70"/>
      <c r="DL50" s="71"/>
      <c r="DM50" s="72"/>
      <c r="DN50" s="70"/>
      <c r="DO50" s="71"/>
      <c r="DP50" s="72"/>
      <c r="DQ50" s="120"/>
      <c r="DR50" s="121"/>
      <c r="DS50" s="122"/>
      <c r="DT50" s="123"/>
      <c r="DU50" s="121"/>
      <c r="DV50" s="122"/>
      <c r="DW50" s="42"/>
      <c r="DX50" s="18">
        <f>SUM(DB50:DV50)</f>
        <v>0</v>
      </c>
      <c r="DY50" s="16"/>
      <c r="DZ50" s="19">
        <f>DX50*$D50</f>
        <v>0</v>
      </c>
      <c r="EA50" s="127"/>
      <c r="EB50" s="128"/>
      <c r="EC50" s="129"/>
      <c r="ED50" s="70"/>
      <c r="EE50" s="128"/>
      <c r="EF50" s="129"/>
      <c r="EG50" s="70"/>
      <c r="EH50" s="128"/>
      <c r="EI50" s="129"/>
      <c r="EJ50" s="70"/>
      <c r="EK50" s="128"/>
      <c r="EL50" s="129"/>
      <c r="EM50" s="127"/>
      <c r="EN50" s="128"/>
      <c r="EO50" s="129"/>
      <c r="EP50" s="120"/>
      <c r="EQ50" s="121"/>
      <c r="ER50" s="122"/>
      <c r="ES50" s="123"/>
      <c r="ET50" s="121"/>
      <c r="EU50" s="122"/>
      <c r="EV50" s="124"/>
      <c r="EW50" s="125"/>
      <c r="EX50" s="126"/>
      <c r="EY50" s="112"/>
      <c r="EZ50" s="70"/>
      <c r="FA50" s="71"/>
      <c r="FB50" s="72"/>
      <c r="FC50" s="127"/>
      <c r="FD50" s="128"/>
      <c r="FE50" s="129"/>
      <c r="FF50" s="127"/>
      <c r="FG50" s="128"/>
      <c r="FH50" s="129"/>
      <c r="FI50" s="127"/>
      <c r="FJ50" s="128"/>
      <c r="FK50" s="129"/>
      <c r="FL50" s="127"/>
      <c r="FM50" s="128"/>
      <c r="FN50" s="129"/>
      <c r="FO50" s="120"/>
      <c r="FP50" s="121"/>
      <c r="FQ50" s="122"/>
      <c r="FR50" s="123"/>
      <c r="FS50" s="121"/>
      <c r="FT50" s="122"/>
      <c r="FU50" s="42"/>
      <c r="FV50" s="18">
        <f t="shared" ref="FV50" si="53">SUM(EZ50:FT50)</f>
        <v>0</v>
      </c>
      <c r="FW50" s="126"/>
      <c r="FX50" s="112"/>
      <c r="FY50" s="127"/>
      <c r="FZ50" s="128"/>
      <c r="GA50" s="129"/>
      <c r="GB50" s="127"/>
      <c r="GC50" s="128"/>
      <c r="GD50" s="129"/>
      <c r="GE50" s="127"/>
      <c r="GF50" s="128"/>
      <c r="GG50" s="129"/>
      <c r="GH50" s="127"/>
      <c r="GI50" s="128"/>
      <c r="GJ50" s="129"/>
      <c r="GK50" s="127"/>
      <c r="GL50" s="128"/>
      <c r="GM50" s="129"/>
      <c r="GN50" s="120"/>
      <c r="GO50" s="121"/>
      <c r="GP50" s="122"/>
      <c r="GQ50" s="123"/>
      <c r="GR50" s="121"/>
      <c r="GS50" s="122"/>
      <c r="GT50" s="42"/>
      <c r="GU50" s="18">
        <f>SUM(FY50:GS50)</f>
        <v>0</v>
      </c>
      <c r="GV50" s="126"/>
      <c r="GW50" s="112"/>
      <c r="GX50" s="127"/>
      <c r="GY50" s="128"/>
      <c r="GZ50" s="129"/>
      <c r="HA50" s="127"/>
      <c r="HB50" s="128"/>
      <c r="HC50" s="129"/>
      <c r="HD50" s="127"/>
      <c r="HE50" s="128"/>
      <c r="HF50" s="129"/>
      <c r="HG50" s="127"/>
      <c r="HH50" s="128"/>
      <c r="HI50" s="129"/>
      <c r="HJ50" s="127"/>
      <c r="HK50" s="128"/>
      <c r="HL50" s="129"/>
      <c r="HM50" s="120"/>
      <c r="HN50" s="121"/>
      <c r="HO50" s="122"/>
      <c r="HP50" s="123"/>
      <c r="HQ50" s="121"/>
      <c r="HR50" s="122"/>
      <c r="HS50" s="124"/>
      <c r="HT50" s="125"/>
      <c r="HU50" s="126"/>
      <c r="HV50" s="112"/>
      <c r="HW50" s="127"/>
      <c r="HX50" s="128"/>
      <c r="HY50" s="129"/>
      <c r="HZ50" s="127"/>
      <c r="IA50" s="128"/>
      <c r="IB50" s="129"/>
      <c r="IC50" s="127"/>
      <c r="ID50" s="128"/>
      <c r="IE50" s="129"/>
      <c r="IF50" s="127"/>
      <c r="IG50" s="128"/>
      <c r="IH50" s="129"/>
      <c r="II50" s="127"/>
      <c r="IJ50" s="128"/>
      <c r="IK50" s="129"/>
      <c r="IL50" s="120"/>
      <c r="IM50" s="121"/>
      <c r="IN50" s="122"/>
      <c r="IO50" s="123"/>
      <c r="IP50" s="121"/>
      <c r="IQ50" s="122"/>
      <c r="IR50" s="42"/>
      <c r="IS50" s="18">
        <f>SUM(HW50:IQ50)</f>
        <v>0</v>
      </c>
      <c r="IT50" s="16"/>
      <c r="IU50" s="19">
        <f>IS50*$D50</f>
        <v>0</v>
      </c>
      <c r="IV50" s="70"/>
      <c r="IW50" s="71"/>
      <c r="IX50" s="72"/>
      <c r="IY50" s="70"/>
      <c r="IZ50" s="71"/>
      <c r="JA50" s="72"/>
      <c r="JB50" s="70"/>
      <c r="JC50" s="71"/>
      <c r="JD50" s="72"/>
      <c r="JE50" s="70"/>
      <c r="JF50" s="71"/>
      <c r="JG50" s="72"/>
      <c r="JH50" s="70"/>
      <c r="JI50" s="71"/>
      <c r="JJ50" s="72"/>
      <c r="JK50" s="120"/>
      <c r="JL50" s="121"/>
      <c r="JM50" s="122"/>
      <c r="JN50" s="123"/>
      <c r="JO50" s="121"/>
      <c r="JP50" s="122"/>
      <c r="JQ50" s="42"/>
      <c r="JR50" s="18">
        <f>SUM(IV50:JP50)</f>
        <v>0</v>
      </c>
      <c r="JS50" s="16"/>
      <c r="JT50" s="19">
        <v>0</v>
      </c>
      <c r="JU50" s="127"/>
      <c r="JV50" s="128"/>
      <c r="JW50" s="129"/>
      <c r="JX50" s="127"/>
      <c r="JY50" s="128"/>
      <c r="JZ50" s="129"/>
      <c r="KA50" s="127"/>
      <c r="KB50" s="128"/>
      <c r="KC50" s="129"/>
      <c r="KD50" s="127"/>
      <c r="KE50" s="128"/>
      <c r="KF50" s="129"/>
      <c r="KG50" s="127"/>
      <c r="KH50" s="128"/>
      <c r="KI50" s="129"/>
      <c r="KJ50" s="120"/>
      <c r="KK50" s="121"/>
      <c r="KL50" s="122"/>
      <c r="KM50" s="123"/>
      <c r="KN50" s="121"/>
      <c r="KO50" s="122"/>
      <c r="KP50" s="42"/>
      <c r="KQ50" s="18">
        <f>SUM(JU50:KO50)</f>
        <v>0</v>
      </c>
      <c r="KR50" s="16"/>
      <c r="KS50" s="19">
        <f>KQ50*$D50</f>
        <v>0</v>
      </c>
      <c r="KT50" s="127"/>
      <c r="KU50" s="128"/>
      <c r="KV50" s="129"/>
      <c r="KW50" s="127"/>
      <c r="KX50" s="128"/>
      <c r="KY50" s="129"/>
      <c r="KZ50" s="127"/>
      <c r="LA50" s="128"/>
      <c r="LB50" s="129"/>
      <c r="LC50" s="127"/>
      <c r="LD50" s="128"/>
      <c r="LE50" s="129"/>
      <c r="LF50" s="127"/>
      <c r="LG50" s="128"/>
      <c r="LH50" s="129"/>
      <c r="LI50" s="120"/>
      <c r="LJ50" s="121"/>
      <c r="LK50" s="122"/>
      <c r="LL50" s="123"/>
      <c r="LM50" s="121"/>
      <c r="LN50" s="122"/>
      <c r="LO50" s="42"/>
      <c r="LP50" s="18"/>
      <c r="LQ50" s="16"/>
      <c r="LR50" s="19"/>
    </row>
    <row r="51" spans="1:330" hidden="1" x14ac:dyDescent="0.35">
      <c r="A51" s="132"/>
      <c r="B51" s="134"/>
      <c r="C51" s="139"/>
      <c r="D51" s="130"/>
      <c r="E51" s="32" t="s">
        <v>13</v>
      </c>
      <c r="F51" s="67"/>
      <c r="G51" s="68"/>
      <c r="H51" s="69"/>
      <c r="I51" s="67"/>
      <c r="J51" s="68"/>
      <c r="K51" s="69"/>
      <c r="L51" s="67"/>
      <c r="M51" s="68"/>
      <c r="N51" s="69"/>
      <c r="O51" s="67"/>
      <c r="P51" s="68"/>
      <c r="Q51" s="69"/>
      <c r="R51" s="67"/>
      <c r="S51" s="68"/>
      <c r="T51" s="69"/>
      <c r="U51" s="98"/>
      <c r="V51" s="99"/>
      <c r="W51" s="100"/>
      <c r="X51" s="98"/>
      <c r="Y51" s="99"/>
      <c r="Z51" s="100"/>
      <c r="AA51" s="41">
        <f>SUM(F51:Z51)</f>
        <v>0</v>
      </c>
      <c r="AB51" s="14">
        <f>AA51-AB52</f>
        <v>0</v>
      </c>
      <c r="AC51" s="12">
        <f>AA51*$D51</f>
        <v>0</v>
      </c>
      <c r="AD51" s="15"/>
      <c r="AE51" s="67"/>
      <c r="AF51" s="68"/>
      <c r="AG51" s="69"/>
      <c r="AH51" s="67"/>
      <c r="AI51" s="68"/>
      <c r="AJ51" s="69"/>
      <c r="AK51" s="67"/>
      <c r="AL51" s="68"/>
      <c r="AM51" s="69"/>
      <c r="AN51" s="67"/>
      <c r="AO51" s="68"/>
      <c r="AP51" s="69"/>
      <c r="AQ51" s="67"/>
      <c r="AR51" s="68"/>
      <c r="AS51" s="69"/>
      <c r="AT51" s="98"/>
      <c r="AU51" s="99"/>
      <c r="AV51" s="100"/>
      <c r="AW51" s="98"/>
      <c r="AX51" s="99"/>
      <c r="AY51" s="100"/>
      <c r="AZ51" s="41">
        <f>SUM(AE51:AY51)</f>
        <v>0</v>
      </c>
      <c r="BA51" s="14">
        <f>AZ51-BA52</f>
        <v>0</v>
      </c>
      <c r="BB51" s="12">
        <f>AZ51*$D51</f>
        <v>0</v>
      </c>
      <c r="BC51" s="15"/>
      <c r="BD51" s="67"/>
      <c r="BE51" s="68"/>
      <c r="BF51" s="69"/>
      <c r="BG51" s="67"/>
      <c r="BH51" s="68"/>
      <c r="BI51" s="69"/>
      <c r="BJ51" s="67"/>
      <c r="BK51" s="68"/>
      <c r="BL51" s="69"/>
      <c r="BM51" s="67"/>
      <c r="BN51" s="68"/>
      <c r="BO51" s="69"/>
      <c r="BP51" s="67"/>
      <c r="BQ51" s="68"/>
      <c r="BR51" s="69"/>
      <c r="BS51" s="98"/>
      <c r="BT51" s="99"/>
      <c r="BU51" s="100"/>
      <c r="BV51" s="98"/>
      <c r="BW51" s="99"/>
      <c r="BX51" s="100"/>
      <c r="BY51" s="41">
        <f>SUM(BD51:BX51)</f>
        <v>0</v>
      </c>
      <c r="BZ51" s="14">
        <f>BY51-BZ52</f>
        <v>0</v>
      </c>
      <c r="CA51" s="12">
        <f>BY51*$D51</f>
        <v>0</v>
      </c>
      <c r="CB51" s="15"/>
      <c r="CC51" s="67"/>
      <c r="CD51" s="68"/>
      <c r="CE51" s="69"/>
      <c r="CF51" s="67"/>
      <c r="CG51" s="68"/>
      <c r="CH51" s="69"/>
      <c r="CI51" s="67"/>
      <c r="CJ51" s="68"/>
      <c r="CK51" s="69"/>
      <c r="CL51" s="67"/>
      <c r="CM51" s="68"/>
      <c r="CN51" s="69"/>
      <c r="CO51" s="67"/>
      <c r="CP51" s="68"/>
      <c r="CQ51" s="69"/>
      <c r="CR51" s="98"/>
      <c r="CS51" s="99"/>
      <c r="CT51" s="100"/>
      <c r="CU51" s="98"/>
      <c r="CV51" s="99"/>
      <c r="CW51" s="100"/>
      <c r="CX51" s="41">
        <f>SUM(CC51:CW51)</f>
        <v>0</v>
      </c>
      <c r="CY51" s="14">
        <f>CX51-CY52</f>
        <v>0</v>
      </c>
      <c r="CZ51" s="12">
        <f>CX51*$D51</f>
        <v>0</v>
      </c>
      <c r="DA51" s="15"/>
      <c r="DB51" s="67"/>
      <c r="DC51" s="68"/>
      <c r="DD51" s="69"/>
      <c r="DE51" s="67"/>
      <c r="DF51" s="68"/>
      <c r="DG51" s="69"/>
      <c r="DH51" s="67"/>
      <c r="DI51" s="68"/>
      <c r="DJ51" s="69"/>
      <c r="DK51" s="67"/>
      <c r="DL51" s="68"/>
      <c r="DM51" s="69"/>
      <c r="DN51" s="67"/>
      <c r="DO51" s="68"/>
      <c r="DP51" s="69"/>
      <c r="DQ51" s="98"/>
      <c r="DR51" s="99"/>
      <c r="DS51" s="100"/>
      <c r="DT51" s="98"/>
      <c r="DU51" s="99"/>
      <c r="DV51" s="100"/>
      <c r="DW51" s="41">
        <f>SUM(DB51:DV51)</f>
        <v>0</v>
      </c>
      <c r="DX51" s="14">
        <f>DW51-DX52</f>
        <v>0</v>
      </c>
      <c r="DY51" s="12">
        <f>DW51*$D51</f>
        <v>0</v>
      </c>
      <c r="DZ51" s="15"/>
      <c r="EA51" s="67"/>
      <c r="EB51" s="68"/>
      <c r="EC51" s="69"/>
      <c r="ED51" s="67"/>
      <c r="EE51" s="68"/>
      <c r="EF51" s="69"/>
      <c r="EG51" s="67"/>
      <c r="EH51" s="68"/>
      <c r="EI51" s="69"/>
      <c r="EJ51" s="67"/>
      <c r="EK51" s="68"/>
      <c r="EL51" s="69"/>
      <c r="EM51" s="67"/>
      <c r="EN51" s="68"/>
      <c r="EO51" s="69"/>
      <c r="EP51" s="98"/>
      <c r="EQ51" s="99"/>
      <c r="ER51" s="100"/>
      <c r="ES51" s="98"/>
      <c r="ET51" s="99"/>
      <c r="EU51" s="100"/>
      <c r="EV51" s="41">
        <f>SUM(EA51:EU51)</f>
        <v>0</v>
      </c>
      <c r="EW51" s="14">
        <f>EV51-EW52</f>
        <v>0</v>
      </c>
      <c r="EX51" s="12">
        <f>EV51*$D51</f>
        <v>0</v>
      </c>
      <c r="EY51" s="15"/>
      <c r="EZ51" s="67"/>
      <c r="FA51" s="68"/>
      <c r="FB51" s="69"/>
      <c r="FC51" s="67"/>
      <c r="FD51" s="68"/>
      <c r="FE51" s="69"/>
      <c r="FF51" s="67"/>
      <c r="FG51" s="68"/>
      <c r="FH51" s="69"/>
      <c r="FI51" s="67"/>
      <c r="FJ51" s="68"/>
      <c r="FK51" s="69"/>
      <c r="FL51" s="67"/>
      <c r="FM51" s="68"/>
      <c r="FN51" s="69"/>
      <c r="FO51" s="98"/>
      <c r="FP51" s="99"/>
      <c r="FQ51" s="100"/>
      <c r="FR51" s="98"/>
      <c r="FS51" s="99"/>
      <c r="FT51" s="100"/>
      <c r="FU51" s="41">
        <f t="shared" ref="FU51" si="54">SUM(EZ51:FT51)</f>
        <v>0</v>
      </c>
      <c r="FV51" s="14">
        <f t="shared" ref="FV51" si="55">FU51-FV52</f>
        <v>0</v>
      </c>
      <c r="FW51" s="12">
        <f>FU51*$D51</f>
        <v>0</v>
      </c>
      <c r="FX51" s="15"/>
      <c r="FY51" s="67"/>
      <c r="FZ51" s="68"/>
      <c r="GA51" s="69"/>
      <c r="GB51" s="67"/>
      <c r="GC51" s="68"/>
      <c r="GD51" s="69"/>
      <c r="GE51" s="67"/>
      <c r="GF51" s="68"/>
      <c r="GG51" s="69"/>
      <c r="GH51" s="67"/>
      <c r="GI51" s="68"/>
      <c r="GJ51" s="69"/>
      <c r="GK51" s="67"/>
      <c r="GL51" s="68"/>
      <c r="GM51" s="69"/>
      <c r="GN51" s="98"/>
      <c r="GO51" s="99"/>
      <c r="GP51" s="100"/>
      <c r="GQ51" s="98"/>
      <c r="GR51" s="99"/>
      <c r="GS51" s="100"/>
      <c r="GT51" s="41">
        <f>SUM(FY51:GS51)</f>
        <v>0</v>
      </c>
      <c r="GU51" s="14">
        <f>GT51-GU52</f>
        <v>0</v>
      </c>
      <c r="GV51" s="12">
        <f>GT51*$D51</f>
        <v>0</v>
      </c>
      <c r="GW51" s="15"/>
      <c r="GX51" s="67"/>
      <c r="GY51" s="68"/>
      <c r="GZ51" s="69"/>
      <c r="HA51" s="67"/>
      <c r="HB51" s="68"/>
      <c r="HC51" s="69"/>
      <c r="HD51" s="67"/>
      <c r="HE51" s="68"/>
      <c r="HF51" s="69"/>
      <c r="HG51" s="67"/>
      <c r="HH51" s="68"/>
      <c r="HI51" s="69"/>
      <c r="HJ51" s="67"/>
      <c r="HK51" s="68"/>
      <c r="HL51" s="69"/>
      <c r="HM51" s="98"/>
      <c r="HN51" s="99"/>
      <c r="HO51" s="100"/>
      <c r="HP51" s="98"/>
      <c r="HQ51" s="99"/>
      <c r="HR51" s="100"/>
      <c r="HS51" s="41">
        <f>SUM(GX51:HR51)</f>
        <v>0</v>
      </c>
      <c r="HT51" s="14">
        <f>HS51-HT52</f>
        <v>0</v>
      </c>
      <c r="HU51" s="12">
        <f>HS51*$D51</f>
        <v>0</v>
      </c>
      <c r="HV51" s="15"/>
      <c r="HW51" s="67"/>
      <c r="HX51" s="68"/>
      <c r="HY51" s="69"/>
      <c r="HZ51" s="67"/>
      <c r="IA51" s="68"/>
      <c r="IB51" s="69"/>
      <c r="IC51" s="67"/>
      <c r="ID51" s="68"/>
      <c r="IE51" s="69"/>
      <c r="IF51" s="67"/>
      <c r="IG51" s="68"/>
      <c r="IH51" s="69"/>
      <c r="II51" s="67"/>
      <c r="IJ51" s="68"/>
      <c r="IK51" s="69"/>
      <c r="IL51" s="98"/>
      <c r="IM51" s="99"/>
      <c r="IN51" s="100"/>
      <c r="IO51" s="98"/>
      <c r="IP51" s="99"/>
      <c r="IQ51" s="100"/>
      <c r="IR51" s="41">
        <f>SUM(HW51:IQ51)</f>
        <v>0</v>
      </c>
      <c r="IS51" s="14">
        <f>IR51-IS52</f>
        <v>0</v>
      </c>
      <c r="IT51" s="12">
        <f>IR51*$D51</f>
        <v>0</v>
      </c>
      <c r="IU51" s="15"/>
      <c r="IV51" s="67"/>
      <c r="IW51" s="68"/>
      <c r="IX51" s="69"/>
      <c r="IY51" s="67"/>
      <c r="IZ51" s="68"/>
      <c r="JA51" s="69"/>
      <c r="JB51" s="67"/>
      <c r="JC51" s="68"/>
      <c r="JD51" s="69"/>
      <c r="JE51" s="67"/>
      <c r="JF51" s="68"/>
      <c r="JG51" s="69"/>
      <c r="JH51" s="67"/>
      <c r="JI51" s="68"/>
      <c r="JJ51" s="69"/>
      <c r="JK51" s="98"/>
      <c r="JL51" s="99"/>
      <c r="JM51" s="100"/>
      <c r="JN51" s="98"/>
      <c r="JO51" s="99"/>
      <c r="JP51" s="100"/>
      <c r="JQ51" s="41">
        <f>SUM(IV51:JP51)</f>
        <v>0</v>
      </c>
      <c r="JR51" s="14">
        <f>JQ51-JR52</f>
        <v>0</v>
      </c>
      <c r="JS51" s="12">
        <f>JQ51*$D51</f>
        <v>0</v>
      </c>
      <c r="JT51" s="15"/>
      <c r="JU51" s="67"/>
      <c r="JV51" s="68"/>
      <c r="JW51" s="69"/>
      <c r="JX51" s="67"/>
      <c r="JY51" s="68"/>
      <c r="JZ51" s="69"/>
      <c r="KA51" s="67"/>
      <c r="KB51" s="68"/>
      <c r="KC51" s="69"/>
      <c r="KD51" s="67"/>
      <c r="KE51" s="68"/>
      <c r="KF51" s="69"/>
      <c r="KG51" s="67"/>
      <c r="KH51" s="68"/>
      <c r="KI51" s="69"/>
      <c r="KJ51" s="98"/>
      <c r="KK51" s="99"/>
      <c r="KL51" s="100"/>
      <c r="KM51" s="98"/>
      <c r="KN51" s="99"/>
      <c r="KO51" s="100"/>
      <c r="KP51" s="41">
        <f>SUM(JU51:KO51)</f>
        <v>0</v>
      </c>
      <c r="KQ51" s="14">
        <f>KP51-KQ52</f>
        <v>0</v>
      </c>
      <c r="KR51" s="12">
        <f>KP51*$D51</f>
        <v>0</v>
      </c>
      <c r="KS51" s="15"/>
      <c r="KT51" s="67"/>
      <c r="KU51" s="68"/>
      <c r="KV51" s="69"/>
      <c r="KW51" s="67"/>
      <c r="KX51" s="68"/>
      <c r="KY51" s="69"/>
      <c r="KZ51" s="67"/>
      <c r="LA51" s="68"/>
      <c r="LB51" s="69"/>
      <c r="LC51" s="67"/>
      <c r="LD51" s="68"/>
      <c r="LE51" s="69"/>
      <c r="LF51" s="67"/>
      <c r="LG51" s="68"/>
      <c r="LH51" s="69"/>
      <c r="LI51" s="98"/>
      <c r="LJ51" s="99"/>
      <c r="LK51" s="100"/>
      <c r="LL51" s="98"/>
      <c r="LM51" s="99"/>
      <c r="LN51" s="100"/>
      <c r="LO51" s="41">
        <f>SUM(KT51:LN51)</f>
        <v>0</v>
      </c>
      <c r="LP51" s="14">
        <f>LO51-LP52</f>
        <v>0</v>
      </c>
      <c r="LQ51" s="12">
        <f>LO51*$D51</f>
        <v>0</v>
      </c>
      <c r="LR51" s="15"/>
    </row>
    <row r="52" spans="1:330" ht="15" hidden="1" thickBot="1" x14ac:dyDescent="0.4">
      <c r="A52" s="133"/>
      <c r="B52" s="135"/>
      <c r="C52" s="140"/>
      <c r="D52" s="131"/>
      <c r="E52" s="33" t="s">
        <v>14</v>
      </c>
      <c r="F52" s="70"/>
      <c r="G52" s="71"/>
      <c r="H52" s="72"/>
      <c r="I52" s="70"/>
      <c r="J52" s="71"/>
      <c r="K52" s="72"/>
      <c r="L52" s="70"/>
      <c r="M52" s="71"/>
      <c r="N52" s="72"/>
      <c r="O52" s="70"/>
      <c r="P52" s="71"/>
      <c r="Q52" s="72"/>
      <c r="R52" s="70"/>
      <c r="S52" s="71"/>
      <c r="T52" s="72"/>
      <c r="U52" s="102"/>
      <c r="V52" s="103"/>
      <c r="W52" s="104"/>
      <c r="X52" s="105"/>
      <c r="Y52" s="103"/>
      <c r="Z52" s="104"/>
      <c r="AA52" s="42"/>
      <c r="AB52" s="18">
        <f>SUM(F52:Z52)</f>
        <v>0</v>
      </c>
      <c r="AC52" s="16"/>
      <c r="AD52" s="19">
        <f>AB52*$D51</f>
        <v>0</v>
      </c>
      <c r="AE52" s="70"/>
      <c r="AF52" s="71"/>
      <c r="AG52" s="72"/>
      <c r="AH52" s="70"/>
      <c r="AI52" s="71"/>
      <c r="AJ52" s="72"/>
      <c r="AK52" s="70"/>
      <c r="AL52" s="71"/>
      <c r="AM52" s="72"/>
      <c r="AN52" s="70"/>
      <c r="AO52" s="71"/>
      <c r="AP52" s="72"/>
      <c r="AQ52" s="70"/>
      <c r="AR52" s="71"/>
      <c r="AS52" s="72"/>
      <c r="AT52" s="102"/>
      <c r="AU52" s="103"/>
      <c r="AV52" s="104"/>
      <c r="AW52" s="105"/>
      <c r="AX52" s="103"/>
      <c r="AY52" s="104"/>
      <c r="AZ52" s="42"/>
      <c r="BA52" s="18">
        <f>SUM(AE52:AY52)</f>
        <v>0</v>
      </c>
      <c r="BB52" s="16"/>
      <c r="BC52" s="19">
        <f>BA52*$D52</f>
        <v>0</v>
      </c>
      <c r="BD52" s="70"/>
      <c r="BE52" s="71"/>
      <c r="BF52" s="72"/>
      <c r="BG52" s="70"/>
      <c r="BH52" s="71"/>
      <c r="BI52" s="72"/>
      <c r="BJ52" s="70"/>
      <c r="BK52" s="71"/>
      <c r="BL52" s="72"/>
      <c r="BM52" s="70"/>
      <c r="BN52" s="71"/>
      <c r="BO52" s="72"/>
      <c r="BP52" s="70"/>
      <c r="BQ52" s="71"/>
      <c r="BR52" s="72"/>
      <c r="BS52" s="102"/>
      <c r="BT52" s="103"/>
      <c r="BU52" s="104"/>
      <c r="BV52" s="105"/>
      <c r="BW52" s="103"/>
      <c r="BX52" s="104"/>
      <c r="BY52" s="42"/>
      <c r="BZ52" s="18">
        <f>SUM(BD52:BX52)</f>
        <v>0</v>
      </c>
      <c r="CA52" s="16"/>
      <c r="CB52" s="19">
        <f>BZ52*$D52</f>
        <v>0</v>
      </c>
      <c r="CC52" s="70"/>
      <c r="CD52" s="71"/>
      <c r="CE52" s="72"/>
      <c r="CF52" s="70"/>
      <c r="CG52" s="71"/>
      <c r="CH52" s="72"/>
      <c r="CI52" s="70"/>
      <c r="CJ52" s="71"/>
      <c r="CK52" s="72"/>
      <c r="CL52" s="70"/>
      <c r="CM52" s="71"/>
      <c r="CN52" s="72"/>
      <c r="CO52" s="70"/>
      <c r="CP52" s="71"/>
      <c r="CQ52" s="72"/>
      <c r="CR52" s="102"/>
      <c r="CS52" s="103"/>
      <c r="CT52" s="104"/>
      <c r="CU52" s="105"/>
      <c r="CV52" s="103"/>
      <c r="CW52" s="104"/>
      <c r="CX52" s="42"/>
      <c r="CY52" s="18">
        <f>SUM(CC52:CW52)</f>
        <v>0</v>
      </c>
      <c r="CZ52" s="16"/>
      <c r="DA52" s="19">
        <f>CY52*$D52</f>
        <v>0</v>
      </c>
      <c r="DB52" s="70"/>
      <c r="DC52" s="71"/>
      <c r="DD52" s="72"/>
      <c r="DE52" s="70"/>
      <c r="DF52" s="71"/>
      <c r="DG52" s="72"/>
      <c r="DH52" s="70"/>
      <c r="DI52" s="71"/>
      <c r="DJ52" s="72"/>
      <c r="DK52" s="70"/>
      <c r="DL52" s="71"/>
      <c r="DM52" s="72"/>
      <c r="DN52" s="70"/>
      <c r="DO52" s="71"/>
      <c r="DP52" s="72"/>
      <c r="DQ52" s="102"/>
      <c r="DR52" s="103"/>
      <c r="DS52" s="104"/>
      <c r="DT52" s="105"/>
      <c r="DU52" s="103"/>
      <c r="DV52" s="104"/>
      <c r="DW52" s="42"/>
      <c r="DX52" s="18">
        <f>SUM(DB52:DV52)</f>
        <v>0</v>
      </c>
      <c r="DY52" s="16"/>
      <c r="DZ52" s="19">
        <f>DX52*$D52</f>
        <v>0</v>
      </c>
      <c r="EA52" s="70"/>
      <c r="EB52" s="71"/>
      <c r="EC52" s="72"/>
      <c r="ED52" s="70"/>
      <c r="EE52" s="71"/>
      <c r="EF52" s="72"/>
      <c r="EG52" s="70"/>
      <c r="EH52" s="71"/>
      <c r="EI52" s="72"/>
      <c r="EJ52" s="70"/>
      <c r="EK52" s="71"/>
      <c r="EL52" s="72"/>
      <c r="EM52" s="70"/>
      <c r="EN52" s="71"/>
      <c r="EO52" s="72"/>
      <c r="EP52" s="102"/>
      <c r="EQ52" s="103"/>
      <c r="ER52" s="104"/>
      <c r="ES52" s="105"/>
      <c r="ET52" s="103"/>
      <c r="EU52" s="104"/>
      <c r="EV52" s="42"/>
      <c r="EW52" s="18">
        <f>SUM(EA52:EU52)</f>
        <v>0</v>
      </c>
      <c r="EX52" s="16"/>
      <c r="EY52" s="19">
        <f>EW52*$D52</f>
        <v>0</v>
      </c>
      <c r="EZ52" s="70"/>
      <c r="FA52" s="71"/>
      <c r="FB52" s="72"/>
      <c r="FC52" s="70"/>
      <c r="FD52" s="71"/>
      <c r="FE52" s="72"/>
      <c r="FF52" s="70"/>
      <c r="FG52" s="71"/>
      <c r="FH52" s="72"/>
      <c r="FI52" s="70"/>
      <c r="FJ52" s="71"/>
      <c r="FK52" s="72"/>
      <c r="FL52" s="70"/>
      <c r="FM52" s="71"/>
      <c r="FN52" s="72"/>
      <c r="FO52" s="102"/>
      <c r="FP52" s="103"/>
      <c r="FQ52" s="104"/>
      <c r="FR52" s="105"/>
      <c r="FS52" s="103"/>
      <c r="FT52" s="104"/>
      <c r="FU52" s="42"/>
      <c r="FV52" s="18">
        <f t="shared" ref="FV52" si="56">SUM(EZ52:FT52)</f>
        <v>0</v>
      </c>
      <c r="FW52" s="16"/>
      <c r="FX52" s="19">
        <f>FV52*$D52</f>
        <v>0</v>
      </c>
      <c r="FY52" s="70"/>
      <c r="FZ52" s="71"/>
      <c r="GA52" s="72"/>
      <c r="GB52" s="70"/>
      <c r="GC52" s="71"/>
      <c r="GD52" s="72"/>
      <c r="GE52" s="70"/>
      <c r="GF52" s="71"/>
      <c r="GG52" s="72"/>
      <c r="GH52" s="70"/>
      <c r="GI52" s="71"/>
      <c r="GJ52" s="72"/>
      <c r="GK52" s="70"/>
      <c r="GL52" s="71"/>
      <c r="GM52" s="72"/>
      <c r="GN52" s="102"/>
      <c r="GO52" s="103"/>
      <c r="GP52" s="104"/>
      <c r="GQ52" s="105"/>
      <c r="GR52" s="103"/>
      <c r="GS52" s="104"/>
      <c r="GT52" s="42"/>
      <c r="GU52" s="18">
        <f>SUM(FY52:GS52)</f>
        <v>0</v>
      </c>
      <c r="GV52" s="16"/>
      <c r="GW52" s="19">
        <f>GU52*$D52</f>
        <v>0</v>
      </c>
      <c r="GX52" s="70"/>
      <c r="GY52" s="71"/>
      <c r="GZ52" s="72"/>
      <c r="HA52" s="70"/>
      <c r="HB52" s="71"/>
      <c r="HC52" s="72"/>
      <c r="HD52" s="70"/>
      <c r="HE52" s="71"/>
      <c r="HF52" s="72"/>
      <c r="HG52" s="70"/>
      <c r="HH52" s="71"/>
      <c r="HI52" s="72"/>
      <c r="HJ52" s="70"/>
      <c r="HK52" s="71"/>
      <c r="HL52" s="72"/>
      <c r="HM52" s="102"/>
      <c r="HN52" s="103"/>
      <c r="HO52" s="104"/>
      <c r="HP52" s="105"/>
      <c r="HQ52" s="103"/>
      <c r="HR52" s="104"/>
      <c r="HS52" s="42"/>
      <c r="HT52" s="18">
        <f>SUM(GX52:HR52)</f>
        <v>0</v>
      </c>
      <c r="HU52" s="16"/>
      <c r="HV52" s="19">
        <f>HT52*$D52</f>
        <v>0</v>
      </c>
      <c r="HW52" s="70"/>
      <c r="HX52" s="71"/>
      <c r="HY52" s="72"/>
      <c r="HZ52" s="70"/>
      <c r="IA52" s="71"/>
      <c r="IB52" s="72"/>
      <c r="IC52" s="70"/>
      <c r="ID52" s="71"/>
      <c r="IE52" s="72"/>
      <c r="IF52" s="70"/>
      <c r="IG52" s="71"/>
      <c r="IH52" s="72"/>
      <c r="II52" s="70"/>
      <c r="IJ52" s="71"/>
      <c r="IK52" s="72"/>
      <c r="IL52" s="102"/>
      <c r="IM52" s="103"/>
      <c r="IN52" s="104"/>
      <c r="IO52" s="105"/>
      <c r="IP52" s="103"/>
      <c r="IQ52" s="104"/>
      <c r="IR52" s="42"/>
      <c r="IS52" s="18">
        <f>SUM(HW52:IQ52)</f>
        <v>0</v>
      </c>
      <c r="IT52" s="16"/>
      <c r="IU52" s="19">
        <f>IS52*$D52</f>
        <v>0</v>
      </c>
      <c r="IV52" s="70"/>
      <c r="IW52" s="71"/>
      <c r="IX52" s="72"/>
      <c r="IY52" s="70"/>
      <c r="IZ52" s="71"/>
      <c r="JA52" s="72"/>
      <c r="JB52" s="70"/>
      <c r="JC52" s="71"/>
      <c r="JD52" s="72"/>
      <c r="JE52" s="70"/>
      <c r="JF52" s="71"/>
      <c r="JG52" s="72"/>
      <c r="JH52" s="70"/>
      <c r="JI52" s="71"/>
      <c r="JJ52" s="72"/>
      <c r="JK52" s="102"/>
      <c r="JL52" s="103"/>
      <c r="JM52" s="104"/>
      <c r="JN52" s="105"/>
      <c r="JO52" s="103"/>
      <c r="JP52" s="104"/>
      <c r="JQ52" s="42"/>
      <c r="JR52" s="18">
        <f>SUM(IV52:JP52)</f>
        <v>0</v>
      </c>
      <c r="JS52" s="16"/>
      <c r="JT52" s="19">
        <f>JR52*$D52</f>
        <v>0</v>
      </c>
      <c r="JU52" s="70"/>
      <c r="JV52" s="71"/>
      <c r="JW52" s="72"/>
      <c r="JX52" s="70"/>
      <c r="JY52" s="71"/>
      <c r="JZ52" s="72"/>
      <c r="KA52" s="70"/>
      <c r="KB52" s="71"/>
      <c r="KC52" s="72"/>
      <c r="KD52" s="70"/>
      <c r="KE52" s="71"/>
      <c r="KF52" s="72"/>
      <c r="KG52" s="70"/>
      <c r="KH52" s="71"/>
      <c r="KI52" s="72"/>
      <c r="KJ52" s="102"/>
      <c r="KK52" s="103"/>
      <c r="KL52" s="104"/>
      <c r="KM52" s="105"/>
      <c r="KN52" s="103"/>
      <c r="KO52" s="104"/>
      <c r="KP52" s="42"/>
      <c r="KQ52" s="18">
        <f>SUM(JU52:KO52)</f>
        <v>0</v>
      </c>
      <c r="KR52" s="16"/>
      <c r="KS52" s="19">
        <f>KQ52*$D52</f>
        <v>0</v>
      </c>
      <c r="KT52" s="70"/>
      <c r="KU52" s="71"/>
      <c r="KV52" s="72"/>
      <c r="KW52" s="70"/>
      <c r="KX52" s="71"/>
      <c r="KY52" s="72"/>
      <c r="KZ52" s="70"/>
      <c r="LA52" s="71"/>
      <c r="LB52" s="72"/>
      <c r="LC52" s="70"/>
      <c r="LD52" s="71"/>
      <c r="LE52" s="72"/>
      <c r="LF52" s="70"/>
      <c r="LG52" s="71"/>
      <c r="LH52" s="72"/>
      <c r="LI52" s="102"/>
      <c r="LJ52" s="103"/>
      <c r="LK52" s="104"/>
      <c r="LL52" s="105"/>
      <c r="LM52" s="103"/>
      <c r="LN52" s="104"/>
      <c r="LO52" s="42"/>
      <c r="LP52" s="18">
        <f>SUM(KT52:LN52)</f>
        <v>0</v>
      </c>
      <c r="LQ52" s="16"/>
      <c r="LR52" s="19">
        <f>LP52*$D52</f>
        <v>0</v>
      </c>
    </row>
    <row r="53" spans="1:330" ht="15" hidden="1" customHeight="1" x14ac:dyDescent="0.35">
      <c r="A53" s="132"/>
      <c r="B53" s="134"/>
      <c r="C53" s="139"/>
      <c r="D53" s="130"/>
      <c r="E53" s="32" t="s">
        <v>13</v>
      </c>
      <c r="F53" s="67"/>
      <c r="G53" s="68"/>
      <c r="H53" s="69"/>
      <c r="I53" s="67"/>
      <c r="J53" s="68"/>
      <c r="K53" s="69"/>
      <c r="L53" s="67"/>
      <c r="M53" s="68"/>
      <c r="N53" s="69"/>
      <c r="O53" s="67"/>
      <c r="P53" s="68"/>
      <c r="Q53" s="69"/>
      <c r="R53" s="67"/>
      <c r="S53" s="68"/>
      <c r="T53" s="69"/>
      <c r="U53" s="98"/>
      <c r="V53" s="99"/>
      <c r="W53" s="100"/>
      <c r="X53" s="98"/>
      <c r="Y53" s="99"/>
      <c r="Z53" s="100"/>
      <c r="AA53" s="41">
        <f>SUM(F53:Z53)</f>
        <v>0</v>
      </c>
      <c r="AB53" s="14">
        <f>AA53-AB54</f>
        <v>0</v>
      </c>
      <c r="AC53" s="12">
        <f>AA53*$D53</f>
        <v>0</v>
      </c>
      <c r="AD53" s="15"/>
      <c r="AE53" s="67"/>
      <c r="AF53" s="68"/>
      <c r="AG53" s="69"/>
      <c r="AH53" s="67"/>
      <c r="AI53" s="68"/>
      <c r="AJ53" s="69"/>
      <c r="AK53" s="67"/>
      <c r="AL53" s="68"/>
      <c r="AM53" s="69"/>
      <c r="AN53" s="67"/>
      <c r="AO53" s="68"/>
      <c r="AP53" s="69"/>
      <c r="AQ53" s="67"/>
      <c r="AR53" s="68"/>
      <c r="AS53" s="69"/>
      <c r="AT53" s="98"/>
      <c r="AU53" s="99"/>
      <c r="AV53" s="100"/>
      <c r="AW53" s="98"/>
      <c r="AX53" s="99"/>
      <c r="AY53" s="100"/>
      <c r="AZ53" s="41">
        <f>SUM(AE53:AY53)</f>
        <v>0</v>
      </c>
      <c r="BA53" s="14">
        <f>AZ53-BA54</f>
        <v>0</v>
      </c>
      <c r="BB53" s="12">
        <f>AZ53*$D53</f>
        <v>0</v>
      </c>
      <c r="BC53" s="15"/>
      <c r="BD53" s="67"/>
      <c r="BE53" s="68"/>
      <c r="BF53" s="69"/>
      <c r="BG53" s="67"/>
      <c r="BH53" s="68"/>
      <c r="BI53" s="69"/>
      <c r="BJ53" s="67"/>
      <c r="BK53" s="68"/>
      <c r="BL53" s="69"/>
      <c r="BM53" s="67"/>
      <c r="BN53" s="68"/>
      <c r="BO53" s="69"/>
      <c r="BP53" s="67"/>
      <c r="BQ53" s="68"/>
      <c r="BR53" s="69"/>
      <c r="BS53" s="98"/>
      <c r="BT53" s="99"/>
      <c r="BU53" s="100"/>
      <c r="BV53" s="98"/>
      <c r="BW53" s="99"/>
      <c r="BX53" s="100"/>
      <c r="BY53" s="41">
        <f>SUM(BD53:BX53)</f>
        <v>0</v>
      </c>
      <c r="BZ53" s="14">
        <f>BY53-BZ54</f>
        <v>0</v>
      </c>
      <c r="CA53" s="12">
        <f>BY53*$D53</f>
        <v>0</v>
      </c>
      <c r="CB53" s="15"/>
      <c r="CC53" s="67"/>
      <c r="CD53" s="68"/>
      <c r="CE53" s="69"/>
      <c r="CF53" s="67"/>
      <c r="CG53" s="68"/>
      <c r="CH53" s="69"/>
      <c r="CI53" s="67"/>
      <c r="CJ53" s="68"/>
      <c r="CK53" s="69"/>
      <c r="CL53" s="67"/>
      <c r="CM53" s="68"/>
      <c r="CN53" s="69"/>
      <c r="CO53" s="67"/>
      <c r="CP53" s="68"/>
      <c r="CQ53" s="69"/>
      <c r="CR53" s="98"/>
      <c r="CS53" s="99"/>
      <c r="CT53" s="100"/>
      <c r="CU53" s="98"/>
      <c r="CV53" s="99"/>
      <c r="CW53" s="100"/>
      <c r="CX53" s="41">
        <f>SUM(CC53:CW53)</f>
        <v>0</v>
      </c>
      <c r="CY53" s="14">
        <f>CX53-CY54</f>
        <v>0</v>
      </c>
      <c r="CZ53" s="12">
        <f>CX53*$D53</f>
        <v>0</v>
      </c>
      <c r="DA53" s="15"/>
      <c r="DB53" s="67"/>
      <c r="DC53" s="68"/>
      <c r="DD53" s="69"/>
      <c r="DE53" s="67"/>
      <c r="DF53" s="68"/>
      <c r="DG53" s="69"/>
      <c r="DH53" s="67"/>
      <c r="DI53" s="68"/>
      <c r="DJ53" s="69"/>
      <c r="DK53" s="67"/>
      <c r="DL53" s="68"/>
      <c r="DM53" s="69"/>
      <c r="DN53" s="67"/>
      <c r="DO53" s="68"/>
      <c r="DP53" s="69"/>
      <c r="DQ53" s="98"/>
      <c r="DR53" s="99"/>
      <c r="DS53" s="100"/>
      <c r="DT53" s="98"/>
      <c r="DU53" s="99"/>
      <c r="DV53" s="100"/>
      <c r="DW53" s="41">
        <f>SUM(DB53:DV53)</f>
        <v>0</v>
      </c>
      <c r="DX53" s="14" t="s">
        <v>92</v>
      </c>
      <c r="DY53" s="12">
        <f>DW53*$D53</f>
        <v>0</v>
      </c>
      <c r="DZ53" s="15"/>
      <c r="EA53" s="67"/>
      <c r="EB53" s="68"/>
      <c r="EC53" s="69"/>
      <c r="ED53" s="67"/>
      <c r="EE53" s="68"/>
      <c r="EF53" s="69"/>
      <c r="EG53" s="67"/>
      <c r="EH53" s="68"/>
      <c r="EI53" s="69"/>
      <c r="EJ53" s="68"/>
      <c r="EK53" s="68"/>
      <c r="EL53" s="69"/>
      <c r="EM53" s="67"/>
      <c r="EN53" s="68"/>
      <c r="EO53" s="69"/>
      <c r="EP53" s="98"/>
      <c r="EQ53" s="99"/>
      <c r="ER53" s="100"/>
      <c r="ES53" s="98"/>
      <c r="ET53" s="99"/>
      <c r="EU53" s="100"/>
      <c r="EV53" s="41">
        <f>SUM(EA53:EU53)</f>
        <v>0</v>
      </c>
      <c r="EW53" s="14">
        <f>EV53-EW54</f>
        <v>0</v>
      </c>
      <c r="EX53" s="12">
        <f>EV53*$D53</f>
        <v>0</v>
      </c>
      <c r="EY53" s="15"/>
      <c r="EZ53" s="67"/>
      <c r="FA53" s="68"/>
      <c r="FB53" s="69"/>
      <c r="FC53" s="67"/>
      <c r="FD53" s="68"/>
      <c r="FE53" s="69"/>
      <c r="FF53" s="67"/>
      <c r="FG53" s="68"/>
      <c r="FH53" s="69"/>
      <c r="FI53" s="67"/>
      <c r="FJ53" s="68"/>
      <c r="FK53" s="69"/>
      <c r="FL53" s="67"/>
      <c r="FM53" s="68"/>
      <c r="FN53" s="69"/>
      <c r="FO53" s="98"/>
      <c r="FP53" s="99"/>
      <c r="FQ53" s="100"/>
      <c r="FR53" s="98"/>
      <c r="FS53" s="99"/>
      <c r="FT53" s="100"/>
      <c r="FU53" s="41">
        <f t="shared" ref="FU53" si="57">SUM(EZ53:FT53)</f>
        <v>0</v>
      </c>
      <c r="FV53" s="14">
        <f t="shared" ref="FV53" si="58">FU53-FV54</f>
        <v>0</v>
      </c>
      <c r="FW53" s="12">
        <f>FU53*$D53</f>
        <v>0</v>
      </c>
      <c r="FX53" s="15"/>
      <c r="FY53" s="67"/>
      <c r="FZ53" s="68"/>
      <c r="GA53" s="69"/>
      <c r="GB53" s="67"/>
      <c r="GC53" s="68"/>
      <c r="GD53" s="69"/>
      <c r="GE53" s="67"/>
      <c r="GF53" s="68"/>
      <c r="GG53" s="69"/>
      <c r="GH53" s="67"/>
      <c r="GI53" s="68"/>
      <c r="GJ53" s="69"/>
      <c r="GK53" s="67"/>
      <c r="GL53" s="68"/>
      <c r="GM53" s="69"/>
      <c r="GN53" s="98"/>
      <c r="GO53" s="99"/>
      <c r="GP53" s="100"/>
      <c r="GQ53" s="98"/>
      <c r="GR53" s="99"/>
      <c r="GS53" s="100"/>
      <c r="GT53" s="41">
        <f>SUM(FY53:GS53)</f>
        <v>0</v>
      </c>
      <c r="GU53" s="14">
        <f>GT53-GU54</f>
        <v>0</v>
      </c>
      <c r="GV53" s="12">
        <f>GT53*$D53</f>
        <v>0</v>
      </c>
      <c r="GW53" s="15"/>
      <c r="GX53" s="67"/>
      <c r="GY53" s="68"/>
      <c r="GZ53" s="69"/>
      <c r="HA53" s="67"/>
      <c r="HB53" s="68"/>
      <c r="HC53" s="69"/>
      <c r="HD53" s="67"/>
      <c r="HE53" s="68"/>
      <c r="HF53" s="69"/>
      <c r="HG53" s="67"/>
      <c r="HH53" s="68"/>
      <c r="HI53" s="69"/>
      <c r="HJ53" s="67"/>
      <c r="HK53" s="68"/>
      <c r="HL53" s="69"/>
      <c r="HM53" s="98"/>
      <c r="HN53" s="99"/>
      <c r="HO53" s="100"/>
      <c r="HP53" s="98"/>
      <c r="HQ53" s="99"/>
      <c r="HR53" s="100"/>
      <c r="HS53" s="41">
        <f>SUM(GX53:HR53)</f>
        <v>0</v>
      </c>
      <c r="HT53" s="14">
        <f>HS53-HT54</f>
        <v>0</v>
      </c>
      <c r="HU53" s="12">
        <f>HS53*$D53</f>
        <v>0</v>
      </c>
      <c r="HV53" s="15"/>
      <c r="HW53" s="67"/>
      <c r="HX53" s="68"/>
      <c r="HY53" s="69"/>
      <c r="HZ53" s="67"/>
      <c r="IA53" s="68"/>
      <c r="IB53" s="69"/>
      <c r="IC53" s="67"/>
      <c r="ID53" s="68"/>
      <c r="IE53" s="69"/>
      <c r="IF53" s="67"/>
      <c r="IG53" s="68"/>
      <c r="IH53" s="69"/>
      <c r="II53" s="67"/>
      <c r="IJ53" s="68"/>
      <c r="IK53" s="69"/>
      <c r="IL53" s="98"/>
      <c r="IM53" s="99"/>
      <c r="IN53" s="100"/>
      <c r="IO53" s="98"/>
      <c r="IP53" s="99"/>
      <c r="IQ53" s="100"/>
      <c r="IR53" s="41">
        <f>SUM(HW53:IQ53)</f>
        <v>0</v>
      </c>
      <c r="IS53" s="14">
        <f>IR53-IS54</f>
        <v>0</v>
      </c>
      <c r="IT53" s="12">
        <f>IR53*$D53</f>
        <v>0</v>
      </c>
      <c r="IU53" s="15"/>
      <c r="IV53" s="67"/>
      <c r="IW53" s="68"/>
      <c r="IX53" s="69"/>
      <c r="IY53" s="67"/>
      <c r="IZ53" s="68"/>
      <c r="JA53" s="69"/>
      <c r="JB53" s="67"/>
      <c r="JC53" s="68"/>
      <c r="JD53" s="69"/>
      <c r="JE53" s="67"/>
      <c r="JF53" s="68"/>
      <c r="JG53" s="69"/>
      <c r="JH53" s="67"/>
      <c r="JI53" s="68"/>
      <c r="JJ53" s="69"/>
      <c r="JK53" s="98"/>
      <c r="JL53" s="99"/>
      <c r="JM53" s="100"/>
      <c r="JN53" s="98"/>
      <c r="JO53" s="99"/>
      <c r="JP53" s="100"/>
      <c r="JQ53" s="41">
        <f>SUM(IV53:JP53)</f>
        <v>0</v>
      </c>
      <c r="JR53" s="14">
        <f>JQ53-JR54</f>
        <v>0</v>
      </c>
      <c r="JS53" s="12">
        <f>JQ53*$D53</f>
        <v>0</v>
      </c>
      <c r="JT53" s="15"/>
      <c r="JU53" s="67"/>
      <c r="JV53" s="68"/>
      <c r="JW53" s="69"/>
      <c r="JX53" s="67"/>
      <c r="JY53" s="68"/>
      <c r="JZ53" s="69"/>
      <c r="KA53" s="67"/>
      <c r="KB53" s="68"/>
      <c r="KC53" s="69"/>
      <c r="KD53" s="67"/>
      <c r="KE53" s="68"/>
      <c r="KF53" s="69"/>
      <c r="KG53" s="67"/>
      <c r="KH53" s="68"/>
      <c r="KI53" s="69"/>
      <c r="KJ53" s="98"/>
      <c r="KK53" s="99"/>
      <c r="KL53" s="100"/>
      <c r="KM53" s="98"/>
      <c r="KN53" s="99"/>
      <c r="KO53" s="100"/>
      <c r="KP53" s="41">
        <f>SUM(JU53:KO53)</f>
        <v>0</v>
      </c>
      <c r="KQ53" s="14">
        <f>KP53-KQ54</f>
        <v>0</v>
      </c>
      <c r="KR53" s="12">
        <f>KP53*$D53</f>
        <v>0</v>
      </c>
      <c r="KS53" s="15"/>
      <c r="KT53" s="67"/>
      <c r="KU53" s="68"/>
      <c r="KV53" s="69"/>
      <c r="KW53" s="67"/>
      <c r="KX53" s="68"/>
      <c r="KY53" s="69"/>
      <c r="KZ53" s="67"/>
      <c r="LA53" s="68"/>
      <c r="LB53" s="69"/>
      <c r="LC53" s="67"/>
      <c r="LD53" s="68"/>
      <c r="LE53" s="69"/>
      <c r="LF53" s="67"/>
      <c r="LG53" s="68"/>
      <c r="LH53" s="69"/>
      <c r="LI53" s="98"/>
      <c r="LJ53" s="99"/>
      <c r="LK53" s="100"/>
      <c r="LL53" s="98"/>
      <c r="LM53" s="99"/>
      <c r="LN53" s="100"/>
      <c r="LO53" s="41">
        <f>SUM(KT53:LN53)</f>
        <v>0</v>
      </c>
      <c r="LP53" s="14">
        <f>LO53-LP54</f>
        <v>0</v>
      </c>
      <c r="LQ53" s="12">
        <f>LO53*$D53</f>
        <v>0</v>
      </c>
      <c r="LR53" s="15"/>
    </row>
    <row r="54" spans="1:330" ht="15" hidden="1" customHeight="1" thickBot="1" x14ac:dyDescent="0.4">
      <c r="A54" s="133"/>
      <c r="B54" s="135"/>
      <c r="C54" s="140"/>
      <c r="D54" s="131"/>
      <c r="E54" s="33" t="s">
        <v>14</v>
      </c>
      <c r="F54" s="70"/>
      <c r="G54" s="71"/>
      <c r="H54" s="72"/>
      <c r="I54" s="70"/>
      <c r="J54" s="71"/>
      <c r="K54" s="72"/>
      <c r="L54" s="70"/>
      <c r="M54" s="71"/>
      <c r="N54" s="72"/>
      <c r="O54" s="70"/>
      <c r="P54" s="71"/>
      <c r="Q54" s="72"/>
      <c r="R54" s="70"/>
      <c r="S54" s="71"/>
      <c r="T54" s="72"/>
      <c r="U54" s="102"/>
      <c r="V54" s="103"/>
      <c r="W54" s="104"/>
      <c r="X54" s="105"/>
      <c r="Y54" s="103"/>
      <c r="Z54" s="104"/>
      <c r="AA54" s="42"/>
      <c r="AB54" s="18">
        <f>SUM(F54:Z54)</f>
        <v>0</v>
      </c>
      <c r="AC54" s="16"/>
      <c r="AD54" s="19">
        <f>AB54*$D53</f>
        <v>0</v>
      </c>
      <c r="AE54" s="70"/>
      <c r="AF54" s="71"/>
      <c r="AG54" s="72"/>
      <c r="AH54" s="70"/>
      <c r="AI54" s="71"/>
      <c r="AJ54" s="72"/>
      <c r="AK54" s="70"/>
      <c r="AL54" s="71"/>
      <c r="AM54" s="72"/>
      <c r="AN54" s="70"/>
      <c r="AO54" s="71"/>
      <c r="AP54" s="72"/>
      <c r="AQ54" s="70"/>
      <c r="AR54" s="71"/>
      <c r="AS54" s="72"/>
      <c r="AT54" s="102"/>
      <c r="AU54" s="103"/>
      <c r="AV54" s="104"/>
      <c r="AW54" s="105"/>
      <c r="AX54" s="103"/>
      <c r="AY54" s="104"/>
      <c r="AZ54" s="42"/>
      <c r="BA54" s="18">
        <f>SUM(AE54:AY54)</f>
        <v>0</v>
      </c>
      <c r="BB54" s="16"/>
      <c r="BC54" s="19">
        <f>BA54*$D54</f>
        <v>0</v>
      </c>
      <c r="BD54" s="70"/>
      <c r="BE54" s="71"/>
      <c r="BF54" s="72"/>
      <c r="BG54" s="70"/>
      <c r="BH54" s="71"/>
      <c r="BI54" s="72"/>
      <c r="BJ54" s="70"/>
      <c r="BK54" s="71"/>
      <c r="BL54" s="72"/>
      <c r="BM54" s="70"/>
      <c r="BN54" s="71"/>
      <c r="BO54" s="72"/>
      <c r="BP54" s="70"/>
      <c r="BQ54" s="71"/>
      <c r="BR54" s="72"/>
      <c r="BS54" s="102"/>
      <c r="BT54" s="103"/>
      <c r="BU54" s="104"/>
      <c r="BV54" s="105"/>
      <c r="BW54" s="103"/>
      <c r="BX54" s="104"/>
      <c r="BY54" s="42"/>
      <c r="BZ54" s="18">
        <f>SUM(BD54:BX54)</f>
        <v>0</v>
      </c>
      <c r="CA54" s="16"/>
      <c r="CB54" s="19">
        <f>BZ54*$D54</f>
        <v>0</v>
      </c>
      <c r="CC54" s="70"/>
      <c r="CD54" s="71"/>
      <c r="CE54" s="72"/>
      <c r="CF54" s="70"/>
      <c r="CG54" s="71"/>
      <c r="CH54" s="72"/>
      <c r="CI54" s="70"/>
      <c r="CJ54" s="71"/>
      <c r="CK54" s="72"/>
      <c r="CL54" s="70"/>
      <c r="CM54" s="71"/>
      <c r="CN54" s="72"/>
      <c r="CO54" s="70"/>
      <c r="CP54" s="71"/>
      <c r="CQ54" s="72"/>
      <c r="CR54" s="102"/>
      <c r="CS54" s="103"/>
      <c r="CT54" s="104"/>
      <c r="CU54" s="105"/>
      <c r="CV54" s="103"/>
      <c r="CW54" s="104"/>
      <c r="CX54" s="42"/>
      <c r="CY54" s="18">
        <f>SUM(CC54:CW54)</f>
        <v>0</v>
      </c>
      <c r="CZ54" s="16"/>
      <c r="DA54" s="19">
        <f>CY54*$D54</f>
        <v>0</v>
      </c>
      <c r="DB54" s="70"/>
      <c r="DC54" s="71"/>
      <c r="DD54" s="72"/>
      <c r="DE54" s="70"/>
      <c r="DF54" s="71"/>
      <c r="DG54" s="72"/>
      <c r="DH54" s="70"/>
      <c r="DI54" s="71"/>
      <c r="DJ54" s="72"/>
      <c r="DK54" s="70"/>
      <c r="DL54" s="71"/>
      <c r="DM54" s="72"/>
      <c r="DN54" s="70"/>
      <c r="DO54" s="71"/>
      <c r="DP54" s="72"/>
      <c r="DQ54" s="102"/>
      <c r="DR54" s="103"/>
      <c r="DS54" s="104"/>
      <c r="DT54" s="105"/>
      <c r="DU54" s="103"/>
      <c r="DV54" s="104"/>
      <c r="DW54" s="42"/>
      <c r="DX54" s="18">
        <f>SUM(DB54:DV54)</f>
        <v>0</v>
      </c>
      <c r="DY54" s="16"/>
      <c r="DZ54" s="19">
        <f>DX54*$D54</f>
        <v>0</v>
      </c>
      <c r="EA54" s="70"/>
      <c r="EB54" s="71"/>
      <c r="EC54" s="72"/>
      <c r="ED54" s="70"/>
      <c r="EE54" s="71"/>
      <c r="EF54" s="72"/>
      <c r="EG54" s="70"/>
      <c r="EH54" s="71"/>
      <c r="EI54" s="72"/>
      <c r="EJ54" s="70"/>
      <c r="EK54" s="71"/>
      <c r="EL54" s="72"/>
      <c r="EM54" s="70"/>
      <c r="EN54" s="71"/>
      <c r="EO54" s="72"/>
      <c r="EP54" s="102"/>
      <c r="EQ54" s="103"/>
      <c r="ER54" s="104"/>
      <c r="ES54" s="105"/>
      <c r="ET54" s="103"/>
      <c r="EU54" s="104"/>
      <c r="EV54" s="42"/>
      <c r="EW54" s="18">
        <f>SUM(EA54:EU54)</f>
        <v>0</v>
      </c>
      <c r="EX54" s="16"/>
      <c r="EY54" s="19">
        <f>EW54*$D54</f>
        <v>0</v>
      </c>
      <c r="EZ54" s="70"/>
      <c r="FA54" s="71"/>
      <c r="FB54" s="72"/>
      <c r="FC54" s="70"/>
      <c r="FD54" s="71"/>
      <c r="FE54" s="72"/>
      <c r="FF54" s="70"/>
      <c r="FG54" s="71"/>
      <c r="FH54" s="72"/>
      <c r="FI54" s="70"/>
      <c r="FJ54" s="71"/>
      <c r="FK54" s="72"/>
      <c r="FL54" s="70"/>
      <c r="FM54" s="71"/>
      <c r="FN54" s="72"/>
      <c r="FO54" s="102"/>
      <c r="FP54" s="103"/>
      <c r="FQ54" s="104"/>
      <c r="FR54" s="105"/>
      <c r="FS54" s="103"/>
      <c r="FT54" s="104"/>
      <c r="FU54" s="42"/>
      <c r="FV54" s="18">
        <f t="shared" ref="FV54" si="59">SUM(EZ54:FT54)</f>
        <v>0</v>
      </c>
      <c r="FW54" s="16"/>
      <c r="FX54" s="19">
        <f>FV54*$D54</f>
        <v>0</v>
      </c>
      <c r="FY54" s="70"/>
      <c r="FZ54" s="71"/>
      <c r="GA54" s="72"/>
      <c r="GB54" s="70"/>
      <c r="GC54" s="71"/>
      <c r="GD54" s="72"/>
      <c r="GE54" s="70"/>
      <c r="GF54" s="71"/>
      <c r="GG54" s="72"/>
      <c r="GH54" s="70"/>
      <c r="GI54" s="71"/>
      <c r="GJ54" s="72"/>
      <c r="GK54" s="70"/>
      <c r="GL54" s="71"/>
      <c r="GM54" s="72"/>
      <c r="GN54" s="102"/>
      <c r="GO54" s="103"/>
      <c r="GP54" s="104"/>
      <c r="GQ54" s="105"/>
      <c r="GR54" s="103"/>
      <c r="GS54" s="104"/>
      <c r="GT54" s="42"/>
      <c r="GU54" s="18">
        <f>SUM(FY54:GS54)</f>
        <v>0</v>
      </c>
      <c r="GV54" s="16"/>
      <c r="GW54" s="19">
        <f>GU54*$D54</f>
        <v>0</v>
      </c>
      <c r="GX54" s="70"/>
      <c r="GY54" s="71"/>
      <c r="GZ54" s="72"/>
      <c r="HA54" s="70"/>
      <c r="HB54" s="71"/>
      <c r="HC54" s="72"/>
      <c r="HD54" s="70"/>
      <c r="HE54" s="71"/>
      <c r="HF54" s="72"/>
      <c r="HG54" s="70"/>
      <c r="HH54" s="71"/>
      <c r="HI54" s="72"/>
      <c r="HJ54" s="70"/>
      <c r="HK54" s="71"/>
      <c r="HL54" s="72"/>
      <c r="HM54" s="102"/>
      <c r="HN54" s="103"/>
      <c r="HO54" s="104"/>
      <c r="HP54" s="105"/>
      <c r="HQ54" s="103"/>
      <c r="HR54" s="104"/>
      <c r="HS54" s="42"/>
      <c r="HT54" s="18">
        <f>SUM(GX54:HR54)</f>
        <v>0</v>
      </c>
      <c r="HU54" s="16"/>
      <c r="HV54" s="19">
        <f>HT54*$D54</f>
        <v>0</v>
      </c>
      <c r="HW54" s="70"/>
      <c r="HX54" s="71"/>
      <c r="HY54" s="72"/>
      <c r="HZ54" s="70"/>
      <c r="IA54" s="71"/>
      <c r="IB54" s="72"/>
      <c r="IC54" s="70"/>
      <c r="ID54" s="71"/>
      <c r="IE54" s="72"/>
      <c r="IF54" s="70"/>
      <c r="IG54" s="71"/>
      <c r="IH54" s="72"/>
      <c r="II54" s="70"/>
      <c r="IJ54" s="71"/>
      <c r="IK54" s="72"/>
      <c r="IL54" s="102"/>
      <c r="IM54" s="103"/>
      <c r="IN54" s="104"/>
      <c r="IO54" s="105"/>
      <c r="IP54" s="103"/>
      <c r="IQ54" s="104"/>
      <c r="IR54" s="42"/>
      <c r="IS54" s="18">
        <f>SUM(HW54:IQ54)</f>
        <v>0</v>
      </c>
      <c r="IT54" s="16"/>
      <c r="IU54" s="19">
        <f>IS54*$D54</f>
        <v>0</v>
      </c>
      <c r="IV54" s="70"/>
      <c r="IW54" s="71"/>
      <c r="IX54" s="72"/>
      <c r="IY54" s="70"/>
      <c r="IZ54" s="71"/>
      <c r="JA54" s="72"/>
      <c r="JB54" s="70"/>
      <c r="JC54" s="71"/>
      <c r="JD54" s="72"/>
      <c r="JE54" s="70"/>
      <c r="JF54" s="71"/>
      <c r="JG54" s="72"/>
      <c r="JH54" s="70"/>
      <c r="JI54" s="71"/>
      <c r="JJ54" s="72"/>
      <c r="JK54" s="102"/>
      <c r="JL54" s="103"/>
      <c r="JM54" s="104"/>
      <c r="JN54" s="105"/>
      <c r="JO54" s="103"/>
      <c r="JP54" s="104"/>
      <c r="JQ54" s="42"/>
      <c r="JR54" s="18">
        <f>SUM(IV54:JP54)</f>
        <v>0</v>
      </c>
      <c r="JS54" s="16"/>
      <c r="JT54" s="19">
        <f>JR54*$D54</f>
        <v>0</v>
      </c>
      <c r="JU54" s="70"/>
      <c r="JV54" s="71"/>
      <c r="JW54" s="72"/>
      <c r="JX54" s="70"/>
      <c r="JY54" s="71"/>
      <c r="JZ54" s="72"/>
      <c r="KA54" s="70"/>
      <c r="KB54" s="71"/>
      <c r="KC54" s="72"/>
      <c r="KD54" s="70"/>
      <c r="KE54" s="71"/>
      <c r="KF54" s="72"/>
      <c r="KG54" s="70"/>
      <c r="KH54" s="71"/>
      <c r="KI54" s="72"/>
      <c r="KJ54" s="102"/>
      <c r="KK54" s="103"/>
      <c r="KL54" s="104"/>
      <c r="KM54" s="105"/>
      <c r="KN54" s="103"/>
      <c r="KO54" s="104"/>
      <c r="KP54" s="42"/>
      <c r="KQ54" s="18">
        <f>SUM(JU54:KO54)</f>
        <v>0</v>
      </c>
      <c r="KR54" s="16"/>
      <c r="KS54" s="19">
        <f>KQ54*$D54</f>
        <v>0</v>
      </c>
      <c r="KT54" s="70"/>
      <c r="KU54" s="71"/>
      <c r="KV54" s="72"/>
      <c r="KW54" s="70"/>
      <c r="KX54" s="71"/>
      <c r="KY54" s="72"/>
      <c r="KZ54" s="70"/>
      <c r="LA54" s="71"/>
      <c r="LB54" s="72"/>
      <c r="LC54" s="70"/>
      <c r="LD54" s="71"/>
      <c r="LE54" s="72"/>
      <c r="LF54" s="70"/>
      <c r="LG54" s="71"/>
      <c r="LH54" s="72"/>
      <c r="LI54" s="102"/>
      <c r="LJ54" s="103"/>
      <c r="LK54" s="104"/>
      <c r="LL54" s="105"/>
      <c r="LM54" s="103"/>
      <c r="LN54" s="104"/>
      <c r="LO54" s="42"/>
      <c r="LP54" s="18">
        <f>SUM(KT54:LN54)</f>
        <v>0</v>
      </c>
      <c r="LQ54" s="16"/>
      <c r="LR54" s="19">
        <f>LP54*$D54</f>
        <v>0</v>
      </c>
    </row>
    <row r="55" spans="1:330" hidden="1" x14ac:dyDescent="0.35">
      <c r="A55" s="132"/>
      <c r="B55" s="134"/>
      <c r="C55" s="139"/>
      <c r="D55" s="130"/>
      <c r="E55" s="32" t="s">
        <v>13</v>
      </c>
      <c r="F55" s="67"/>
      <c r="G55" s="68"/>
      <c r="H55" s="69"/>
      <c r="I55" s="67"/>
      <c r="J55" s="68"/>
      <c r="K55" s="69"/>
      <c r="L55" s="67"/>
      <c r="M55" s="68"/>
      <c r="N55" s="69"/>
      <c r="O55" s="67"/>
      <c r="P55" s="68"/>
      <c r="Q55" s="69"/>
      <c r="R55" s="67"/>
      <c r="S55" s="68"/>
      <c r="T55" s="69"/>
      <c r="U55" s="98"/>
      <c r="V55" s="99"/>
      <c r="W55" s="100"/>
      <c r="X55" s="98"/>
      <c r="Y55" s="99"/>
      <c r="Z55" s="100"/>
      <c r="AA55" s="75">
        <f>SUM(F55:Z55)</f>
        <v>0</v>
      </c>
      <c r="AB55" s="76">
        <f>AA55-AB56</f>
        <v>0</v>
      </c>
      <c r="AC55" s="12">
        <f>AA55*$D55</f>
        <v>0</v>
      </c>
      <c r="AD55" s="15"/>
      <c r="AE55" s="67"/>
      <c r="AF55" s="68"/>
      <c r="AG55" s="69"/>
      <c r="AH55" s="67"/>
      <c r="AI55" s="68"/>
      <c r="AJ55" s="69"/>
      <c r="AK55" s="67"/>
      <c r="AL55" s="68"/>
      <c r="AM55" s="69"/>
      <c r="AN55" s="67"/>
      <c r="AO55" s="68"/>
      <c r="AP55" s="69"/>
      <c r="AQ55" s="67"/>
      <c r="AR55" s="68"/>
      <c r="AS55" s="69"/>
      <c r="AT55" s="98"/>
      <c r="AU55" s="99"/>
      <c r="AV55" s="100"/>
      <c r="AW55" s="98"/>
      <c r="AX55" s="99"/>
      <c r="AY55" s="100"/>
      <c r="AZ55" s="41">
        <f>SUM(AE55:AY55)</f>
        <v>0</v>
      </c>
      <c r="BA55" s="14">
        <f>AZ55-BA56</f>
        <v>0</v>
      </c>
      <c r="BB55" s="12">
        <f>AZ55*$D55</f>
        <v>0</v>
      </c>
      <c r="BC55" s="15"/>
      <c r="BD55" s="67"/>
      <c r="BE55" s="68"/>
      <c r="BF55" s="69"/>
      <c r="BG55" s="67"/>
      <c r="BH55" s="68"/>
      <c r="BI55" s="69"/>
      <c r="BJ55" s="67"/>
      <c r="BK55" s="68"/>
      <c r="BL55" s="69"/>
      <c r="BM55" s="67"/>
      <c r="BN55" s="68"/>
      <c r="BO55" s="69"/>
      <c r="BP55" s="67"/>
      <c r="BQ55" s="68"/>
      <c r="BR55" s="69"/>
      <c r="BS55" s="98"/>
      <c r="BT55" s="99"/>
      <c r="BU55" s="100"/>
      <c r="BV55" s="98"/>
      <c r="BW55" s="99"/>
      <c r="BX55" s="100"/>
      <c r="BY55" s="41">
        <f>SUM(BD55:BX55)</f>
        <v>0</v>
      </c>
      <c r="BZ55" s="14">
        <f>BY55-BZ56</f>
        <v>0</v>
      </c>
      <c r="CA55" s="12">
        <f>BY55*$D55</f>
        <v>0</v>
      </c>
      <c r="CB55" s="15"/>
      <c r="CC55" s="67"/>
      <c r="CD55" s="68"/>
      <c r="CE55" s="69"/>
      <c r="CF55" s="67"/>
      <c r="CG55" s="68"/>
      <c r="CH55" s="69"/>
      <c r="CI55" s="67"/>
      <c r="CJ55" s="68"/>
      <c r="CK55" s="69"/>
      <c r="CL55" s="67"/>
      <c r="CM55" s="68"/>
      <c r="CN55" s="69"/>
      <c r="CO55" s="67"/>
      <c r="CP55" s="68"/>
      <c r="CQ55" s="69"/>
      <c r="CR55" s="98"/>
      <c r="CS55" s="99"/>
      <c r="CT55" s="100"/>
      <c r="CU55" s="98"/>
      <c r="CV55" s="99"/>
      <c r="CW55" s="100"/>
      <c r="CX55" s="41">
        <f>SUM(CC55:CW55)</f>
        <v>0</v>
      </c>
      <c r="CY55" s="14">
        <f>CX55-CY56</f>
        <v>0</v>
      </c>
      <c r="CZ55" s="12">
        <f>CX55*$D55</f>
        <v>0</v>
      </c>
      <c r="DA55" s="15"/>
      <c r="DB55" s="67"/>
      <c r="DC55" s="68"/>
      <c r="DD55" s="69"/>
      <c r="DE55" s="67"/>
      <c r="DF55" s="68"/>
      <c r="DG55" s="69"/>
      <c r="DH55" s="67"/>
      <c r="DI55" s="68"/>
      <c r="DJ55" s="69"/>
      <c r="DK55" s="67"/>
      <c r="DL55" s="68"/>
      <c r="DM55" s="69"/>
      <c r="DN55" s="67"/>
      <c r="DO55" s="68"/>
      <c r="DP55" s="69"/>
      <c r="DQ55" s="98"/>
      <c r="DR55" s="99"/>
      <c r="DS55" s="100"/>
      <c r="DT55" s="98"/>
      <c r="DU55" s="99"/>
      <c r="DV55" s="100"/>
      <c r="DW55" s="41">
        <f>SUM(DB55:DV55)</f>
        <v>0</v>
      </c>
      <c r="DX55" s="14">
        <f>DW55-DX56</f>
        <v>0</v>
      </c>
      <c r="DY55" s="12">
        <f>DW55*$D55</f>
        <v>0</v>
      </c>
      <c r="DZ55" s="15"/>
      <c r="EA55" s="141"/>
      <c r="EB55" s="68"/>
      <c r="EC55" s="69"/>
      <c r="ED55" s="141"/>
      <c r="EE55" s="68"/>
      <c r="EF55" s="69"/>
      <c r="EG55" s="141"/>
      <c r="EH55" s="68"/>
      <c r="EI55" s="69"/>
      <c r="EJ55" s="141"/>
      <c r="EK55" s="68"/>
      <c r="EL55" s="69"/>
      <c r="EM55" s="98"/>
      <c r="EN55" s="99"/>
      <c r="EO55" s="100"/>
      <c r="EP55" s="98"/>
      <c r="EQ55" s="99"/>
      <c r="ER55" s="100"/>
      <c r="ES55" s="98"/>
      <c r="ET55" s="99"/>
      <c r="EU55" s="100"/>
      <c r="EV55" s="41">
        <f>SUM(EA55:EU55)</f>
        <v>0</v>
      </c>
      <c r="EW55" s="14">
        <f>EV55-EW56</f>
        <v>0</v>
      </c>
      <c r="EX55" s="12">
        <f>EV55*$D55</f>
        <v>0</v>
      </c>
      <c r="EY55" s="15"/>
      <c r="EZ55" s="141"/>
      <c r="FA55" s="68"/>
      <c r="FB55" s="69"/>
      <c r="FC55" s="67"/>
      <c r="FD55" s="68"/>
      <c r="FE55" s="69"/>
      <c r="FF55" s="67"/>
      <c r="FG55" s="68"/>
      <c r="FH55" s="69"/>
      <c r="FI55" s="67"/>
      <c r="FJ55" s="68"/>
      <c r="FK55" s="69"/>
      <c r="FL55" s="67"/>
      <c r="FM55" s="68"/>
      <c r="FN55" s="69"/>
      <c r="FO55" s="98"/>
      <c r="FP55" s="99"/>
      <c r="FQ55" s="100"/>
      <c r="FR55" s="98"/>
      <c r="FS55" s="99"/>
      <c r="FT55" s="100"/>
      <c r="FU55" s="41">
        <f t="shared" ref="FU55" si="60">SUM(EZ55:FT55)</f>
        <v>0</v>
      </c>
      <c r="FV55" s="14">
        <f t="shared" ref="FV55" si="61">FU55-FV56</f>
        <v>0</v>
      </c>
      <c r="FW55" s="12">
        <f>FU55*$D55</f>
        <v>0</v>
      </c>
      <c r="FX55" s="15"/>
      <c r="FY55" s="67"/>
      <c r="FZ55" s="68"/>
      <c r="GA55" s="69"/>
      <c r="GB55" s="67"/>
      <c r="GC55" s="68"/>
      <c r="GD55" s="69"/>
      <c r="GE55" s="67"/>
      <c r="GF55" s="68"/>
      <c r="GG55" s="69"/>
      <c r="GH55" s="67"/>
      <c r="GI55" s="68"/>
      <c r="GJ55" s="69"/>
      <c r="GK55" s="67"/>
      <c r="GL55" s="68"/>
      <c r="GM55" s="69"/>
      <c r="GN55" s="98"/>
      <c r="GO55" s="99"/>
      <c r="GP55" s="100"/>
      <c r="GQ55" s="98"/>
      <c r="GR55" s="99"/>
      <c r="GS55" s="100"/>
      <c r="GT55" s="41">
        <f>SUM(FY55:GS55)</f>
        <v>0</v>
      </c>
      <c r="GU55" s="14">
        <f>GT55-GU56</f>
        <v>0</v>
      </c>
      <c r="GV55" s="12">
        <f>GT55*$D55</f>
        <v>0</v>
      </c>
      <c r="GW55" s="15"/>
      <c r="GX55" s="67"/>
      <c r="GY55" s="68"/>
      <c r="GZ55" s="69"/>
      <c r="HA55" s="67"/>
      <c r="HB55" s="68"/>
      <c r="HC55" s="69"/>
      <c r="HD55" s="67"/>
      <c r="HE55" s="68"/>
      <c r="HF55" s="69"/>
      <c r="HG55" s="67"/>
      <c r="HH55" s="68"/>
      <c r="HI55" s="69"/>
      <c r="HJ55" s="67"/>
      <c r="HK55" s="68"/>
      <c r="HL55" s="69"/>
      <c r="HM55" s="98"/>
      <c r="HN55" s="99"/>
      <c r="HO55" s="100"/>
      <c r="HP55" s="98"/>
      <c r="HQ55" s="99"/>
      <c r="HR55" s="100"/>
      <c r="HS55" s="41">
        <f>SUM(GX55:HR55)</f>
        <v>0</v>
      </c>
      <c r="HT55" s="14">
        <f>HS55-HT56</f>
        <v>0</v>
      </c>
      <c r="HU55" s="12">
        <f>HS55*$D55</f>
        <v>0</v>
      </c>
      <c r="HV55" s="15"/>
      <c r="HW55" s="67"/>
      <c r="HX55" s="68"/>
      <c r="HY55" s="69"/>
      <c r="HZ55" s="67"/>
      <c r="IA55" s="68"/>
      <c r="IB55" s="69"/>
      <c r="IC55" s="67"/>
      <c r="ID55" s="68"/>
      <c r="IE55" s="69"/>
      <c r="IF55" s="67"/>
      <c r="IG55" s="68"/>
      <c r="IH55" s="69"/>
      <c r="II55" s="67"/>
      <c r="IJ55" s="68"/>
      <c r="IK55" s="69"/>
      <c r="IL55" s="98"/>
      <c r="IM55" s="99"/>
      <c r="IN55" s="100"/>
      <c r="IO55" s="98"/>
      <c r="IP55" s="99"/>
      <c r="IQ55" s="100"/>
      <c r="IR55" s="41">
        <f>SUM(HW55:IQ55)</f>
        <v>0</v>
      </c>
      <c r="IS55" s="14">
        <f>IR55-IS56</f>
        <v>0</v>
      </c>
      <c r="IT55" s="12">
        <f>IR55*$D55</f>
        <v>0</v>
      </c>
      <c r="IU55" s="15"/>
      <c r="IV55" s="67"/>
      <c r="IW55" s="68"/>
      <c r="IX55" s="69"/>
      <c r="IY55" s="67"/>
      <c r="IZ55" s="68"/>
      <c r="JA55" s="69"/>
      <c r="JB55" s="67"/>
      <c r="JC55" s="68"/>
      <c r="JD55" s="69"/>
      <c r="JE55" s="67"/>
      <c r="JF55" s="68"/>
      <c r="JG55" s="69"/>
      <c r="JH55" s="67"/>
      <c r="JI55" s="68"/>
      <c r="JJ55" s="69"/>
      <c r="JK55" s="98"/>
      <c r="JL55" s="99"/>
      <c r="JM55" s="100"/>
      <c r="JN55" s="98"/>
      <c r="JO55" s="99"/>
      <c r="JP55" s="100"/>
      <c r="JQ55" s="41">
        <f>SUM(IV55:JP55)</f>
        <v>0</v>
      </c>
      <c r="JR55" s="14">
        <f>JQ55-JR56</f>
        <v>0</v>
      </c>
      <c r="JS55" s="12">
        <f>JQ55*$D55</f>
        <v>0</v>
      </c>
      <c r="JT55" s="15"/>
      <c r="JU55" s="67"/>
      <c r="JV55" s="68"/>
      <c r="JW55" s="69"/>
      <c r="JX55" s="67"/>
      <c r="JY55" s="68"/>
      <c r="JZ55" s="69"/>
      <c r="KA55" s="67"/>
      <c r="KB55" s="68"/>
      <c r="KC55" s="69"/>
      <c r="KD55" s="67"/>
      <c r="KE55" s="68"/>
      <c r="KF55" s="69"/>
      <c r="KG55" s="67"/>
      <c r="KH55" s="68"/>
      <c r="KI55" s="69"/>
      <c r="KJ55" s="98"/>
      <c r="KK55" s="99"/>
      <c r="KL55" s="100"/>
      <c r="KM55" s="98"/>
      <c r="KN55" s="99"/>
      <c r="KO55" s="100"/>
      <c r="KP55" s="41">
        <f>SUM(JU55:KO55)</f>
        <v>0</v>
      </c>
      <c r="KQ55" s="14">
        <f>KP55-KQ56</f>
        <v>0</v>
      </c>
      <c r="KR55" s="12">
        <f>KP55*$D55</f>
        <v>0</v>
      </c>
      <c r="KS55" s="15"/>
      <c r="KT55" s="67"/>
      <c r="KU55" s="68"/>
      <c r="KV55" s="69"/>
      <c r="KW55" s="67"/>
      <c r="KX55" s="68"/>
      <c r="KY55" s="69"/>
      <c r="KZ55" s="67"/>
      <c r="LA55" s="68"/>
      <c r="LB55" s="69"/>
      <c r="LC55" s="67"/>
      <c r="LD55" s="68"/>
      <c r="LE55" s="69"/>
      <c r="LF55" s="67"/>
      <c r="LG55" s="68"/>
      <c r="LH55" s="69"/>
      <c r="LI55" s="98"/>
      <c r="LJ55" s="99"/>
      <c r="LK55" s="100"/>
      <c r="LL55" s="98"/>
      <c r="LM55" s="99"/>
      <c r="LN55" s="100"/>
      <c r="LO55" s="41">
        <f>SUM(KT55:LN55)</f>
        <v>0</v>
      </c>
      <c r="LP55" s="14">
        <f>LO55-LP56</f>
        <v>0</v>
      </c>
      <c r="LQ55" s="12">
        <f>LO55*$D55</f>
        <v>0</v>
      </c>
      <c r="LR55" s="15"/>
    </row>
    <row r="56" spans="1:330" ht="15" hidden="1" customHeight="1" thickBot="1" x14ac:dyDescent="0.4">
      <c r="A56" s="133"/>
      <c r="B56" s="135"/>
      <c r="C56" s="140"/>
      <c r="D56" s="130"/>
      <c r="E56" s="33" t="s">
        <v>14</v>
      </c>
      <c r="F56" s="70"/>
      <c r="G56" s="71"/>
      <c r="H56" s="72"/>
      <c r="I56" s="70"/>
      <c r="J56" s="71"/>
      <c r="K56" s="72"/>
      <c r="L56" s="73"/>
      <c r="M56" s="71"/>
      <c r="N56" s="74"/>
      <c r="O56" s="70"/>
      <c r="P56" s="71"/>
      <c r="Q56" s="72"/>
      <c r="R56" s="70"/>
      <c r="S56" s="71"/>
      <c r="T56" s="72"/>
      <c r="U56" s="102"/>
      <c r="V56" s="103"/>
      <c r="W56" s="104"/>
      <c r="X56" s="105"/>
      <c r="Y56" s="103"/>
      <c r="Z56" s="104"/>
      <c r="AA56" s="77"/>
      <c r="AB56" s="78">
        <f>SUM(F56:Z56)</f>
        <v>0</v>
      </c>
      <c r="AC56" s="16"/>
      <c r="AD56" s="19">
        <f>AB56*$D56</f>
        <v>0</v>
      </c>
      <c r="AE56" s="70"/>
      <c r="AF56" s="71"/>
      <c r="AG56" s="72"/>
      <c r="AH56" s="70"/>
      <c r="AI56" s="71"/>
      <c r="AJ56" s="72"/>
      <c r="AK56" s="73"/>
      <c r="AL56" s="71"/>
      <c r="AM56" s="74"/>
      <c r="AN56" s="70"/>
      <c r="AO56" s="71"/>
      <c r="AP56" s="72"/>
      <c r="AQ56" s="70"/>
      <c r="AR56" s="71"/>
      <c r="AS56" s="72"/>
      <c r="AT56" s="102"/>
      <c r="AU56" s="103"/>
      <c r="AV56" s="104"/>
      <c r="AW56" s="105"/>
      <c r="AX56" s="103"/>
      <c r="AY56" s="104"/>
      <c r="AZ56" s="42"/>
      <c r="BA56" s="18">
        <f>SUM(AE56:AY56)</f>
        <v>0</v>
      </c>
      <c r="BB56" s="16"/>
      <c r="BC56" s="19">
        <f>BA56*$D56</f>
        <v>0</v>
      </c>
      <c r="BD56" s="70"/>
      <c r="BE56" s="71"/>
      <c r="BF56" s="72"/>
      <c r="BG56" s="70"/>
      <c r="BH56" s="71"/>
      <c r="BI56" s="72"/>
      <c r="BJ56" s="70"/>
      <c r="BK56" s="71"/>
      <c r="BL56" s="72"/>
      <c r="BM56" s="70"/>
      <c r="BN56" s="71"/>
      <c r="BO56" s="72"/>
      <c r="BP56" s="70"/>
      <c r="BQ56" s="71"/>
      <c r="BR56" s="72"/>
      <c r="BS56" s="102"/>
      <c r="BT56" s="103"/>
      <c r="BU56" s="104"/>
      <c r="BV56" s="105"/>
      <c r="BW56" s="103"/>
      <c r="BX56" s="104"/>
      <c r="BY56" s="42"/>
      <c r="BZ56" s="18">
        <f>SUM(BD56:BX56)</f>
        <v>0</v>
      </c>
      <c r="CA56" s="16"/>
      <c r="CB56" s="19">
        <f>BZ56*$D56</f>
        <v>0</v>
      </c>
      <c r="CC56" s="70"/>
      <c r="CD56" s="71"/>
      <c r="CE56" s="72"/>
      <c r="CF56" s="70"/>
      <c r="CG56" s="71"/>
      <c r="CH56" s="72"/>
      <c r="CI56" s="73"/>
      <c r="CJ56" s="71"/>
      <c r="CK56" s="74"/>
      <c r="CL56" s="70"/>
      <c r="CM56" s="71"/>
      <c r="CN56" s="72"/>
      <c r="CO56" s="70"/>
      <c r="CP56" s="71"/>
      <c r="CQ56" s="72"/>
      <c r="CR56" s="102"/>
      <c r="CS56" s="103"/>
      <c r="CT56" s="104"/>
      <c r="CU56" s="105"/>
      <c r="CV56" s="103"/>
      <c r="CW56" s="104"/>
      <c r="CX56" s="42"/>
      <c r="CY56" s="18">
        <f>SUM(CC56:CW56)</f>
        <v>0</v>
      </c>
      <c r="CZ56" s="16"/>
      <c r="DA56" s="19">
        <f>CY56*$D56</f>
        <v>0</v>
      </c>
      <c r="DB56" s="70"/>
      <c r="DC56" s="71"/>
      <c r="DD56" s="72"/>
      <c r="DE56" s="70"/>
      <c r="DF56" s="71"/>
      <c r="DG56" s="72"/>
      <c r="DH56" s="73"/>
      <c r="DI56" s="71"/>
      <c r="DJ56" s="74"/>
      <c r="DK56" s="70"/>
      <c r="DL56" s="71"/>
      <c r="DM56" s="72"/>
      <c r="DN56" s="70"/>
      <c r="DO56" s="71"/>
      <c r="DP56" s="72"/>
      <c r="DQ56" s="102"/>
      <c r="DR56" s="103"/>
      <c r="DS56" s="104"/>
      <c r="DT56" s="105"/>
      <c r="DU56" s="103"/>
      <c r="DV56" s="104"/>
      <c r="DW56" s="42"/>
      <c r="DX56" s="18">
        <f>SUM(DB56:DV56)</f>
        <v>0</v>
      </c>
      <c r="DY56" s="16"/>
      <c r="DZ56" s="19">
        <f>DX56*$D56</f>
        <v>0</v>
      </c>
      <c r="EA56" s="70"/>
      <c r="EB56" s="71"/>
      <c r="EC56" s="72"/>
      <c r="ED56" s="70"/>
      <c r="EE56" s="71"/>
      <c r="EF56" s="72"/>
      <c r="EG56" s="73"/>
      <c r="EH56" s="71"/>
      <c r="EI56" s="74"/>
      <c r="EJ56" s="70"/>
      <c r="EK56" s="71"/>
      <c r="EL56" s="72"/>
      <c r="EM56" s="102"/>
      <c r="EN56" s="103"/>
      <c r="EO56" s="104"/>
      <c r="EP56" s="102"/>
      <c r="EQ56" s="103"/>
      <c r="ER56" s="104"/>
      <c r="ES56" s="105"/>
      <c r="ET56" s="103"/>
      <c r="EU56" s="104"/>
      <c r="EV56" s="42"/>
      <c r="EW56" s="18">
        <f>SUM(EA56:EU56)</f>
        <v>0</v>
      </c>
      <c r="EX56" s="16"/>
      <c r="EY56" s="19">
        <f>EW56*$D56</f>
        <v>0</v>
      </c>
      <c r="EZ56" s="70"/>
      <c r="FA56" s="71"/>
      <c r="FB56" s="72"/>
      <c r="FC56" s="70"/>
      <c r="FD56" s="71"/>
      <c r="FE56" s="72"/>
      <c r="FF56" s="73"/>
      <c r="FG56" s="71"/>
      <c r="FH56" s="74"/>
      <c r="FI56" s="70"/>
      <c r="FJ56" s="71"/>
      <c r="FK56" s="72"/>
      <c r="FL56" s="70"/>
      <c r="FM56" s="71"/>
      <c r="FN56" s="72"/>
      <c r="FO56" s="102"/>
      <c r="FP56" s="103"/>
      <c r="FQ56" s="104"/>
      <c r="FR56" s="105"/>
      <c r="FS56" s="103"/>
      <c r="FT56" s="104"/>
      <c r="FU56" s="42"/>
      <c r="FV56" s="18">
        <f t="shared" ref="FV56" si="62">SUM(EZ56:FT56)</f>
        <v>0</v>
      </c>
      <c r="FW56" s="16"/>
      <c r="FX56" s="19">
        <f>FV56*$D56</f>
        <v>0</v>
      </c>
      <c r="FY56" s="70"/>
      <c r="FZ56" s="71"/>
      <c r="GA56" s="72"/>
      <c r="GB56" s="70"/>
      <c r="GC56" s="71"/>
      <c r="GD56" s="72"/>
      <c r="GE56" s="73"/>
      <c r="GF56" s="71"/>
      <c r="GG56" s="74"/>
      <c r="GH56" s="70"/>
      <c r="GI56" s="71"/>
      <c r="GJ56" s="72"/>
      <c r="GK56" s="70"/>
      <c r="GL56" s="71"/>
      <c r="GM56" s="72"/>
      <c r="GN56" s="102"/>
      <c r="GO56" s="103"/>
      <c r="GP56" s="104"/>
      <c r="GQ56" s="105"/>
      <c r="GR56" s="103"/>
      <c r="GS56" s="104"/>
      <c r="GT56" s="42"/>
      <c r="GU56" s="18">
        <f>SUM(FY56:GS56)</f>
        <v>0</v>
      </c>
      <c r="GV56" s="16"/>
      <c r="GW56" s="19">
        <f>GU56*$D56</f>
        <v>0</v>
      </c>
      <c r="GX56" s="70"/>
      <c r="GY56" s="71"/>
      <c r="GZ56" s="72"/>
      <c r="HA56" s="70"/>
      <c r="HB56" s="71"/>
      <c r="HC56" s="72"/>
      <c r="HD56" s="73"/>
      <c r="HE56" s="71"/>
      <c r="HF56" s="74"/>
      <c r="HG56" s="70"/>
      <c r="HH56" s="71"/>
      <c r="HI56" s="72"/>
      <c r="HJ56" s="70"/>
      <c r="HK56" s="71"/>
      <c r="HL56" s="72"/>
      <c r="HM56" s="102"/>
      <c r="HN56" s="103"/>
      <c r="HO56" s="104"/>
      <c r="HP56" s="105"/>
      <c r="HQ56" s="103"/>
      <c r="HR56" s="104"/>
      <c r="HS56" s="42"/>
      <c r="HT56" s="18">
        <f>SUM(GX56:HR56)</f>
        <v>0</v>
      </c>
      <c r="HU56" s="16"/>
      <c r="HV56" s="19">
        <f>HT56*$D56</f>
        <v>0</v>
      </c>
      <c r="HW56" s="70"/>
      <c r="HX56" s="71"/>
      <c r="HY56" s="72"/>
      <c r="HZ56" s="70"/>
      <c r="IA56" s="71"/>
      <c r="IB56" s="72"/>
      <c r="IC56" s="73"/>
      <c r="ID56" s="71"/>
      <c r="IE56" s="74"/>
      <c r="IF56" s="70"/>
      <c r="IG56" s="71"/>
      <c r="IH56" s="72"/>
      <c r="II56" s="70"/>
      <c r="IJ56" s="71"/>
      <c r="IK56" s="72"/>
      <c r="IL56" s="102"/>
      <c r="IM56" s="103"/>
      <c r="IN56" s="104"/>
      <c r="IO56" s="105"/>
      <c r="IP56" s="103"/>
      <c r="IQ56" s="104"/>
      <c r="IR56" s="42"/>
      <c r="IS56" s="18">
        <f>SUM(HW56:IQ56)</f>
        <v>0</v>
      </c>
      <c r="IT56" s="16"/>
      <c r="IU56" s="19">
        <f>IS56*$D56</f>
        <v>0</v>
      </c>
      <c r="IV56" s="70"/>
      <c r="IW56" s="71"/>
      <c r="IX56" s="72"/>
      <c r="IY56" s="70"/>
      <c r="IZ56" s="71"/>
      <c r="JA56" s="72"/>
      <c r="JB56" s="73"/>
      <c r="JC56" s="71"/>
      <c r="JD56" s="74"/>
      <c r="JE56" s="70"/>
      <c r="JF56" s="71"/>
      <c r="JG56" s="72"/>
      <c r="JH56" s="70"/>
      <c r="JI56" s="71"/>
      <c r="JJ56" s="72"/>
      <c r="JK56" s="102"/>
      <c r="JL56" s="103"/>
      <c r="JM56" s="104"/>
      <c r="JN56" s="105"/>
      <c r="JO56" s="103"/>
      <c r="JP56" s="104"/>
      <c r="JQ56" s="42"/>
      <c r="JR56" s="18">
        <f>SUM(IV56:JP56)</f>
        <v>0</v>
      </c>
      <c r="JS56" s="16"/>
      <c r="JT56" s="19">
        <f>JR56*$D56</f>
        <v>0</v>
      </c>
      <c r="JU56" s="70"/>
      <c r="JV56" s="71"/>
      <c r="JW56" s="72"/>
      <c r="JX56" s="70"/>
      <c r="JY56" s="71"/>
      <c r="JZ56" s="72"/>
      <c r="KA56" s="73"/>
      <c r="KB56" s="71"/>
      <c r="KC56" s="74"/>
      <c r="KD56" s="70"/>
      <c r="KE56" s="71"/>
      <c r="KF56" s="72"/>
      <c r="KG56" s="70"/>
      <c r="KH56" s="71"/>
      <c r="KI56" s="72"/>
      <c r="KJ56" s="102"/>
      <c r="KK56" s="103"/>
      <c r="KL56" s="104"/>
      <c r="KM56" s="105"/>
      <c r="KN56" s="103"/>
      <c r="KO56" s="104"/>
      <c r="KP56" s="42"/>
      <c r="KQ56" s="18">
        <f>SUM(JU56:KO56)</f>
        <v>0</v>
      </c>
      <c r="KR56" s="16"/>
      <c r="KS56" s="19">
        <f>KQ56*$D56</f>
        <v>0</v>
      </c>
      <c r="KT56" s="70"/>
      <c r="KU56" s="71"/>
      <c r="KV56" s="72"/>
      <c r="KW56" s="70"/>
      <c r="KX56" s="71"/>
      <c r="KY56" s="72"/>
      <c r="KZ56" s="73"/>
      <c r="LA56" s="71"/>
      <c r="LB56" s="74"/>
      <c r="LC56" s="70"/>
      <c r="LD56" s="71"/>
      <c r="LE56" s="72"/>
      <c r="LF56" s="70"/>
      <c r="LG56" s="71"/>
      <c r="LH56" s="72"/>
      <c r="LI56" s="102"/>
      <c r="LJ56" s="103"/>
      <c r="LK56" s="104"/>
      <c r="LL56" s="105"/>
      <c r="LM56" s="103"/>
      <c r="LN56" s="104"/>
      <c r="LO56" s="42"/>
      <c r="LP56" s="18">
        <f>SUM(KT56:LN56)</f>
        <v>0</v>
      </c>
      <c r="LQ56" s="16"/>
      <c r="LR56" s="19">
        <f>LP56*$D56</f>
        <v>0</v>
      </c>
    </row>
    <row r="57" spans="1:330" ht="15" hidden="1" customHeight="1" x14ac:dyDescent="0.35">
      <c r="A57" s="132"/>
      <c r="B57" s="134"/>
      <c r="C57" s="139"/>
      <c r="D57" s="138"/>
      <c r="E57" s="32" t="s">
        <v>13</v>
      </c>
      <c r="F57" s="67"/>
      <c r="G57" s="68"/>
      <c r="H57" s="69"/>
      <c r="I57" s="67"/>
      <c r="J57" s="68"/>
      <c r="K57" s="69"/>
      <c r="L57" s="67"/>
      <c r="M57" s="68"/>
      <c r="N57" s="69"/>
      <c r="O57" s="67"/>
      <c r="P57" s="68"/>
      <c r="Q57" s="69"/>
      <c r="R57" s="67"/>
      <c r="S57" s="68"/>
      <c r="T57" s="69"/>
      <c r="U57" s="98"/>
      <c r="V57" s="99"/>
      <c r="W57" s="100"/>
      <c r="X57" s="98"/>
      <c r="Y57" s="99"/>
      <c r="Z57" s="100"/>
      <c r="AA57" s="75">
        <f>SUM(F57:Z57)</f>
        <v>0</v>
      </c>
      <c r="AB57" s="76">
        <f>AA57-AB58</f>
        <v>0</v>
      </c>
      <c r="AC57" s="12">
        <f>AA57*$D57</f>
        <v>0</v>
      </c>
      <c r="AD57" s="15"/>
      <c r="AE57" s="67"/>
      <c r="AF57" s="68"/>
      <c r="AG57" s="69"/>
      <c r="AH57" s="67"/>
      <c r="AI57" s="68"/>
      <c r="AJ57" s="69"/>
      <c r="AK57" s="67"/>
      <c r="AL57" s="68"/>
      <c r="AM57" s="69"/>
      <c r="AN57" s="67"/>
      <c r="AO57" s="68"/>
      <c r="AP57" s="69"/>
      <c r="AQ57" s="67"/>
      <c r="AR57" s="68"/>
      <c r="AS57" s="69"/>
      <c r="AT57" s="98"/>
      <c r="AU57" s="99"/>
      <c r="AV57" s="100"/>
      <c r="AW57" s="98"/>
      <c r="AX57" s="99"/>
      <c r="AY57" s="100"/>
      <c r="AZ57" s="41">
        <f>SUM(AE57:AY57)</f>
        <v>0</v>
      </c>
      <c r="BA57" s="14">
        <f>AZ57-BA58</f>
        <v>0</v>
      </c>
      <c r="BB57" s="12">
        <f>AZ57*$D57</f>
        <v>0</v>
      </c>
      <c r="BC57" s="15"/>
      <c r="BD57" s="67"/>
      <c r="BE57" s="68"/>
      <c r="BF57" s="69"/>
      <c r="BG57" s="67"/>
      <c r="BH57" s="68"/>
      <c r="BI57" s="69"/>
      <c r="BJ57" s="67"/>
      <c r="BK57" s="68"/>
      <c r="BL57" s="69"/>
      <c r="BM57" s="67"/>
      <c r="BN57" s="68"/>
      <c r="BO57" s="69"/>
      <c r="BP57" s="67"/>
      <c r="BQ57" s="68"/>
      <c r="BR57" s="69"/>
      <c r="BS57" s="98"/>
      <c r="BT57" s="99"/>
      <c r="BU57" s="100"/>
      <c r="BV57" s="98"/>
      <c r="BW57" s="99"/>
      <c r="BX57" s="100"/>
      <c r="BY57" s="41">
        <f>SUM(BD57:BX57)</f>
        <v>0</v>
      </c>
      <c r="BZ57" s="14">
        <f>BY57-BZ58</f>
        <v>0</v>
      </c>
      <c r="CA57" s="12">
        <f>BY57*$D57</f>
        <v>0</v>
      </c>
      <c r="CB57" s="15"/>
      <c r="CC57" s="67"/>
      <c r="CD57" s="68"/>
      <c r="CE57" s="69"/>
      <c r="CF57" s="67"/>
      <c r="CG57" s="68"/>
      <c r="CH57" s="69"/>
      <c r="CI57" s="67"/>
      <c r="CJ57" s="68"/>
      <c r="CK57" s="69"/>
      <c r="CL57" s="67"/>
      <c r="CM57" s="68"/>
      <c r="CN57" s="69"/>
      <c r="CO57" s="67"/>
      <c r="CP57" s="68"/>
      <c r="CQ57" s="69"/>
      <c r="CR57" s="98"/>
      <c r="CS57" s="99"/>
      <c r="CT57" s="100"/>
      <c r="CU57" s="98"/>
      <c r="CV57" s="99"/>
      <c r="CW57" s="100"/>
      <c r="CX57" s="41">
        <f>SUM(CC57:CW57)</f>
        <v>0</v>
      </c>
      <c r="CY57" s="14">
        <f>CX57-CY58</f>
        <v>0</v>
      </c>
      <c r="CZ57" s="12">
        <f>CX57*$D57</f>
        <v>0</v>
      </c>
      <c r="DA57" s="15"/>
      <c r="DB57" s="67"/>
      <c r="DC57" s="68"/>
      <c r="DD57" s="69"/>
      <c r="DE57" s="67"/>
      <c r="DF57" s="68"/>
      <c r="DG57" s="69"/>
      <c r="DH57" s="67"/>
      <c r="DI57" s="68"/>
      <c r="DJ57" s="69"/>
      <c r="DK57" s="67"/>
      <c r="DL57" s="68"/>
      <c r="DM57" s="69"/>
      <c r="DN57" s="67"/>
      <c r="DO57" s="68"/>
      <c r="DP57" s="69"/>
      <c r="DQ57" s="98"/>
      <c r="DR57" s="99"/>
      <c r="DS57" s="100"/>
      <c r="DT57" s="98"/>
      <c r="DU57" s="99"/>
      <c r="DV57" s="100"/>
      <c r="DW57" s="41">
        <f>SUM(DB57:DV57)</f>
        <v>0</v>
      </c>
      <c r="DX57" s="14">
        <f>DW57-DX58</f>
        <v>0</v>
      </c>
      <c r="DY57" s="12">
        <f>DW57*$D57</f>
        <v>0</v>
      </c>
      <c r="DZ57" s="15"/>
      <c r="EA57" s="141"/>
      <c r="EB57" s="68"/>
      <c r="EC57" s="69"/>
      <c r="ED57" s="141"/>
      <c r="EE57" s="68"/>
      <c r="EF57" s="69"/>
      <c r="EG57" s="141"/>
      <c r="EH57" s="68"/>
      <c r="EI57" s="69"/>
      <c r="EJ57" s="142"/>
      <c r="EK57" s="68"/>
      <c r="EL57" s="69"/>
      <c r="EM57" s="98"/>
      <c r="EN57" s="99"/>
      <c r="EO57" s="100"/>
      <c r="EP57" s="98"/>
      <c r="EQ57" s="99"/>
      <c r="ER57" s="100"/>
      <c r="ES57" s="98"/>
      <c r="ET57" s="99"/>
      <c r="EU57" s="100"/>
      <c r="EV57" s="41">
        <f>SUM(EA57:EU57)</f>
        <v>0</v>
      </c>
      <c r="EW57" s="14">
        <f>EV57-EW58</f>
        <v>0</v>
      </c>
      <c r="EX57" s="12">
        <f>EV57*$D57</f>
        <v>0</v>
      </c>
      <c r="EY57" s="15"/>
      <c r="EZ57" s="67"/>
      <c r="FA57" s="68"/>
      <c r="FB57" s="69"/>
      <c r="FC57" s="67"/>
      <c r="FD57" s="68"/>
      <c r="FE57" s="69"/>
      <c r="FF57" s="67"/>
      <c r="FG57" s="68"/>
      <c r="FH57" s="69"/>
      <c r="FI57" s="67"/>
      <c r="FJ57" s="68"/>
      <c r="FK57" s="69"/>
      <c r="FL57" s="142"/>
      <c r="FM57" s="68"/>
      <c r="FN57" s="69"/>
      <c r="FO57" s="98"/>
      <c r="FP57" s="99"/>
      <c r="FQ57" s="100"/>
      <c r="FR57" s="98"/>
      <c r="FS57" s="99"/>
      <c r="FT57" s="100"/>
      <c r="FU57" s="41">
        <f t="shared" ref="FU57" si="63">SUM(EZ57:FT57)</f>
        <v>0</v>
      </c>
      <c r="FV57" s="14">
        <f t="shared" ref="FV57" si="64">FU57-FV58</f>
        <v>0</v>
      </c>
      <c r="FW57" s="12">
        <f>FU57*$D57</f>
        <v>0</v>
      </c>
      <c r="FX57" s="15"/>
      <c r="FY57" s="67"/>
      <c r="FZ57" s="68"/>
      <c r="GA57" s="69"/>
      <c r="GB57" s="67"/>
      <c r="GC57" s="68"/>
      <c r="GD57" s="69"/>
      <c r="GE57" s="67"/>
      <c r="GF57" s="68"/>
      <c r="GG57" s="69"/>
      <c r="GH57" s="67"/>
      <c r="GI57" s="68"/>
      <c r="GJ57" s="69"/>
      <c r="GK57" s="67"/>
      <c r="GL57" s="68"/>
      <c r="GM57" s="69"/>
      <c r="GN57" s="98"/>
      <c r="GO57" s="99"/>
      <c r="GP57" s="100"/>
      <c r="GQ57" s="98"/>
      <c r="GR57" s="99"/>
      <c r="GS57" s="100"/>
      <c r="GT57" s="41">
        <f>SUM(FY57:GS57)</f>
        <v>0</v>
      </c>
      <c r="GU57" s="14">
        <f>GT57-GU58</f>
        <v>0</v>
      </c>
      <c r="GV57" s="12">
        <f>GT57*$D57</f>
        <v>0</v>
      </c>
      <c r="GW57" s="15"/>
      <c r="GX57" s="67"/>
      <c r="GY57" s="68"/>
      <c r="GZ57" s="69"/>
      <c r="HA57" s="67"/>
      <c r="HB57" s="68"/>
      <c r="HC57" s="69"/>
      <c r="HD57" s="67"/>
      <c r="HE57" s="68"/>
      <c r="HF57" s="69"/>
      <c r="HG57" s="67"/>
      <c r="HH57" s="68"/>
      <c r="HI57" s="69"/>
      <c r="HJ57" s="67"/>
      <c r="HK57" s="68"/>
      <c r="HL57" s="69"/>
      <c r="HM57" s="98"/>
      <c r="HN57" s="99"/>
      <c r="HO57" s="100"/>
      <c r="HP57" s="98"/>
      <c r="HQ57" s="99"/>
      <c r="HR57" s="100"/>
      <c r="HS57" s="41">
        <f>SUM(GX57:HR57)</f>
        <v>0</v>
      </c>
      <c r="HT57" s="14">
        <f>HS57-HT58</f>
        <v>0</v>
      </c>
      <c r="HU57" s="12">
        <f>HS57*$D57</f>
        <v>0</v>
      </c>
      <c r="HV57" s="15"/>
      <c r="HW57" s="67"/>
      <c r="HX57" s="68"/>
      <c r="HY57" s="69"/>
      <c r="HZ57" s="67"/>
      <c r="IA57" s="68"/>
      <c r="IB57" s="69"/>
      <c r="IC57" s="67"/>
      <c r="ID57" s="68"/>
      <c r="IE57" s="69"/>
      <c r="IF57" s="67"/>
      <c r="IG57" s="68"/>
      <c r="IH57" s="69"/>
      <c r="II57" s="67"/>
      <c r="IJ57" s="68"/>
      <c r="IK57" s="69"/>
      <c r="IL57" s="98"/>
      <c r="IM57" s="99"/>
      <c r="IN57" s="100"/>
      <c r="IO57" s="98"/>
      <c r="IP57" s="99"/>
      <c r="IQ57" s="100"/>
      <c r="IR57" s="41">
        <f>SUM(HW57:IQ57)</f>
        <v>0</v>
      </c>
      <c r="IS57" s="14">
        <f>IR57-IS58</f>
        <v>0</v>
      </c>
      <c r="IT57" s="12">
        <f>IR57*$D57</f>
        <v>0</v>
      </c>
      <c r="IU57" s="15"/>
      <c r="IV57" s="67"/>
      <c r="IW57" s="68"/>
      <c r="IX57" s="69"/>
      <c r="IY57" s="67"/>
      <c r="IZ57" s="68"/>
      <c r="JA57" s="69"/>
      <c r="JB57" s="67"/>
      <c r="JC57" s="68"/>
      <c r="JD57" s="69"/>
      <c r="JE57" s="67"/>
      <c r="JF57" s="68"/>
      <c r="JG57" s="69"/>
      <c r="JH57" s="67"/>
      <c r="JI57" s="68"/>
      <c r="JJ57" s="69"/>
      <c r="JK57" s="98"/>
      <c r="JL57" s="99"/>
      <c r="JM57" s="100"/>
      <c r="JN57" s="98"/>
      <c r="JO57" s="99"/>
      <c r="JP57" s="100"/>
      <c r="JQ57" s="41">
        <f>SUM(IV57:JP57)</f>
        <v>0</v>
      </c>
      <c r="JR57" s="14">
        <f>JQ57-JR58</f>
        <v>0</v>
      </c>
      <c r="JS57" s="12">
        <f>JQ57*$D57</f>
        <v>0</v>
      </c>
      <c r="JT57" s="15"/>
      <c r="JU57" s="67"/>
      <c r="JV57" s="68"/>
      <c r="JW57" s="69"/>
      <c r="JX57" s="67"/>
      <c r="JY57" s="68"/>
      <c r="JZ57" s="69"/>
      <c r="KA57" s="67"/>
      <c r="KB57" s="68"/>
      <c r="KC57" s="69"/>
      <c r="KD57" s="67"/>
      <c r="KE57" s="68"/>
      <c r="KF57" s="69"/>
      <c r="KG57" s="67"/>
      <c r="KH57" s="68"/>
      <c r="KI57" s="69"/>
      <c r="KJ57" s="98"/>
      <c r="KK57" s="99"/>
      <c r="KL57" s="100"/>
      <c r="KM57" s="98"/>
      <c r="KN57" s="99"/>
      <c r="KO57" s="100"/>
      <c r="KP57" s="41">
        <f>SUM(JU57:KO57)</f>
        <v>0</v>
      </c>
      <c r="KQ57" s="14">
        <f>KP57-KQ58</f>
        <v>0</v>
      </c>
      <c r="KR57" s="12">
        <f>KP57*$D57</f>
        <v>0</v>
      </c>
      <c r="KS57" s="15"/>
      <c r="KT57" s="67"/>
      <c r="KU57" s="68"/>
      <c r="KV57" s="69"/>
      <c r="KW57" s="67"/>
      <c r="KX57" s="68"/>
      <c r="KY57" s="69"/>
      <c r="KZ57" s="67"/>
      <c r="LA57" s="68"/>
      <c r="LB57" s="69"/>
      <c r="LC57" s="67"/>
      <c r="LD57" s="68"/>
      <c r="LE57" s="69"/>
      <c r="LF57" s="67"/>
      <c r="LG57" s="68"/>
      <c r="LH57" s="69"/>
      <c r="LI57" s="98"/>
      <c r="LJ57" s="99"/>
      <c r="LK57" s="100"/>
      <c r="LL57" s="98"/>
      <c r="LM57" s="99"/>
      <c r="LN57" s="100"/>
      <c r="LO57" s="41">
        <f>SUM(KT57:LN57)</f>
        <v>0</v>
      </c>
      <c r="LP57" s="14">
        <f>LO57-LP58</f>
        <v>0</v>
      </c>
      <c r="LQ57" s="12">
        <f>LO57*$D57</f>
        <v>0</v>
      </c>
      <c r="LR57" s="15"/>
    </row>
    <row r="58" spans="1:330" ht="15" hidden="1" customHeight="1" thickBot="1" x14ac:dyDescent="0.4">
      <c r="A58" s="133"/>
      <c r="B58" s="135"/>
      <c r="C58" s="140"/>
      <c r="D58" s="130"/>
      <c r="E58" s="33" t="s">
        <v>14</v>
      </c>
      <c r="F58" s="70"/>
      <c r="G58" s="71"/>
      <c r="H58" s="72"/>
      <c r="I58" s="70"/>
      <c r="J58" s="71"/>
      <c r="K58" s="72"/>
      <c r="L58" s="73"/>
      <c r="M58" s="71"/>
      <c r="N58" s="74"/>
      <c r="O58" s="70"/>
      <c r="P58" s="71"/>
      <c r="Q58" s="72"/>
      <c r="R58" s="70"/>
      <c r="S58" s="71"/>
      <c r="T58" s="72"/>
      <c r="U58" s="102"/>
      <c r="V58" s="103"/>
      <c r="W58" s="104"/>
      <c r="X58" s="105"/>
      <c r="Y58" s="103"/>
      <c r="Z58" s="104"/>
      <c r="AA58" s="77"/>
      <c r="AB58" s="78">
        <f>SUM(F58:Z58)</f>
        <v>0</v>
      </c>
      <c r="AC58" s="16"/>
      <c r="AD58" s="19">
        <f>AB58*$D58</f>
        <v>0</v>
      </c>
      <c r="AE58" s="70"/>
      <c r="AF58" s="71"/>
      <c r="AG58" s="72"/>
      <c r="AH58" s="70"/>
      <c r="AI58" s="71"/>
      <c r="AJ58" s="72"/>
      <c r="AK58" s="73"/>
      <c r="AL58" s="71"/>
      <c r="AM58" s="74"/>
      <c r="AN58" s="70"/>
      <c r="AO58" s="71"/>
      <c r="AP58" s="72"/>
      <c r="AQ58" s="70"/>
      <c r="AR58" s="71"/>
      <c r="AS58" s="72"/>
      <c r="AT58" s="102"/>
      <c r="AU58" s="103"/>
      <c r="AV58" s="104"/>
      <c r="AW58" s="105"/>
      <c r="AX58" s="103"/>
      <c r="AY58" s="104"/>
      <c r="AZ58" s="42"/>
      <c r="BA58" s="18">
        <f>SUM(AE58:AY58)</f>
        <v>0</v>
      </c>
      <c r="BB58" s="16"/>
      <c r="BC58" s="19">
        <f>BA58*$D58</f>
        <v>0</v>
      </c>
      <c r="BD58" s="70"/>
      <c r="BE58" s="71"/>
      <c r="BF58" s="72"/>
      <c r="BG58" s="70"/>
      <c r="BH58" s="71"/>
      <c r="BI58" s="72"/>
      <c r="BJ58" s="70"/>
      <c r="BK58" s="71"/>
      <c r="BL58" s="72"/>
      <c r="BM58" s="70"/>
      <c r="BN58" s="71"/>
      <c r="BO58" s="72"/>
      <c r="BP58" s="70"/>
      <c r="BQ58" s="71"/>
      <c r="BR58" s="72"/>
      <c r="BS58" s="102"/>
      <c r="BT58" s="103"/>
      <c r="BU58" s="104"/>
      <c r="BV58" s="105"/>
      <c r="BW58" s="103"/>
      <c r="BX58" s="104"/>
      <c r="BY58" s="42"/>
      <c r="BZ58" s="18">
        <f>SUM(BD58:BX58)</f>
        <v>0</v>
      </c>
      <c r="CA58" s="16"/>
      <c r="CB58" s="19">
        <f>BZ58*$D58</f>
        <v>0</v>
      </c>
      <c r="CC58" s="70"/>
      <c r="CD58" s="71"/>
      <c r="CE58" s="72"/>
      <c r="CF58" s="70"/>
      <c r="CG58" s="71"/>
      <c r="CH58" s="72"/>
      <c r="CI58" s="73"/>
      <c r="CJ58" s="71"/>
      <c r="CK58" s="74"/>
      <c r="CL58" s="70"/>
      <c r="CM58" s="71"/>
      <c r="CN58" s="72"/>
      <c r="CO58" s="70"/>
      <c r="CP58" s="71"/>
      <c r="CQ58" s="72"/>
      <c r="CR58" s="102"/>
      <c r="CS58" s="103"/>
      <c r="CT58" s="104"/>
      <c r="CU58" s="105"/>
      <c r="CV58" s="103"/>
      <c r="CW58" s="104"/>
      <c r="CX58" s="42"/>
      <c r="CY58" s="18">
        <f>SUM(CC58:CW58)</f>
        <v>0</v>
      </c>
      <c r="CZ58" s="16"/>
      <c r="DA58" s="19">
        <f>CY58*$D58</f>
        <v>0</v>
      </c>
      <c r="DB58" s="70"/>
      <c r="DC58" s="71"/>
      <c r="DD58" s="72"/>
      <c r="DE58" s="70"/>
      <c r="DF58" s="71"/>
      <c r="DG58" s="72"/>
      <c r="DH58" s="73"/>
      <c r="DI58" s="71"/>
      <c r="DJ58" s="74"/>
      <c r="DK58" s="70"/>
      <c r="DL58" s="71"/>
      <c r="DM58" s="72"/>
      <c r="DN58" s="70"/>
      <c r="DO58" s="71"/>
      <c r="DP58" s="72"/>
      <c r="DQ58" s="102"/>
      <c r="DR58" s="103"/>
      <c r="DS58" s="104"/>
      <c r="DT58" s="105"/>
      <c r="DU58" s="103"/>
      <c r="DV58" s="104"/>
      <c r="DW58" s="42"/>
      <c r="DX58" s="18">
        <f>SUM(DB58:DV58)</f>
        <v>0</v>
      </c>
      <c r="DY58" s="16"/>
      <c r="DZ58" s="19">
        <f>DX58*$D58</f>
        <v>0</v>
      </c>
      <c r="EA58" s="70"/>
      <c r="EB58" s="71"/>
      <c r="EC58" s="72"/>
      <c r="ED58" s="70"/>
      <c r="EE58" s="71"/>
      <c r="EF58" s="72"/>
      <c r="EG58" s="73"/>
      <c r="EH58" s="71"/>
      <c r="EI58" s="74"/>
      <c r="EJ58" s="70"/>
      <c r="EK58" s="71"/>
      <c r="EL58" s="72"/>
      <c r="EM58" s="102"/>
      <c r="EN58" s="103"/>
      <c r="EO58" s="104"/>
      <c r="EP58" s="102"/>
      <c r="EQ58" s="103"/>
      <c r="ER58" s="104"/>
      <c r="ES58" s="105"/>
      <c r="ET58" s="103"/>
      <c r="EU58" s="104"/>
      <c r="EV58" s="42"/>
      <c r="EW58" s="18">
        <f>SUM(EA58:EU58)</f>
        <v>0</v>
      </c>
      <c r="EX58" s="16"/>
      <c r="EY58" s="19">
        <f>EW58*$D58</f>
        <v>0</v>
      </c>
      <c r="EZ58" s="70"/>
      <c r="FA58" s="71"/>
      <c r="FB58" s="72"/>
      <c r="FC58" s="70"/>
      <c r="FD58" s="71"/>
      <c r="FE58" s="72"/>
      <c r="FF58" s="73"/>
      <c r="FG58" s="71"/>
      <c r="FH58" s="74"/>
      <c r="FI58" s="70"/>
      <c r="FJ58" s="71"/>
      <c r="FK58" s="72"/>
      <c r="FL58" s="70"/>
      <c r="FM58" s="71"/>
      <c r="FN58" s="72"/>
      <c r="FO58" s="102"/>
      <c r="FP58" s="103"/>
      <c r="FQ58" s="104"/>
      <c r="FR58" s="105"/>
      <c r="FS58" s="103"/>
      <c r="FT58" s="104"/>
      <c r="FU58" s="42"/>
      <c r="FV58" s="18">
        <f t="shared" ref="FV58" si="65">SUM(EZ58:FT58)</f>
        <v>0</v>
      </c>
      <c r="FW58" s="16"/>
      <c r="FX58" s="19">
        <f>FV58*$D58</f>
        <v>0</v>
      </c>
      <c r="FY58" s="70"/>
      <c r="FZ58" s="71"/>
      <c r="GA58" s="72"/>
      <c r="GB58" s="70"/>
      <c r="GC58" s="71"/>
      <c r="GD58" s="72"/>
      <c r="GE58" s="73"/>
      <c r="GF58" s="71"/>
      <c r="GG58" s="74"/>
      <c r="GH58" s="70"/>
      <c r="GI58" s="71"/>
      <c r="GJ58" s="72"/>
      <c r="GK58" s="70"/>
      <c r="GL58" s="71"/>
      <c r="GM58" s="72"/>
      <c r="GN58" s="102"/>
      <c r="GO58" s="103"/>
      <c r="GP58" s="104"/>
      <c r="GQ58" s="105"/>
      <c r="GR58" s="103"/>
      <c r="GS58" s="104"/>
      <c r="GT58" s="42"/>
      <c r="GU58" s="18">
        <f>SUM(FY58:GS58)</f>
        <v>0</v>
      </c>
      <c r="GV58" s="16"/>
      <c r="GW58" s="19">
        <f>GU58*$D58</f>
        <v>0</v>
      </c>
      <c r="GX58" s="70"/>
      <c r="GY58" s="71"/>
      <c r="GZ58" s="72"/>
      <c r="HA58" s="70"/>
      <c r="HB58" s="71"/>
      <c r="HC58" s="72"/>
      <c r="HD58" s="73"/>
      <c r="HE58" s="71"/>
      <c r="HF58" s="74"/>
      <c r="HG58" s="70"/>
      <c r="HH58" s="71"/>
      <c r="HI58" s="72"/>
      <c r="HJ58" s="70"/>
      <c r="HK58" s="71"/>
      <c r="HL58" s="72"/>
      <c r="HM58" s="102"/>
      <c r="HN58" s="103"/>
      <c r="HO58" s="104"/>
      <c r="HP58" s="105"/>
      <c r="HQ58" s="103"/>
      <c r="HR58" s="104"/>
      <c r="HS58" s="42"/>
      <c r="HT58" s="18">
        <f>SUM(GX58:HR58)</f>
        <v>0</v>
      </c>
      <c r="HU58" s="16"/>
      <c r="HV58" s="19">
        <f>HT58*$D58</f>
        <v>0</v>
      </c>
      <c r="HW58" s="70"/>
      <c r="HX58" s="71"/>
      <c r="HY58" s="72"/>
      <c r="HZ58" s="70"/>
      <c r="IA58" s="71"/>
      <c r="IB58" s="72"/>
      <c r="IC58" s="73"/>
      <c r="ID58" s="71"/>
      <c r="IE58" s="74"/>
      <c r="IF58" s="70"/>
      <c r="IG58" s="71"/>
      <c r="IH58" s="72"/>
      <c r="II58" s="70"/>
      <c r="IJ58" s="71"/>
      <c r="IK58" s="72"/>
      <c r="IL58" s="102"/>
      <c r="IM58" s="103"/>
      <c r="IN58" s="104"/>
      <c r="IO58" s="105"/>
      <c r="IP58" s="103"/>
      <c r="IQ58" s="104"/>
      <c r="IR58" s="42"/>
      <c r="IS58" s="18">
        <f>SUM(HW58:IQ58)</f>
        <v>0</v>
      </c>
      <c r="IT58" s="16"/>
      <c r="IU58" s="19">
        <f>IS58*$D58</f>
        <v>0</v>
      </c>
      <c r="IV58" s="70"/>
      <c r="IW58" s="71"/>
      <c r="IX58" s="72"/>
      <c r="IY58" s="70"/>
      <c r="IZ58" s="71"/>
      <c r="JA58" s="72"/>
      <c r="JB58" s="73"/>
      <c r="JC58" s="71"/>
      <c r="JD58" s="74"/>
      <c r="JE58" s="70"/>
      <c r="JF58" s="71"/>
      <c r="JG58" s="72"/>
      <c r="JH58" s="70"/>
      <c r="JI58" s="71"/>
      <c r="JJ58" s="72"/>
      <c r="JK58" s="102"/>
      <c r="JL58" s="103"/>
      <c r="JM58" s="104"/>
      <c r="JN58" s="105"/>
      <c r="JO58" s="103"/>
      <c r="JP58" s="104"/>
      <c r="JQ58" s="42"/>
      <c r="JR58" s="18">
        <f>SUM(IV58:JP58)</f>
        <v>0</v>
      </c>
      <c r="JS58" s="16"/>
      <c r="JT58" s="19">
        <f>JR58*$D58</f>
        <v>0</v>
      </c>
      <c r="JU58" s="70"/>
      <c r="JV58" s="71"/>
      <c r="JW58" s="72"/>
      <c r="JX58" s="70"/>
      <c r="JY58" s="71"/>
      <c r="JZ58" s="72"/>
      <c r="KA58" s="73"/>
      <c r="KB58" s="71"/>
      <c r="KC58" s="74"/>
      <c r="KD58" s="70"/>
      <c r="KE58" s="71"/>
      <c r="KF58" s="72"/>
      <c r="KG58" s="70"/>
      <c r="KH58" s="71"/>
      <c r="KI58" s="72"/>
      <c r="KJ58" s="102"/>
      <c r="KK58" s="103"/>
      <c r="KL58" s="104"/>
      <c r="KM58" s="105"/>
      <c r="KN58" s="103"/>
      <c r="KO58" s="104"/>
      <c r="KP58" s="42"/>
      <c r="KQ58" s="18">
        <f>SUM(JU58:KO58)</f>
        <v>0</v>
      </c>
      <c r="KR58" s="16"/>
      <c r="KS58" s="19">
        <f>KQ58*$D58</f>
        <v>0</v>
      </c>
      <c r="KT58" s="70"/>
      <c r="KU58" s="71"/>
      <c r="KV58" s="72"/>
      <c r="KW58" s="70"/>
      <c r="KX58" s="71"/>
      <c r="KY58" s="72"/>
      <c r="KZ58" s="73"/>
      <c r="LA58" s="71"/>
      <c r="LB58" s="74"/>
      <c r="LC58" s="70"/>
      <c r="LD58" s="71"/>
      <c r="LE58" s="72"/>
      <c r="LF58" s="70"/>
      <c r="LG58" s="71"/>
      <c r="LH58" s="72"/>
      <c r="LI58" s="102"/>
      <c r="LJ58" s="103"/>
      <c r="LK58" s="104"/>
      <c r="LL58" s="105"/>
      <c r="LM58" s="103"/>
      <c r="LN58" s="104"/>
      <c r="LO58" s="42"/>
      <c r="LP58" s="18">
        <f>SUM(KT58:LN58)</f>
        <v>0</v>
      </c>
      <c r="LQ58" s="16"/>
      <c r="LR58" s="19">
        <f>LP58*$D58</f>
        <v>0</v>
      </c>
    </row>
    <row r="59" spans="1:330" ht="15" hidden="1" customHeight="1" x14ac:dyDescent="0.35">
      <c r="A59" s="132"/>
      <c r="B59" s="134"/>
      <c r="C59" s="139"/>
      <c r="D59" s="130"/>
      <c r="E59" s="32" t="s">
        <v>13</v>
      </c>
      <c r="F59" s="67"/>
      <c r="G59" s="68"/>
      <c r="H59" s="69"/>
      <c r="I59" s="67"/>
      <c r="J59" s="68"/>
      <c r="K59" s="69"/>
      <c r="L59" s="67"/>
      <c r="M59" s="68"/>
      <c r="N59" s="69"/>
      <c r="O59" s="67"/>
      <c r="P59" s="68"/>
      <c r="Q59" s="69"/>
      <c r="R59" s="67"/>
      <c r="S59" s="68"/>
      <c r="T59" s="69"/>
      <c r="U59" s="98"/>
      <c r="V59" s="99"/>
      <c r="W59" s="100"/>
      <c r="X59" s="101"/>
      <c r="Y59" s="99"/>
      <c r="Z59" s="100"/>
      <c r="AA59" s="75">
        <f>SUM(F59:Z59)</f>
        <v>0</v>
      </c>
      <c r="AB59" s="76">
        <f>AA59-AB60</f>
        <v>0</v>
      </c>
      <c r="AC59" s="12">
        <f>AA59*$D59</f>
        <v>0</v>
      </c>
      <c r="AD59" s="15"/>
      <c r="AE59" s="67"/>
      <c r="AF59" s="68"/>
      <c r="AG59" s="69"/>
      <c r="AH59" s="67"/>
      <c r="AI59" s="68"/>
      <c r="AJ59" s="69"/>
      <c r="AK59" s="67"/>
      <c r="AL59" s="68"/>
      <c r="AM59" s="69"/>
      <c r="AN59" s="67"/>
      <c r="AO59" s="68"/>
      <c r="AP59" s="69"/>
      <c r="AQ59" s="67"/>
      <c r="AR59" s="68"/>
      <c r="AS59" s="69"/>
      <c r="AT59" s="98"/>
      <c r="AU59" s="99"/>
      <c r="AV59" s="100"/>
      <c r="AW59" s="101"/>
      <c r="AX59" s="99"/>
      <c r="AY59" s="100"/>
      <c r="AZ59" s="41">
        <f>SUM(AE59:AY59)</f>
        <v>0</v>
      </c>
      <c r="BA59" s="14">
        <f>AZ59-BA60</f>
        <v>0</v>
      </c>
      <c r="BB59" s="12">
        <f>AZ59*$D59</f>
        <v>0</v>
      </c>
      <c r="BC59" s="15"/>
      <c r="BD59" s="67"/>
      <c r="BE59" s="68"/>
      <c r="BF59" s="69"/>
      <c r="BG59" s="67"/>
      <c r="BH59" s="68"/>
      <c r="BI59" s="69"/>
      <c r="BJ59" s="67"/>
      <c r="BK59" s="68"/>
      <c r="BL59" s="69"/>
      <c r="BM59" s="67"/>
      <c r="BN59" s="68"/>
      <c r="BO59" s="69"/>
      <c r="BP59" s="67"/>
      <c r="BQ59" s="68"/>
      <c r="BR59" s="69"/>
      <c r="BS59" s="98"/>
      <c r="BT59" s="99"/>
      <c r="BU59" s="100"/>
      <c r="BV59" s="101"/>
      <c r="BW59" s="99"/>
      <c r="BX59" s="100"/>
      <c r="BY59" s="41">
        <f>SUM(BD59:BX59)</f>
        <v>0</v>
      </c>
      <c r="BZ59" s="14">
        <f>BY59-BZ60</f>
        <v>0</v>
      </c>
      <c r="CA59" s="12">
        <f>BY59*$D59</f>
        <v>0</v>
      </c>
      <c r="CB59" s="15"/>
      <c r="CC59" s="67"/>
      <c r="CD59" s="68"/>
      <c r="CE59" s="69"/>
      <c r="CF59" s="67"/>
      <c r="CG59" s="68"/>
      <c r="CH59" s="69"/>
      <c r="CI59" s="67"/>
      <c r="CJ59" s="68"/>
      <c r="CK59" s="69"/>
      <c r="CL59" s="67"/>
      <c r="CM59" s="68"/>
      <c r="CN59" s="69"/>
      <c r="CO59" s="67"/>
      <c r="CP59" s="68"/>
      <c r="CQ59" s="69"/>
      <c r="CR59" s="98"/>
      <c r="CS59" s="99"/>
      <c r="CT59" s="100"/>
      <c r="CU59" s="101"/>
      <c r="CV59" s="99"/>
      <c r="CW59" s="100"/>
      <c r="CX59" s="41">
        <f>SUM(CC59:CW59)</f>
        <v>0</v>
      </c>
      <c r="CY59" s="14">
        <f>CX59-CY60</f>
        <v>0</v>
      </c>
      <c r="CZ59" s="12">
        <f>CX59*$D59</f>
        <v>0</v>
      </c>
      <c r="DA59" s="15"/>
      <c r="DB59" s="67"/>
      <c r="DC59" s="68"/>
      <c r="DD59" s="69"/>
      <c r="DE59" s="67"/>
      <c r="DF59" s="68"/>
      <c r="DG59" s="69"/>
      <c r="DH59" s="67"/>
      <c r="DI59" s="68"/>
      <c r="DJ59" s="69"/>
      <c r="DK59" s="67"/>
      <c r="DL59" s="68"/>
      <c r="DM59" s="69"/>
      <c r="DN59" s="67"/>
      <c r="DO59" s="68"/>
      <c r="DP59" s="69"/>
      <c r="DQ59" s="98"/>
      <c r="DR59" s="99"/>
      <c r="DS59" s="100"/>
      <c r="DT59" s="101"/>
      <c r="DU59" s="99"/>
      <c r="DV59" s="100"/>
      <c r="DW59" s="41">
        <f>SUM(DB59:DV59)</f>
        <v>0</v>
      </c>
      <c r="DX59" s="14">
        <f>DW59-DX60</f>
        <v>0</v>
      </c>
      <c r="DY59" s="12">
        <f>DW59*$D59</f>
        <v>0</v>
      </c>
      <c r="DZ59" s="15"/>
      <c r="EA59" s="67"/>
      <c r="EB59" s="68"/>
      <c r="EC59" s="69"/>
      <c r="ED59" s="67"/>
      <c r="EE59" s="68"/>
      <c r="EF59" s="69"/>
      <c r="EG59" s="67"/>
      <c r="EH59" s="68"/>
      <c r="EI59" s="69"/>
      <c r="EJ59" s="67"/>
      <c r="EK59" s="68"/>
      <c r="EL59" s="69"/>
      <c r="EM59" s="98"/>
      <c r="EN59" s="99"/>
      <c r="EO59" s="100"/>
      <c r="EP59" s="98"/>
      <c r="EQ59" s="99"/>
      <c r="ER59" s="100"/>
      <c r="ES59" s="101"/>
      <c r="ET59" s="99"/>
      <c r="EU59" s="100"/>
      <c r="EV59" s="41">
        <f>SUM(EA59:EU59)</f>
        <v>0</v>
      </c>
      <c r="EW59" s="14">
        <f>EV59-EW60</f>
        <v>0</v>
      </c>
      <c r="EX59" s="12">
        <f>EV59*$D59</f>
        <v>0</v>
      </c>
      <c r="EY59" s="15"/>
      <c r="EZ59" s="67"/>
      <c r="FA59" s="68"/>
      <c r="FB59" s="69"/>
      <c r="FC59" s="67"/>
      <c r="FD59" s="68"/>
      <c r="FE59" s="69"/>
      <c r="FF59" s="67"/>
      <c r="FG59" s="68"/>
      <c r="FH59" s="69"/>
      <c r="FI59" s="67"/>
      <c r="FJ59" s="68"/>
      <c r="FK59" s="69"/>
      <c r="FL59" s="67"/>
      <c r="FM59" s="68"/>
      <c r="FN59" s="69"/>
      <c r="FO59" s="98"/>
      <c r="FP59" s="99"/>
      <c r="FQ59" s="100"/>
      <c r="FR59" s="101"/>
      <c r="FS59" s="99"/>
      <c r="FT59" s="100"/>
      <c r="FU59" s="41">
        <f t="shared" ref="FU59" si="66">SUM(EZ59:FT59)</f>
        <v>0</v>
      </c>
      <c r="FV59" s="14">
        <f t="shared" ref="FV59" si="67">FU59-FV60</f>
        <v>0</v>
      </c>
      <c r="FW59" s="12">
        <f>FU59*$D59</f>
        <v>0</v>
      </c>
      <c r="FX59" s="15"/>
      <c r="FY59" s="67"/>
      <c r="FZ59" s="68"/>
      <c r="GA59" s="69"/>
      <c r="GB59" s="67"/>
      <c r="GC59" s="68"/>
      <c r="GD59" s="69"/>
      <c r="GE59" s="67"/>
      <c r="GF59" s="68"/>
      <c r="GG59" s="69"/>
      <c r="GH59" s="67"/>
      <c r="GI59" s="68"/>
      <c r="GJ59" s="69"/>
      <c r="GK59" s="67"/>
      <c r="GL59" s="68"/>
      <c r="GM59" s="69"/>
      <c r="GN59" s="98"/>
      <c r="GO59" s="99"/>
      <c r="GP59" s="100"/>
      <c r="GQ59" s="101"/>
      <c r="GR59" s="99"/>
      <c r="GS59" s="100"/>
      <c r="GT59" s="41">
        <f>SUM(FY59:GS59)</f>
        <v>0</v>
      </c>
      <c r="GU59" s="14">
        <f>GT59-GU60</f>
        <v>0</v>
      </c>
      <c r="GV59" s="12">
        <f>GT59*$D59</f>
        <v>0</v>
      </c>
      <c r="GW59" s="15"/>
      <c r="GX59" s="67"/>
      <c r="GY59" s="68"/>
      <c r="GZ59" s="69"/>
      <c r="HA59" s="67"/>
      <c r="HB59" s="68"/>
      <c r="HC59" s="69"/>
      <c r="HD59" s="67"/>
      <c r="HE59" s="68"/>
      <c r="HF59" s="69"/>
      <c r="HG59" s="67"/>
      <c r="HH59" s="68"/>
      <c r="HI59" s="69"/>
      <c r="HJ59" s="67"/>
      <c r="HK59" s="68"/>
      <c r="HL59" s="69"/>
      <c r="HM59" s="98"/>
      <c r="HN59" s="99"/>
      <c r="HO59" s="100"/>
      <c r="HP59" s="101"/>
      <c r="HQ59" s="99"/>
      <c r="HR59" s="100"/>
      <c r="HS59" s="41">
        <f>SUM(GX59:HR59)</f>
        <v>0</v>
      </c>
      <c r="HT59" s="14">
        <f>HS59-HT60</f>
        <v>0</v>
      </c>
      <c r="HU59" s="12">
        <f>HS59*$D59</f>
        <v>0</v>
      </c>
      <c r="HV59" s="15"/>
      <c r="HW59" s="67"/>
      <c r="HX59" s="68"/>
      <c r="HY59" s="69"/>
      <c r="HZ59" s="67"/>
      <c r="IA59" s="68"/>
      <c r="IB59" s="69"/>
      <c r="IC59" s="67"/>
      <c r="ID59" s="68"/>
      <c r="IE59" s="69"/>
      <c r="IF59" s="67"/>
      <c r="IG59" s="68"/>
      <c r="IH59" s="69"/>
      <c r="II59" s="67"/>
      <c r="IJ59" s="68"/>
      <c r="IK59" s="69"/>
      <c r="IL59" s="98"/>
      <c r="IM59" s="99"/>
      <c r="IN59" s="100"/>
      <c r="IO59" s="101"/>
      <c r="IP59" s="99"/>
      <c r="IQ59" s="100"/>
      <c r="IR59" s="41">
        <f>SUM(HW59:IQ59)</f>
        <v>0</v>
      </c>
      <c r="IS59" s="14">
        <f>IR59-IS60</f>
        <v>0</v>
      </c>
      <c r="IT59" s="12">
        <f>IR59*$D59</f>
        <v>0</v>
      </c>
      <c r="IU59" s="15"/>
      <c r="IV59" s="67"/>
      <c r="IW59" s="68"/>
      <c r="IX59" s="69"/>
      <c r="IZ59" s="68"/>
      <c r="JA59" s="69"/>
      <c r="JB59" s="67"/>
      <c r="JC59" s="68"/>
      <c r="JD59" s="69"/>
      <c r="JE59" s="67"/>
      <c r="JF59" s="68"/>
      <c r="JG59" s="69"/>
      <c r="JH59" s="67"/>
      <c r="JI59" s="68"/>
      <c r="JJ59" s="69"/>
      <c r="JK59" s="98"/>
      <c r="JL59" s="99"/>
      <c r="JM59" s="100"/>
      <c r="JN59" s="101"/>
      <c r="JO59" s="99"/>
      <c r="JP59" s="100"/>
      <c r="JQ59" s="41">
        <f>SUM(IV59:JP59)</f>
        <v>0</v>
      </c>
      <c r="JR59" s="14">
        <f>JQ59-JR60</f>
        <v>0</v>
      </c>
      <c r="JS59" s="12">
        <f>JQ59*$D59</f>
        <v>0</v>
      </c>
      <c r="JT59" s="15"/>
      <c r="JU59" s="67"/>
      <c r="JV59" s="68"/>
      <c r="JW59" s="69"/>
      <c r="JX59" s="67"/>
      <c r="JY59" s="68"/>
      <c r="JZ59" s="69"/>
      <c r="KA59" s="67"/>
      <c r="KB59" s="68"/>
      <c r="KC59" s="69"/>
      <c r="KD59" s="67"/>
      <c r="KE59" s="68"/>
      <c r="KF59" s="69"/>
      <c r="KG59" s="67"/>
      <c r="KH59" s="68"/>
      <c r="KI59" s="69"/>
      <c r="KJ59" s="98"/>
      <c r="KK59" s="99"/>
      <c r="KL59" s="100"/>
      <c r="KM59" s="101"/>
      <c r="KN59" s="99"/>
      <c r="KO59" s="100"/>
      <c r="KP59" s="41">
        <f>SUM(JU59:KO59)</f>
        <v>0</v>
      </c>
      <c r="KQ59" s="14">
        <f>KP59-KQ60</f>
        <v>0</v>
      </c>
      <c r="KR59" s="12">
        <f>KP59*$D59</f>
        <v>0</v>
      </c>
      <c r="KS59" s="15"/>
      <c r="KT59" s="67"/>
      <c r="KU59" s="68"/>
      <c r="KV59" s="69"/>
      <c r="KW59" s="67"/>
      <c r="KX59" s="68"/>
      <c r="KY59" s="69"/>
      <c r="KZ59" s="67"/>
      <c r="LA59" s="68"/>
      <c r="LB59" s="69"/>
      <c r="LC59" s="67"/>
      <c r="LD59" s="68"/>
      <c r="LE59" s="69"/>
      <c r="LF59" s="67"/>
      <c r="LG59" s="68"/>
      <c r="LH59" s="69"/>
      <c r="LI59" s="98"/>
      <c r="LJ59" s="99"/>
      <c r="LK59" s="100"/>
      <c r="LL59" s="101"/>
      <c r="LM59" s="99"/>
      <c r="LN59" s="100"/>
      <c r="LO59" s="41">
        <f>SUM(KT59:LN59)</f>
        <v>0</v>
      </c>
      <c r="LP59" s="14">
        <f>LO59-LP60</f>
        <v>0</v>
      </c>
      <c r="LQ59" s="12">
        <f>LO59*$D59</f>
        <v>0</v>
      </c>
      <c r="LR59" s="15"/>
    </row>
    <row r="60" spans="1:330" ht="15" hidden="1" customHeight="1" thickBot="1" x14ac:dyDescent="0.4">
      <c r="A60" s="133"/>
      <c r="B60" s="135"/>
      <c r="C60" s="140"/>
      <c r="D60" s="130"/>
      <c r="E60" s="33" t="s">
        <v>14</v>
      </c>
      <c r="F60" s="70"/>
      <c r="G60" s="71"/>
      <c r="H60" s="72"/>
      <c r="I60" s="70"/>
      <c r="J60" s="71"/>
      <c r="K60" s="72"/>
      <c r="L60" s="70"/>
      <c r="M60" s="71"/>
      <c r="N60" s="72"/>
      <c r="O60" s="70"/>
      <c r="P60" s="71"/>
      <c r="Q60" s="72"/>
      <c r="R60" s="70"/>
      <c r="S60" s="71"/>
      <c r="T60" s="72"/>
      <c r="U60" s="102"/>
      <c r="V60" s="103"/>
      <c r="W60" s="104"/>
      <c r="X60" s="105"/>
      <c r="Y60" s="103"/>
      <c r="Z60" s="104"/>
      <c r="AA60" s="77"/>
      <c r="AB60" s="78">
        <f>SUM(F60:Z60)</f>
        <v>0</v>
      </c>
      <c r="AC60" s="16"/>
      <c r="AD60" s="19">
        <f>AB60*$D60</f>
        <v>0</v>
      </c>
      <c r="AE60" s="70"/>
      <c r="AF60" s="71"/>
      <c r="AG60" s="72"/>
      <c r="AH60" s="70"/>
      <c r="AI60" s="71"/>
      <c r="AJ60" s="72"/>
      <c r="AK60" s="70"/>
      <c r="AL60" s="71"/>
      <c r="AM60" s="72"/>
      <c r="AN60" s="70"/>
      <c r="AO60" s="71"/>
      <c r="AP60" s="72"/>
      <c r="AQ60" s="70"/>
      <c r="AR60" s="71"/>
      <c r="AS60" s="72"/>
      <c r="AT60" s="102"/>
      <c r="AU60" s="103"/>
      <c r="AV60" s="104"/>
      <c r="AW60" s="105"/>
      <c r="AX60" s="103"/>
      <c r="AY60" s="104"/>
      <c r="AZ60" s="42"/>
      <c r="BA60" s="18">
        <f>SUM(AE60:AY60)</f>
        <v>0</v>
      </c>
      <c r="BB60" s="16"/>
      <c r="BC60" s="19">
        <f>BA60*$D60</f>
        <v>0</v>
      </c>
      <c r="BD60" s="70"/>
      <c r="BE60" s="71"/>
      <c r="BF60" s="72"/>
      <c r="BG60" s="70"/>
      <c r="BH60" s="71"/>
      <c r="BI60" s="72"/>
      <c r="BJ60" s="70"/>
      <c r="BK60" s="71"/>
      <c r="BL60" s="72"/>
      <c r="BM60" s="70"/>
      <c r="BN60" s="71"/>
      <c r="BO60" s="72"/>
      <c r="BP60" s="70"/>
      <c r="BQ60" s="71"/>
      <c r="BR60" s="72"/>
      <c r="BS60" s="102"/>
      <c r="BT60" s="103"/>
      <c r="BU60" s="104"/>
      <c r="BV60" s="105"/>
      <c r="BW60" s="103"/>
      <c r="BX60" s="104"/>
      <c r="BY60" s="42"/>
      <c r="BZ60" s="18">
        <f>SUM(BD60:BX60)</f>
        <v>0</v>
      </c>
      <c r="CA60" s="16"/>
      <c r="CB60" s="19">
        <f>BZ60*$D60</f>
        <v>0</v>
      </c>
      <c r="CC60" s="70"/>
      <c r="CD60" s="71"/>
      <c r="CE60" s="72"/>
      <c r="CF60" s="70"/>
      <c r="CG60" s="71"/>
      <c r="CH60" s="72"/>
      <c r="CI60" s="70"/>
      <c r="CJ60" s="71"/>
      <c r="CK60" s="72"/>
      <c r="CL60" s="73"/>
      <c r="CM60" s="71"/>
      <c r="CN60" s="74"/>
      <c r="CO60" s="70"/>
      <c r="CP60" s="71"/>
      <c r="CQ60" s="72"/>
      <c r="CR60" s="102"/>
      <c r="CS60" s="103"/>
      <c r="CT60" s="104"/>
      <c r="CU60" s="105"/>
      <c r="CV60" s="103"/>
      <c r="CW60" s="104"/>
      <c r="CX60" s="42"/>
      <c r="CY60" s="18">
        <f>SUM(CC60:CW60)</f>
        <v>0</v>
      </c>
      <c r="CZ60" s="16"/>
      <c r="DA60" s="19">
        <f>CY60*$D60</f>
        <v>0</v>
      </c>
      <c r="DB60" s="70"/>
      <c r="DC60" s="71"/>
      <c r="DD60" s="72"/>
      <c r="DE60" s="70"/>
      <c r="DF60" s="71"/>
      <c r="DG60" s="72"/>
      <c r="DH60" s="70"/>
      <c r="DI60" s="71"/>
      <c r="DJ60" s="72"/>
      <c r="DK60" s="73"/>
      <c r="DL60" s="71"/>
      <c r="DM60" s="74"/>
      <c r="DN60" s="70"/>
      <c r="DO60" s="71"/>
      <c r="DP60" s="72"/>
      <c r="DQ60" s="102"/>
      <c r="DR60" s="103"/>
      <c r="DS60" s="104"/>
      <c r="DT60" s="105"/>
      <c r="DU60" s="103"/>
      <c r="DV60" s="104"/>
      <c r="DW60" s="42"/>
      <c r="DX60" s="18">
        <f>SUM(DB60:DV60)</f>
        <v>0</v>
      </c>
      <c r="DY60" s="16"/>
      <c r="DZ60" s="19">
        <f>DX60*$D60</f>
        <v>0</v>
      </c>
      <c r="EA60" s="70"/>
      <c r="EB60" s="71"/>
      <c r="EC60" s="72"/>
      <c r="ED60" s="70"/>
      <c r="EE60" s="71"/>
      <c r="EF60" s="72"/>
      <c r="EG60" s="70"/>
      <c r="EH60" s="71"/>
      <c r="EI60" s="72"/>
      <c r="EJ60" s="70"/>
      <c r="EK60" s="71"/>
      <c r="EL60" s="72"/>
      <c r="EM60" s="102"/>
      <c r="EN60" s="103"/>
      <c r="EO60" s="104"/>
      <c r="EP60" s="102"/>
      <c r="EQ60" s="103"/>
      <c r="ER60" s="104"/>
      <c r="ES60" s="105"/>
      <c r="ET60" s="103"/>
      <c r="EU60" s="104"/>
      <c r="EV60" s="42"/>
      <c r="EW60" s="18">
        <f>SUM(EA60:EU60)</f>
        <v>0</v>
      </c>
      <c r="EX60" s="16"/>
      <c r="EY60" s="19">
        <f>EW60*$D60</f>
        <v>0</v>
      </c>
      <c r="EZ60" s="70"/>
      <c r="FA60" s="71"/>
      <c r="FB60" s="72"/>
      <c r="FC60" s="70"/>
      <c r="FD60" s="71"/>
      <c r="FE60" s="72"/>
      <c r="FF60" s="70"/>
      <c r="FG60" s="71"/>
      <c r="FH60" s="72"/>
      <c r="FI60" s="73"/>
      <c r="FJ60" s="71"/>
      <c r="FK60" s="74"/>
      <c r="FL60" s="70"/>
      <c r="FM60" s="71"/>
      <c r="FN60" s="72"/>
      <c r="FO60" s="102"/>
      <c r="FP60" s="103"/>
      <c r="FQ60" s="104"/>
      <c r="FR60" s="105"/>
      <c r="FS60" s="103"/>
      <c r="FT60" s="104"/>
      <c r="FU60" s="42"/>
      <c r="FV60" s="18">
        <f t="shared" ref="FV60" si="68">SUM(EZ60:FT60)</f>
        <v>0</v>
      </c>
      <c r="FW60" s="16"/>
      <c r="FX60" s="19">
        <f>FV60*$D60</f>
        <v>0</v>
      </c>
      <c r="FY60" s="70"/>
      <c r="FZ60" s="71"/>
      <c r="GA60" s="72"/>
      <c r="GB60" s="70"/>
      <c r="GC60" s="71"/>
      <c r="GD60" s="72"/>
      <c r="GE60" s="70"/>
      <c r="GF60" s="71"/>
      <c r="GG60" s="72"/>
      <c r="GH60" s="73"/>
      <c r="GI60" s="71"/>
      <c r="GJ60" s="74"/>
      <c r="GK60" s="70"/>
      <c r="GL60" s="71"/>
      <c r="GM60" s="72"/>
      <c r="GN60" s="102"/>
      <c r="GO60" s="103"/>
      <c r="GP60" s="104"/>
      <c r="GQ60" s="105"/>
      <c r="GR60" s="103"/>
      <c r="GS60" s="104"/>
      <c r="GT60" s="42"/>
      <c r="GU60" s="18">
        <f>SUM(FY60:GS60)</f>
        <v>0</v>
      </c>
      <c r="GV60" s="16"/>
      <c r="GW60" s="19">
        <f>GU60*$D60</f>
        <v>0</v>
      </c>
      <c r="GX60" s="70"/>
      <c r="GY60" s="71"/>
      <c r="GZ60" s="72"/>
      <c r="HA60" s="70"/>
      <c r="HB60" s="71"/>
      <c r="HC60" s="72"/>
      <c r="HD60" s="70"/>
      <c r="HE60" s="71"/>
      <c r="HF60" s="72"/>
      <c r="HG60" s="73"/>
      <c r="HH60" s="71"/>
      <c r="HI60" s="74"/>
      <c r="HJ60" s="70"/>
      <c r="HK60" s="71"/>
      <c r="HL60" s="72"/>
      <c r="HM60" s="102"/>
      <c r="HN60" s="103"/>
      <c r="HO60" s="104"/>
      <c r="HP60" s="105"/>
      <c r="HQ60" s="103"/>
      <c r="HR60" s="104"/>
      <c r="HS60" s="42"/>
      <c r="HT60" s="18">
        <f>SUM(GX60:HR60)</f>
        <v>0</v>
      </c>
      <c r="HU60" s="16"/>
      <c r="HV60" s="19">
        <f>HT60*$D60</f>
        <v>0</v>
      </c>
      <c r="HW60" s="70"/>
      <c r="HX60" s="71"/>
      <c r="HY60" s="72"/>
      <c r="HZ60" s="70"/>
      <c r="IA60" s="71"/>
      <c r="IB60" s="72"/>
      <c r="IC60" s="70"/>
      <c r="ID60" s="71"/>
      <c r="IE60" s="72"/>
      <c r="IF60" s="73"/>
      <c r="IG60" s="71"/>
      <c r="IH60" s="74"/>
      <c r="II60" s="70"/>
      <c r="IJ60" s="71"/>
      <c r="IK60" s="72"/>
      <c r="IL60" s="102"/>
      <c r="IM60" s="103"/>
      <c r="IN60" s="104"/>
      <c r="IO60" s="105"/>
      <c r="IP60" s="103"/>
      <c r="IQ60" s="104"/>
      <c r="IR60" s="42"/>
      <c r="IS60" s="18">
        <f>SUM(HW60:IQ60)</f>
        <v>0</v>
      </c>
      <c r="IT60" s="16"/>
      <c r="IU60" s="19">
        <f>IS60*$D60</f>
        <v>0</v>
      </c>
      <c r="IV60" s="70"/>
      <c r="IW60" s="71"/>
      <c r="IX60" s="72"/>
      <c r="IY60" s="70"/>
      <c r="IZ60" s="71"/>
      <c r="JA60" s="72"/>
      <c r="JB60" s="70"/>
      <c r="JC60" s="71"/>
      <c r="JD60" s="72"/>
      <c r="JE60" s="73"/>
      <c r="JF60" s="71"/>
      <c r="JG60" s="74"/>
      <c r="JH60" s="70"/>
      <c r="JI60" s="71"/>
      <c r="JJ60" s="72"/>
      <c r="JK60" s="102"/>
      <c r="JL60" s="103"/>
      <c r="JM60" s="104"/>
      <c r="JN60" s="105"/>
      <c r="JO60" s="103"/>
      <c r="JP60" s="104"/>
      <c r="JQ60" s="42"/>
      <c r="JR60" s="18">
        <f>SUM(IV60:JP60)</f>
        <v>0</v>
      </c>
      <c r="JS60" s="16"/>
      <c r="JT60" s="19">
        <f>JR60*$D60</f>
        <v>0</v>
      </c>
      <c r="JU60" s="70"/>
      <c r="JV60" s="71"/>
      <c r="JW60" s="72"/>
      <c r="JX60" s="70"/>
      <c r="JY60" s="71"/>
      <c r="JZ60" s="72"/>
      <c r="KA60" s="70"/>
      <c r="KB60" s="71"/>
      <c r="KC60" s="72"/>
      <c r="KD60" s="73"/>
      <c r="KE60" s="71"/>
      <c r="KF60" s="74"/>
      <c r="KG60" s="70"/>
      <c r="KH60" s="71"/>
      <c r="KI60" s="72"/>
      <c r="KJ60" s="102"/>
      <c r="KK60" s="103"/>
      <c r="KL60" s="104"/>
      <c r="KM60" s="105"/>
      <c r="KN60" s="103"/>
      <c r="KO60" s="104"/>
      <c r="KP60" s="42"/>
      <c r="KQ60" s="18">
        <f>SUM(JU60:KO60)</f>
        <v>0</v>
      </c>
      <c r="KR60" s="16"/>
      <c r="KS60" s="19">
        <f>KQ60*$D60</f>
        <v>0</v>
      </c>
      <c r="KT60" s="70"/>
      <c r="KU60" s="71"/>
      <c r="KV60" s="72"/>
      <c r="KW60" s="70"/>
      <c r="KX60" s="71"/>
      <c r="KY60" s="72"/>
      <c r="KZ60" s="70"/>
      <c r="LA60" s="71"/>
      <c r="LB60" s="72"/>
      <c r="LC60" s="73"/>
      <c r="LD60" s="71"/>
      <c r="LE60" s="74"/>
      <c r="LF60" s="70"/>
      <c r="LG60" s="71"/>
      <c r="LH60" s="72"/>
      <c r="LI60" s="102"/>
      <c r="LJ60" s="103"/>
      <c r="LK60" s="104"/>
      <c r="LL60" s="105"/>
      <c r="LM60" s="103"/>
      <c r="LN60" s="104"/>
      <c r="LO60" s="42"/>
      <c r="LP60" s="18">
        <f>SUM(KT60:LN60)</f>
        <v>0</v>
      </c>
      <c r="LQ60" s="16"/>
      <c r="LR60" s="19">
        <f>LP60*$D60</f>
        <v>0</v>
      </c>
    </row>
    <row r="61" spans="1:330" ht="15" hidden="1" customHeight="1" x14ac:dyDescent="0.35">
      <c r="A61" s="132"/>
      <c r="B61" s="134"/>
      <c r="C61" s="139"/>
      <c r="D61" s="130"/>
      <c r="E61" s="32" t="s">
        <v>13</v>
      </c>
      <c r="F61" s="67"/>
      <c r="G61" s="68"/>
      <c r="H61" s="69"/>
      <c r="I61" s="67"/>
      <c r="J61" s="68"/>
      <c r="K61" s="69"/>
      <c r="L61" s="67"/>
      <c r="M61" s="68"/>
      <c r="N61" s="69"/>
      <c r="O61" s="67"/>
      <c r="P61" s="68"/>
      <c r="Q61" s="69"/>
      <c r="R61" s="67"/>
      <c r="S61" s="68"/>
      <c r="T61" s="69"/>
      <c r="U61" s="98"/>
      <c r="V61" s="99"/>
      <c r="W61" s="100"/>
      <c r="X61" s="98"/>
      <c r="Y61" s="99"/>
      <c r="Z61" s="100"/>
      <c r="AA61" s="75">
        <f>SUM(F61:Z61)</f>
        <v>0</v>
      </c>
      <c r="AB61" s="76">
        <f>AA61-AB62</f>
        <v>0</v>
      </c>
      <c r="AC61" s="12">
        <f>AA61*$D61</f>
        <v>0</v>
      </c>
      <c r="AD61" s="15"/>
      <c r="AE61" s="67"/>
      <c r="AF61" s="68"/>
      <c r="AG61" s="69"/>
      <c r="AH61" s="67"/>
      <c r="AI61" s="68"/>
      <c r="AJ61" s="69"/>
      <c r="AK61" s="67"/>
      <c r="AL61" s="68"/>
      <c r="AM61" s="69"/>
      <c r="AN61" s="67"/>
      <c r="AO61" s="68"/>
      <c r="AP61" s="69"/>
      <c r="AQ61" s="67"/>
      <c r="AR61" s="68"/>
      <c r="AS61" s="69"/>
      <c r="AT61" s="98"/>
      <c r="AU61" s="99"/>
      <c r="AV61" s="100"/>
      <c r="AW61" s="98"/>
      <c r="AX61" s="99"/>
      <c r="AY61" s="100"/>
      <c r="AZ61" s="41">
        <f>SUM(AE61:AY61)</f>
        <v>0</v>
      </c>
      <c r="BA61" s="14">
        <f>AZ61-BA62</f>
        <v>0</v>
      </c>
      <c r="BB61" s="12">
        <f>AZ61*$D61</f>
        <v>0</v>
      </c>
      <c r="BC61" s="15"/>
      <c r="BD61" s="67"/>
      <c r="BE61" s="68"/>
      <c r="BF61" s="69"/>
      <c r="BG61" s="67"/>
      <c r="BH61" s="68"/>
      <c r="BI61" s="69"/>
      <c r="BJ61" s="67"/>
      <c r="BK61" s="68"/>
      <c r="BL61" s="69"/>
      <c r="BM61" s="67"/>
      <c r="BN61" s="68"/>
      <c r="BO61" s="69"/>
      <c r="BP61" s="67"/>
      <c r="BQ61" s="68"/>
      <c r="BR61" s="69"/>
      <c r="BS61" s="98"/>
      <c r="BT61" s="99"/>
      <c r="BU61" s="100"/>
      <c r="BV61" s="98"/>
      <c r="BW61" s="99"/>
      <c r="BX61" s="100"/>
      <c r="BY61" s="41">
        <f>SUM(BD61:BX61)</f>
        <v>0</v>
      </c>
      <c r="BZ61" s="14">
        <f>BY61-BZ62</f>
        <v>0</v>
      </c>
      <c r="CA61" s="12">
        <f>BY61*$D61</f>
        <v>0</v>
      </c>
      <c r="CB61" s="15"/>
      <c r="CC61" s="67"/>
      <c r="CD61" s="68"/>
      <c r="CE61" s="69"/>
      <c r="CF61" s="67"/>
      <c r="CG61" s="68"/>
      <c r="CH61" s="69"/>
      <c r="CI61" s="67"/>
      <c r="CJ61" s="68"/>
      <c r="CK61" s="69"/>
      <c r="CL61" s="67"/>
      <c r="CM61" s="68"/>
      <c r="CN61" s="69"/>
      <c r="CO61" s="67"/>
      <c r="CP61" s="68"/>
      <c r="CQ61" s="69"/>
      <c r="CR61" s="98"/>
      <c r="CS61" s="99"/>
      <c r="CT61" s="100"/>
      <c r="CU61" s="98"/>
      <c r="CV61" s="99"/>
      <c r="CW61" s="100"/>
      <c r="CX61" s="41">
        <f>SUM(CC61:CW61)</f>
        <v>0</v>
      </c>
      <c r="CY61" s="14">
        <f>CX61-CY62</f>
        <v>0</v>
      </c>
      <c r="CZ61" s="12">
        <f>CX61*$D61</f>
        <v>0</v>
      </c>
      <c r="DA61" s="15"/>
      <c r="DB61" s="67"/>
      <c r="DC61" s="68"/>
      <c r="DD61" s="69"/>
      <c r="DE61" s="67"/>
      <c r="DF61" s="68"/>
      <c r="DG61" s="69"/>
      <c r="DH61" s="67"/>
      <c r="DI61" s="68"/>
      <c r="DJ61" s="69"/>
      <c r="DK61" s="67"/>
      <c r="DL61" s="68"/>
      <c r="DM61" s="69"/>
      <c r="DN61" s="67"/>
      <c r="DO61" s="68"/>
      <c r="DP61" s="69"/>
      <c r="DQ61" s="98"/>
      <c r="DR61" s="99"/>
      <c r="DS61" s="100"/>
      <c r="DT61" s="98"/>
      <c r="DU61" s="99"/>
      <c r="DV61" s="100"/>
      <c r="DW61" s="41">
        <f>SUM(DB61:DV61)</f>
        <v>0</v>
      </c>
      <c r="DX61" s="14">
        <f>DW61-DX62</f>
        <v>0</v>
      </c>
      <c r="DY61" s="12">
        <f>DW61*$D61</f>
        <v>0</v>
      </c>
      <c r="DZ61" s="15"/>
      <c r="EA61" s="141"/>
      <c r="EB61" s="68"/>
      <c r="EC61" s="69"/>
      <c r="ED61" s="141"/>
      <c r="EE61" s="68"/>
      <c r="EF61" s="69"/>
      <c r="EG61" s="141"/>
      <c r="EH61" s="68"/>
      <c r="EI61" s="69"/>
      <c r="EJ61" s="141"/>
      <c r="EK61" s="68"/>
      <c r="EL61" s="69"/>
      <c r="EM61" s="98"/>
      <c r="EN61" s="99"/>
      <c r="EO61" s="100"/>
      <c r="EP61" s="98"/>
      <c r="EQ61" s="99"/>
      <c r="ER61" s="100"/>
      <c r="ES61" s="98"/>
      <c r="ET61" s="99"/>
      <c r="EU61" s="100"/>
      <c r="EV61" s="41">
        <f>SUM(EA61:EU61)</f>
        <v>0</v>
      </c>
      <c r="EW61" s="14">
        <f>EV61-EW62</f>
        <v>0</v>
      </c>
      <c r="EX61" s="12">
        <f>EV61*$D61</f>
        <v>0</v>
      </c>
      <c r="EY61" s="15"/>
      <c r="EZ61" s="141"/>
      <c r="FA61" s="68"/>
      <c r="FB61" s="69"/>
      <c r="FC61" s="141"/>
      <c r="FD61" s="68"/>
      <c r="FE61" s="69"/>
      <c r="FF61" s="141"/>
      <c r="FG61" s="68"/>
      <c r="FH61" s="69"/>
      <c r="FI61" s="141"/>
      <c r="FJ61" s="68"/>
      <c r="FK61" s="69"/>
      <c r="FL61" s="141"/>
      <c r="FM61" s="68"/>
      <c r="FN61" s="69"/>
      <c r="FO61" s="98"/>
      <c r="FP61" s="99"/>
      <c r="FQ61" s="100"/>
      <c r="FR61" s="98"/>
      <c r="FS61" s="99"/>
      <c r="FT61" s="100"/>
      <c r="FU61" s="41">
        <f t="shared" ref="FU61" si="69">SUM(EZ61:FT61)</f>
        <v>0</v>
      </c>
      <c r="FV61" s="14">
        <f t="shared" ref="FV61" si="70">FU61-FV62</f>
        <v>0</v>
      </c>
      <c r="FW61" s="12">
        <f>FU61*$D61</f>
        <v>0</v>
      </c>
      <c r="FX61" s="15"/>
      <c r="FY61" s="67"/>
      <c r="FZ61" s="68"/>
      <c r="GA61" s="69"/>
      <c r="GB61" s="67"/>
      <c r="GC61" s="68"/>
      <c r="GD61" s="69"/>
      <c r="GE61" s="67"/>
      <c r="GF61" s="68"/>
      <c r="GG61" s="69"/>
      <c r="GH61" s="67"/>
      <c r="GI61" s="68"/>
      <c r="GJ61" s="69"/>
      <c r="GK61" s="67"/>
      <c r="GL61" s="68"/>
      <c r="GM61" s="69"/>
      <c r="GN61" s="98"/>
      <c r="GO61" s="99"/>
      <c r="GP61" s="100"/>
      <c r="GQ61" s="98"/>
      <c r="GR61" s="99"/>
      <c r="GS61" s="100"/>
      <c r="GT61" s="41">
        <f>SUM(FY61:GS61)</f>
        <v>0</v>
      </c>
      <c r="GU61" s="14">
        <f>GT61-GU62</f>
        <v>0</v>
      </c>
      <c r="GV61" s="12">
        <f>GT61*$D61</f>
        <v>0</v>
      </c>
      <c r="GW61" s="15"/>
      <c r="GX61" s="67"/>
      <c r="GY61" s="68"/>
      <c r="GZ61" s="69"/>
      <c r="HA61" s="67"/>
      <c r="HB61" s="68"/>
      <c r="HC61" s="69"/>
      <c r="HD61" s="67"/>
      <c r="HE61" s="68"/>
      <c r="HF61" s="69"/>
      <c r="HG61" s="67"/>
      <c r="HH61" s="68"/>
      <c r="HI61" s="69"/>
      <c r="HJ61" s="67"/>
      <c r="HK61" s="68"/>
      <c r="HL61" s="69"/>
      <c r="HM61" s="98"/>
      <c r="HN61" s="99"/>
      <c r="HO61" s="100"/>
      <c r="HP61" s="98"/>
      <c r="HQ61" s="99"/>
      <c r="HR61" s="100"/>
      <c r="HS61" s="41">
        <f>SUM(GX61:HR61)</f>
        <v>0</v>
      </c>
      <c r="HT61" s="14">
        <f>HS61-HT62</f>
        <v>0</v>
      </c>
      <c r="HU61" s="12">
        <f>HS61*$D61</f>
        <v>0</v>
      </c>
      <c r="HV61" s="15"/>
      <c r="HW61" s="67"/>
      <c r="HX61" s="68"/>
      <c r="HY61" s="69"/>
      <c r="HZ61" s="67"/>
      <c r="IA61" s="68"/>
      <c r="IB61" s="69"/>
      <c r="IC61" s="67"/>
      <c r="ID61" s="68"/>
      <c r="IE61" s="69"/>
      <c r="IF61" s="67"/>
      <c r="IG61" s="68"/>
      <c r="IH61" s="69"/>
      <c r="II61" s="67"/>
      <c r="IJ61" s="68"/>
      <c r="IK61" s="69"/>
      <c r="IL61" s="98"/>
      <c r="IM61" s="99"/>
      <c r="IN61" s="100"/>
      <c r="IO61" s="98"/>
      <c r="IP61" s="99"/>
      <c r="IQ61" s="100"/>
      <c r="IR61" s="41">
        <f>SUM(HW61:IQ61)</f>
        <v>0</v>
      </c>
      <c r="IS61" s="14">
        <f>IR61-IS62</f>
        <v>0</v>
      </c>
      <c r="IT61" s="12">
        <f>IR61*$D61</f>
        <v>0</v>
      </c>
      <c r="IU61" s="15"/>
      <c r="IV61" s="67"/>
      <c r="IW61" s="68"/>
      <c r="IX61" s="69"/>
      <c r="IY61" s="67"/>
      <c r="IZ61" s="68"/>
      <c r="JA61" s="69"/>
      <c r="JB61" s="67"/>
      <c r="JC61" s="68"/>
      <c r="JD61" s="69"/>
      <c r="JE61" s="67"/>
      <c r="JF61" s="68"/>
      <c r="JG61" s="69"/>
      <c r="JH61" s="67"/>
      <c r="JI61" s="68"/>
      <c r="JJ61" s="69"/>
      <c r="JK61" s="98"/>
      <c r="JL61" s="99"/>
      <c r="JM61" s="100"/>
      <c r="JN61" s="98"/>
      <c r="JO61" s="99"/>
      <c r="JP61" s="100"/>
      <c r="JQ61" s="41">
        <f>SUM(IV61:JP61)</f>
        <v>0</v>
      </c>
      <c r="JR61" s="14">
        <f>JQ61-JR62</f>
        <v>0</v>
      </c>
      <c r="JS61" s="12">
        <f>JQ61*$D61</f>
        <v>0</v>
      </c>
      <c r="JT61" s="15"/>
      <c r="JU61" s="67"/>
      <c r="JV61" s="68"/>
      <c r="JW61" s="69"/>
      <c r="JX61" s="67"/>
      <c r="JY61" s="68"/>
      <c r="JZ61" s="69"/>
      <c r="KA61" s="67"/>
      <c r="KB61" s="68"/>
      <c r="KC61" s="69"/>
      <c r="KD61" s="67"/>
      <c r="KE61" s="68"/>
      <c r="KF61" s="69"/>
      <c r="KG61" s="67"/>
      <c r="KH61" s="68"/>
      <c r="KI61" s="69"/>
      <c r="KJ61" s="98"/>
      <c r="KK61" s="99"/>
      <c r="KL61" s="100"/>
      <c r="KM61" s="98"/>
      <c r="KN61" s="99"/>
      <c r="KO61" s="100"/>
      <c r="KP61" s="41">
        <f>SUM(JU61:KO61)</f>
        <v>0</v>
      </c>
      <c r="KQ61" s="14">
        <f>KP61-KQ62</f>
        <v>0</v>
      </c>
      <c r="KR61" s="12">
        <f>KP61*$D61</f>
        <v>0</v>
      </c>
      <c r="KS61" s="15"/>
      <c r="KT61" s="67"/>
      <c r="KU61" s="68"/>
      <c r="KV61" s="69"/>
      <c r="KW61" s="67"/>
      <c r="KX61" s="68"/>
      <c r="KY61" s="69"/>
      <c r="KZ61" s="67"/>
      <c r="LA61" s="68"/>
      <c r="LB61" s="69"/>
      <c r="LC61" s="67"/>
      <c r="LD61" s="68"/>
      <c r="LE61" s="69"/>
      <c r="LF61" s="67"/>
      <c r="LG61" s="68"/>
      <c r="LH61" s="69"/>
      <c r="LI61" s="98"/>
      <c r="LJ61" s="99"/>
      <c r="LK61" s="100"/>
      <c r="LL61" s="98"/>
      <c r="LM61" s="99"/>
      <c r="LN61" s="100"/>
      <c r="LO61" s="41">
        <f>SUM(KT61:LN61)</f>
        <v>0</v>
      </c>
      <c r="LP61" s="14">
        <f>LO61-LP62</f>
        <v>0</v>
      </c>
      <c r="LQ61" s="12">
        <f>LO61*$D61</f>
        <v>0</v>
      </c>
      <c r="LR61" s="15"/>
    </row>
    <row r="62" spans="1:330" ht="15" hidden="1" customHeight="1" thickBot="1" x14ac:dyDescent="0.4">
      <c r="A62" s="133"/>
      <c r="B62" s="135"/>
      <c r="C62" s="140"/>
      <c r="D62" s="130"/>
      <c r="E62" s="33" t="s">
        <v>14</v>
      </c>
      <c r="F62" s="70"/>
      <c r="G62" s="71"/>
      <c r="H62" s="72"/>
      <c r="I62" s="70"/>
      <c r="J62" s="71"/>
      <c r="K62" s="72"/>
      <c r="L62" s="73"/>
      <c r="M62" s="71"/>
      <c r="N62" s="74"/>
      <c r="O62" s="70"/>
      <c r="P62" s="71"/>
      <c r="Q62" s="72"/>
      <c r="R62" s="70"/>
      <c r="S62" s="71"/>
      <c r="T62" s="72"/>
      <c r="U62" s="102"/>
      <c r="V62" s="103"/>
      <c r="W62" s="104"/>
      <c r="X62" s="105"/>
      <c r="Y62" s="103"/>
      <c r="Z62" s="104"/>
      <c r="AA62" s="77"/>
      <c r="AB62" s="78">
        <f>SUM(F62:Z62)</f>
        <v>0</v>
      </c>
      <c r="AC62" s="16"/>
      <c r="AD62" s="19">
        <f>AB62*$D62</f>
        <v>0</v>
      </c>
      <c r="AE62" s="70"/>
      <c r="AF62" s="71"/>
      <c r="AG62" s="72"/>
      <c r="AH62" s="70"/>
      <c r="AI62" s="71"/>
      <c r="AJ62" s="72"/>
      <c r="AK62" s="73"/>
      <c r="AL62" s="71"/>
      <c r="AM62" s="74"/>
      <c r="AN62" s="70"/>
      <c r="AO62" s="71"/>
      <c r="AP62" s="72"/>
      <c r="AQ62" s="70"/>
      <c r="AR62" s="71"/>
      <c r="AS62" s="72"/>
      <c r="AT62" s="102"/>
      <c r="AU62" s="103"/>
      <c r="AV62" s="104"/>
      <c r="AW62" s="105"/>
      <c r="AX62" s="103"/>
      <c r="AY62" s="104"/>
      <c r="AZ62" s="42"/>
      <c r="BA62" s="18">
        <f>SUM(AE62:AY62)</f>
        <v>0</v>
      </c>
      <c r="BB62" s="16"/>
      <c r="BC62" s="19">
        <f>BA62*$D62</f>
        <v>0</v>
      </c>
      <c r="BD62" s="70"/>
      <c r="BE62" s="71"/>
      <c r="BF62" s="72"/>
      <c r="BG62" s="70"/>
      <c r="BH62" s="71"/>
      <c r="BI62" s="72"/>
      <c r="BJ62" s="70"/>
      <c r="BK62" s="71"/>
      <c r="BL62" s="72"/>
      <c r="BM62" s="70"/>
      <c r="BN62" s="71"/>
      <c r="BO62" s="72"/>
      <c r="BP62" s="70"/>
      <c r="BQ62" s="71"/>
      <c r="BR62" s="72"/>
      <c r="BS62" s="102"/>
      <c r="BT62" s="103"/>
      <c r="BU62" s="104"/>
      <c r="BV62" s="105"/>
      <c r="BW62" s="103"/>
      <c r="BX62" s="104"/>
      <c r="BY62" s="42"/>
      <c r="BZ62" s="18">
        <f>SUM(BD62:BX62)</f>
        <v>0</v>
      </c>
      <c r="CA62" s="16"/>
      <c r="CB62" s="19">
        <f>BZ62*$D62</f>
        <v>0</v>
      </c>
      <c r="CC62" s="70"/>
      <c r="CD62" s="71"/>
      <c r="CE62" s="72"/>
      <c r="CF62" s="70"/>
      <c r="CG62" s="71"/>
      <c r="CH62" s="72"/>
      <c r="CI62" s="73"/>
      <c r="CJ62" s="71"/>
      <c r="CK62" s="74"/>
      <c r="CL62" s="70"/>
      <c r="CM62" s="71"/>
      <c r="CN62" s="72"/>
      <c r="CO62" s="70"/>
      <c r="CP62" s="71"/>
      <c r="CQ62" s="72"/>
      <c r="CR62" s="102"/>
      <c r="CS62" s="103"/>
      <c r="CT62" s="104"/>
      <c r="CU62" s="105"/>
      <c r="CV62" s="103"/>
      <c r="CW62" s="104"/>
      <c r="CX62" s="42"/>
      <c r="CY62" s="18">
        <f>SUM(CC62:CW62)</f>
        <v>0</v>
      </c>
      <c r="CZ62" s="16"/>
      <c r="DA62" s="19">
        <f>CY62*$D62</f>
        <v>0</v>
      </c>
      <c r="DB62" s="70"/>
      <c r="DC62" s="71"/>
      <c r="DD62" s="72"/>
      <c r="DE62" s="70"/>
      <c r="DF62" s="71"/>
      <c r="DG62" s="72"/>
      <c r="DH62" s="73"/>
      <c r="DI62" s="71"/>
      <c r="DJ62" s="74"/>
      <c r="DK62" s="70"/>
      <c r="DL62" s="71"/>
      <c r="DM62" s="72"/>
      <c r="DN62" s="70"/>
      <c r="DO62" s="71"/>
      <c r="DP62" s="72"/>
      <c r="DQ62" s="102"/>
      <c r="DR62" s="103"/>
      <c r="DS62" s="104"/>
      <c r="DT62" s="105"/>
      <c r="DU62" s="103"/>
      <c r="DV62" s="104"/>
      <c r="DW62" s="42"/>
      <c r="DX62" s="18">
        <f>SUM(DB62:DV62)</f>
        <v>0</v>
      </c>
      <c r="DY62" s="16"/>
      <c r="DZ62" s="19">
        <f>DX62*$D62</f>
        <v>0</v>
      </c>
      <c r="EA62" s="70"/>
      <c r="EB62" s="71"/>
      <c r="EC62" s="72"/>
      <c r="ED62" s="70"/>
      <c r="EE62" s="71"/>
      <c r="EF62" s="72"/>
      <c r="EG62" s="73"/>
      <c r="EH62" s="71"/>
      <c r="EI62" s="74"/>
      <c r="EJ62" s="70"/>
      <c r="EK62" s="71"/>
      <c r="EL62" s="72"/>
      <c r="EM62" s="102"/>
      <c r="EN62" s="103"/>
      <c r="EO62" s="104"/>
      <c r="EP62" s="102"/>
      <c r="EQ62" s="103"/>
      <c r="ER62" s="104"/>
      <c r="ES62" s="105"/>
      <c r="ET62" s="103"/>
      <c r="EU62" s="104"/>
      <c r="EV62" s="42"/>
      <c r="EW62" s="18">
        <f>SUM(EA62:EU62)</f>
        <v>0</v>
      </c>
      <c r="EX62" s="16"/>
      <c r="EY62" s="19">
        <f>EW62*$D62</f>
        <v>0</v>
      </c>
      <c r="EZ62" s="70"/>
      <c r="FA62" s="71"/>
      <c r="FB62" s="72"/>
      <c r="FC62" s="70"/>
      <c r="FD62" s="71"/>
      <c r="FE62" s="72"/>
      <c r="FF62" s="73"/>
      <c r="FG62" s="71"/>
      <c r="FH62" s="74"/>
      <c r="FI62" s="70"/>
      <c r="FJ62" s="71"/>
      <c r="FK62" s="72"/>
      <c r="FL62" s="70"/>
      <c r="FM62" s="71"/>
      <c r="FN62" s="72"/>
      <c r="FO62" s="102"/>
      <c r="FP62" s="103"/>
      <c r="FQ62" s="104"/>
      <c r="FR62" s="105"/>
      <c r="FS62" s="103"/>
      <c r="FT62" s="104"/>
      <c r="FU62" s="42"/>
      <c r="FV62" s="18">
        <f t="shared" ref="FV62" si="71">SUM(EZ62:FT62)</f>
        <v>0</v>
      </c>
      <c r="FW62" s="16"/>
      <c r="FX62" s="19">
        <f>FV62*$D62</f>
        <v>0</v>
      </c>
      <c r="FY62" s="70"/>
      <c r="FZ62" s="71"/>
      <c r="GA62" s="72"/>
      <c r="GB62" s="70"/>
      <c r="GC62" s="71"/>
      <c r="GD62" s="72"/>
      <c r="GE62" s="73"/>
      <c r="GF62" s="71"/>
      <c r="GG62" s="74"/>
      <c r="GH62" s="70"/>
      <c r="GI62" s="71"/>
      <c r="GJ62" s="72"/>
      <c r="GK62" s="70"/>
      <c r="GL62" s="71"/>
      <c r="GM62" s="72"/>
      <c r="GN62" s="102"/>
      <c r="GO62" s="103"/>
      <c r="GP62" s="104"/>
      <c r="GQ62" s="105"/>
      <c r="GR62" s="103"/>
      <c r="GS62" s="104"/>
      <c r="GT62" s="42"/>
      <c r="GU62" s="18">
        <f>SUM(FY62:GS62)</f>
        <v>0</v>
      </c>
      <c r="GV62" s="16"/>
      <c r="GW62" s="19">
        <f>GU62*$D62</f>
        <v>0</v>
      </c>
      <c r="GX62" s="70"/>
      <c r="GY62" s="71"/>
      <c r="GZ62" s="72"/>
      <c r="HA62" s="70"/>
      <c r="HB62" s="71"/>
      <c r="HC62" s="72"/>
      <c r="HD62" s="73"/>
      <c r="HE62" s="71"/>
      <c r="HF62" s="74"/>
      <c r="HG62" s="70"/>
      <c r="HH62" s="71"/>
      <c r="HI62" s="72"/>
      <c r="HJ62" s="70"/>
      <c r="HK62" s="71"/>
      <c r="HL62" s="72"/>
      <c r="HM62" s="102"/>
      <c r="HN62" s="103"/>
      <c r="HO62" s="104"/>
      <c r="HP62" s="105"/>
      <c r="HQ62" s="103"/>
      <c r="HR62" s="104"/>
      <c r="HS62" s="42"/>
      <c r="HT62" s="18">
        <f>SUM(GX62:HR62)</f>
        <v>0</v>
      </c>
      <c r="HU62" s="16"/>
      <c r="HV62" s="19">
        <f>HT62*$D62</f>
        <v>0</v>
      </c>
      <c r="HW62" s="70"/>
      <c r="HX62" s="71"/>
      <c r="HY62" s="72"/>
      <c r="HZ62" s="70"/>
      <c r="IA62" s="71"/>
      <c r="IB62" s="72"/>
      <c r="IC62" s="73"/>
      <c r="ID62" s="71"/>
      <c r="IE62" s="74"/>
      <c r="IF62" s="70"/>
      <c r="IG62" s="71"/>
      <c r="IH62" s="72"/>
      <c r="II62" s="70"/>
      <c r="IJ62" s="71"/>
      <c r="IK62" s="72"/>
      <c r="IL62" s="102"/>
      <c r="IM62" s="103"/>
      <c r="IN62" s="104"/>
      <c r="IO62" s="105"/>
      <c r="IP62" s="103"/>
      <c r="IQ62" s="104"/>
      <c r="IR62" s="42"/>
      <c r="IS62" s="18">
        <f>SUM(HW62:IQ62)</f>
        <v>0</v>
      </c>
      <c r="IT62" s="16"/>
      <c r="IU62" s="19">
        <f>IS62*$D62</f>
        <v>0</v>
      </c>
      <c r="IV62" s="70"/>
      <c r="IW62" s="71"/>
      <c r="IX62" s="72"/>
      <c r="IY62" s="70"/>
      <c r="IZ62" s="71"/>
      <c r="JA62" s="72"/>
      <c r="JB62" s="73"/>
      <c r="JC62" s="71"/>
      <c r="JD62" s="74"/>
      <c r="JE62" s="70"/>
      <c r="JF62" s="71"/>
      <c r="JG62" s="72"/>
      <c r="JH62" s="70"/>
      <c r="JI62" s="71"/>
      <c r="JJ62" s="72"/>
      <c r="JK62" s="102"/>
      <c r="JL62" s="103"/>
      <c r="JM62" s="104"/>
      <c r="JN62" s="105"/>
      <c r="JO62" s="103"/>
      <c r="JP62" s="104"/>
      <c r="JQ62" s="42"/>
      <c r="JR62" s="18">
        <f>SUM(IV62:JP62)</f>
        <v>0</v>
      </c>
      <c r="JS62" s="16"/>
      <c r="JT62" s="19">
        <f>JR62*$D62</f>
        <v>0</v>
      </c>
      <c r="JU62" s="70"/>
      <c r="JV62" s="71"/>
      <c r="JW62" s="72"/>
      <c r="JX62" s="70"/>
      <c r="JY62" s="71"/>
      <c r="JZ62" s="72"/>
      <c r="KA62" s="73"/>
      <c r="KB62" s="71"/>
      <c r="KC62" s="74"/>
      <c r="KD62" s="70"/>
      <c r="KE62" s="71"/>
      <c r="KF62" s="72"/>
      <c r="KG62" s="70"/>
      <c r="KH62" s="71"/>
      <c r="KI62" s="72"/>
      <c r="KJ62" s="102"/>
      <c r="KK62" s="103"/>
      <c r="KL62" s="104"/>
      <c r="KM62" s="105"/>
      <c r="KN62" s="103"/>
      <c r="KO62" s="104"/>
      <c r="KP62" s="42"/>
      <c r="KQ62" s="18">
        <f>SUM(JU62:KO62)</f>
        <v>0</v>
      </c>
      <c r="KR62" s="16"/>
      <c r="KS62" s="19">
        <f>KQ62*$D62</f>
        <v>0</v>
      </c>
      <c r="KT62" s="70"/>
      <c r="KU62" s="71"/>
      <c r="KV62" s="72"/>
      <c r="KW62" s="70"/>
      <c r="KX62" s="71"/>
      <c r="KY62" s="72"/>
      <c r="KZ62" s="73"/>
      <c r="LA62" s="71"/>
      <c r="LB62" s="74"/>
      <c r="LC62" s="70"/>
      <c r="LD62" s="71"/>
      <c r="LE62" s="72"/>
      <c r="LF62" s="70"/>
      <c r="LG62" s="71"/>
      <c r="LH62" s="72"/>
      <c r="LI62" s="102"/>
      <c r="LJ62" s="103"/>
      <c r="LK62" s="104"/>
      <c r="LL62" s="105"/>
      <c r="LM62" s="103"/>
      <c r="LN62" s="104"/>
      <c r="LO62" s="42"/>
      <c r="LP62" s="18">
        <f>SUM(KT62:LN62)</f>
        <v>0</v>
      </c>
      <c r="LQ62" s="16"/>
      <c r="LR62" s="19">
        <f>LP62*$D62</f>
        <v>0</v>
      </c>
    </row>
    <row r="63" spans="1:330" ht="15" hidden="1" customHeight="1" x14ac:dyDescent="0.35">
      <c r="A63" s="132"/>
      <c r="B63" s="134"/>
      <c r="C63" s="139"/>
      <c r="D63" s="130"/>
      <c r="E63" s="32" t="s">
        <v>13</v>
      </c>
      <c r="F63" s="67"/>
      <c r="G63" s="68"/>
      <c r="H63" s="69"/>
      <c r="I63" s="67"/>
      <c r="J63" s="68"/>
      <c r="K63" s="69"/>
      <c r="L63" s="67"/>
      <c r="M63" s="68"/>
      <c r="N63" s="69"/>
      <c r="O63" s="67"/>
      <c r="P63" s="68"/>
      <c r="Q63" s="69"/>
      <c r="R63" s="67"/>
      <c r="S63" s="68"/>
      <c r="T63" s="69"/>
      <c r="U63" s="98"/>
      <c r="V63" s="99"/>
      <c r="W63" s="100"/>
      <c r="X63" s="98"/>
      <c r="Y63" s="99"/>
      <c r="Z63" s="100"/>
      <c r="AA63" s="75">
        <f>SUM(F63:Z63)</f>
        <v>0</v>
      </c>
      <c r="AB63" s="76">
        <f>AA63-AB64</f>
        <v>0</v>
      </c>
      <c r="AC63" s="12">
        <f>AA63*$D63</f>
        <v>0</v>
      </c>
      <c r="AD63" s="15"/>
      <c r="AE63" s="67"/>
      <c r="AF63" s="68"/>
      <c r="AG63" s="69"/>
      <c r="AH63" s="67"/>
      <c r="AI63" s="68"/>
      <c r="AJ63" s="69"/>
      <c r="AK63" s="67"/>
      <c r="AL63" s="68"/>
      <c r="AM63" s="69"/>
      <c r="AN63" s="67"/>
      <c r="AO63" s="68"/>
      <c r="AP63" s="69"/>
      <c r="AQ63" s="67"/>
      <c r="AR63" s="68"/>
      <c r="AS63" s="69"/>
      <c r="AT63" s="98"/>
      <c r="AU63" s="99"/>
      <c r="AV63" s="100"/>
      <c r="AW63" s="101"/>
      <c r="AX63" s="99"/>
      <c r="AY63" s="100"/>
      <c r="AZ63" s="41">
        <f>SUM(AE63:AY63)</f>
        <v>0</v>
      </c>
      <c r="BA63" s="14">
        <f>AZ63-BA64</f>
        <v>0</v>
      </c>
      <c r="BB63" s="12">
        <f>AZ63*$D63</f>
        <v>0</v>
      </c>
      <c r="BC63" s="15"/>
      <c r="BD63" s="67"/>
      <c r="BE63" s="68"/>
      <c r="BF63" s="69"/>
      <c r="BG63" s="67"/>
      <c r="BH63" s="68"/>
      <c r="BI63" s="69"/>
      <c r="BJ63" s="67"/>
      <c r="BK63" s="68"/>
      <c r="BL63" s="69"/>
      <c r="BM63" s="67"/>
      <c r="BN63" s="68"/>
      <c r="BO63" s="69"/>
      <c r="BP63" s="67"/>
      <c r="BQ63" s="68"/>
      <c r="BR63" s="69"/>
      <c r="BS63" s="98"/>
      <c r="BT63" s="99"/>
      <c r="BU63" s="100"/>
      <c r="BV63" s="101"/>
      <c r="BW63" s="99"/>
      <c r="BX63" s="100"/>
      <c r="BY63" s="41">
        <f>SUM(BD63:BX63)</f>
        <v>0</v>
      </c>
      <c r="BZ63" s="14">
        <f>BY63-BZ64</f>
        <v>0</v>
      </c>
      <c r="CA63" s="12">
        <f>BY63*$D63</f>
        <v>0</v>
      </c>
      <c r="CB63" s="15"/>
      <c r="CC63" s="67"/>
      <c r="CD63" s="68"/>
      <c r="CE63" s="69"/>
      <c r="CF63" s="67"/>
      <c r="CG63" s="68"/>
      <c r="CH63" s="69"/>
      <c r="CI63" s="67"/>
      <c r="CJ63" s="68"/>
      <c r="CK63" s="69"/>
      <c r="CL63" s="67"/>
      <c r="CM63" s="68"/>
      <c r="CN63" s="69"/>
      <c r="CO63" s="67"/>
      <c r="CP63" s="68"/>
      <c r="CQ63" s="69"/>
      <c r="CR63" s="98"/>
      <c r="CS63" s="99"/>
      <c r="CT63" s="100"/>
      <c r="CU63" s="98"/>
      <c r="CV63" s="99"/>
      <c r="CW63" s="100"/>
      <c r="CX63" s="41">
        <f>SUM(CC63:CW63)</f>
        <v>0</v>
      </c>
      <c r="CY63" s="14">
        <f>CX63-CY64</f>
        <v>0</v>
      </c>
      <c r="CZ63" s="12">
        <f>CX63*$D63</f>
        <v>0</v>
      </c>
      <c r="DA63" s="15"/>
      <c r="DB63" s="67"/>
      <c r="DC63" s="68"/>
      <c r="DD63" s="69"/>
      <c r="DE63" s="67"/>
      <c r="DF63" s="68"/>
      <c r="DG63" s="69"/>
      <c r="DH63" s="67"/>
      <c r="DI63" s="68"/>
      <c r="DJ63" s="69"/>
      <c r="DK63" s="67"/>
      <c r="DL63" s="68"/>
      <c r="DM63" s="69"/>
      <c r="DN63" s="67"/>
      <c r="DO63" s="68"/>
      <c r="DP63" s="69"/>
      <c r="DQ63" s="98"/>
      <c r="DR63" s="99"/>
      <c r="DS63" s="100"/>
      <c r="DT63" s="98"/>
      <c r="DU63" s="99"/>
      <c r="DV63" s="100"/>
      <c r="DW63" s="41">
        <f>SUM(DB63:DV63)</f>
        <v>0</v>
      </c>
      <c r="DX63" s="14">
        <f>DW63-DX64</f>
        <v>0</v>
      </c>
      <c r="DY63" s="12">
        <f>DW63*$D63</f>
        <v>0</v>
      </c>
      <c r="DZ63" s="15"/>
      <c r="EA63" s="141"/>
      <c r="EB63" s="68"/>
      <c r="EC63" s="69"/>
      <c r="ED63" s="141"/>
      <c r="EE63" s="68"/>
      <c r="EF63" s="69"/>
      <c r="EG63" s="141"/>
      <c r="EH63" s="68"/>
      <c r="EI63" s="69"/>
      <c r="EJ63" s="67"/>
      <c r="EK63" s="68"/>
      <c r="EL63" s="69"/>
      <c r="EM63" s="98"/>
      <c r="EN63" s="99"/>
      <c r="EO63" s="100"/>
      <c r="EP63" s="98"/>
      <c r="EQ63" s="99"/>
      <c r="ER63" s="100"/>
      <c r="ES63" s="98"/>
      <c r="ET63" s="99"/>
      <c r="EU63" s="100"/>
      <c r="EV63" s="41">
        <f>SUM(EA63:EU63)</f>
        <v>0</v>
      </c>
      <c r="EW63" s="14">
        <f>EV63-EW64</f>
        <v>0</v>
      </c>
      <c r="EX63" s="12">
        <f>EV63*$D63</f>
        <v>0</v>
      </c>
      <c r="EY63" s="15"/>
      <c r="EZ63" s="67"/>
      <c r="FA63" s="68"/>
      <c r="FB63" s="69"/>
      <c r="FC63" s="67"/>
      <c r="FD63" s="68"/>
      <c r="FE63" s="69"/>
      <c r="FF63" s="67"/>
      <c r="FG63" s="68"/>
      <c r="FH63" s="69"/>
      <c r="FI63" s="67"/>
      <c r="FJ63" s="68"/>
      <c r="FK63" s="69"/>
      <c r="FL63" s="67"/>
      <c r="FM63" s="68"/>
      <c r="FN63" s="69"/>
      <c r="FO63" s="98"/>
      <c r="FP63" s="99"/>
      <c r="FQ63" s="100"/>
      <c r="FR63" s="98"/>
      <c r="FS63" s="99"/>
      <c r="FT63" s="100"/>
      <c r="FU63" s="41">
        <f t="shared" ref="FU63" si="72">SUM(EZ63:FT63)</f>
        <v>0</v>
      </c>
      <c r="FV63" s="14">
        <f t="shared" ref="FV63" si="73">FU63-FV64</f>
        <v>0</v>
      </c>
      <c r="FW63" s="12">
        <f>FU63*$D63</f>
        <v>0</v>
      </c>
      <c r="FX63" s="15"/>
      <c r="FY63" s="67"/>
      <c r="FZ63" s="68"/>
      <c r="GA63" s="69"/>
      <c r="GB63" s="67"/>
      <c r="GC63" s="68"/>
      <c r="GD63" s="69"/>
      <c r="GE63" s="67"/>
      <c r="GF63" s="68"/>
      <c r="GG63" s="69"/>
      <c r="GH63" s="67"/>
      <c r="GI63" s="68"/>
      <c r="GJ63" s="69"/>
      <c r="GK63" s="67"/>
      <c r="GL63" s="68"/>
      <c r="GM63" s="69"/>
      <c r="GN63" s="98"/>
      <c r="GO63" s="99"/>
      <c r="GP63" s="100"/>
      <c r="GQ63" s="98"/>
      <c r="GR63" s="99"/>
      <c r="GS63" s="100"/>
      <c r="GT63" s="41">
        <f>SUM(FY63:GS63)</f>
        <v>0</v>
      </c>
      <c r="GU63" s="14">
        <f>GT63-GU64</f>
        <v>0</v>
      </c>
      <c r="GV63" s="12">
        <f>GT63*$D63</f>
        <v>0</v>
      </c>
      <c r="GW63" s="15"/>
      <c r="GX63" s="67"/>
      <c r="GY63" s="68"/>
      <c r="GZ63" s="69"/>
      <c r="HA63" s="67"/>
      <c r="HB63" s="68"/>
      <c r="HC63" s="69"/>
      <c r="HD63" s="67"/>
      <c r="HE63" s="68"/>
      <c r="HF63" s="69"/>
      <c r="HG63" s="67"/>
      <c r="HH63" s="68"/>
      <c r="HI63" s="69"/>
      <c r="HJ63" s="67"/>
      <c r="HK63" s="68"/>
      <c r="HL63" s="69"/>
      <c r="HM63" s="98"/>
      <c r="HN63" s="99"/>
      <c r="HO63" s="100"/>
      <c r="HP63" s="98"/>
      <c r="HQ63" s="99"/>
      <c r="HR63" s="100"/>
      <c r="HS63" s="41">
        <f>SUM(GX63:HR63)</f>
        <v>0</v>
      </c>
      <c r="HT63" s="14">
        <f>HS63-HT64</f>
        <v>0</v>
      </c>
      <c r="HU63" s="12">
        <f>HS63*$D63</f>
        <v>0</v>
      </c>
      <c r="HV63" s="15"/>
      <c r="HW63" s="67"/>
      <c r="HX63" s="68"/>
      <c r="HY63" s="69"/>
      <c r="HZ63" s="67"/>
      <c r="IA63" s="68"/>
      <c r="IB63" s="69"/>
      <c r="IC63" s="67"/>
      <c r="ID63" s="68"/>
      <c r="IE63" s="69"/>
      <c r="IF63" s="67"/>
      <c r="IG63" s="68"/>
      <c r="IH63" s="69"/>
      <c r="II63" s="67"/>
      <c r="IJ63" s="68"/>
      <c r="IK63" s="69"/>
      <c r="IL63" s="98"/>
      <c r="IM63" s="99"/>
      <c r="IN63" s="100"/>
      <c r="IO63" s="98"/>
      <c r="IP63" s="99"/>
      <c r="IQ63" s="100"/>
      <c r="IR63" s="41">
        <f>SUM(HW63:IQ63)</f>
        <v>0</v>
      </c>
      <c r="IS63" s="14">
        <f>IR63-IS64</f>
        <v>0</v>
      </c>
      <c r="IT63" s="12">
        <f>IR63*$D63</f>
        <v>0</v>
      </c>
      <c r="IU63" s="15"/>
      <c r="IV63" s="67"/>
      <c r="IW63" s="68"/>
      <c r="IX63" s="69"/>
      <c r="IY63" s="67"/>
      <c r="IZ63" s="68"/>
      <c r="JA63" s="69"/>
      <c r="JB63" s="67"/>
      <c r="JC63" s="68"/>
      <c r="JD63" s="69"/>
      <c r="JE63" s="67"/>
      <c r="JF63" s="68"/>
      <c r="JG63" s="69"/>
      <c r="JH63" s="67"/>
      <c r="JI63" s="68"/>
      <c r="JJ63" s="69"/>
      <c r="JK63" s="98"/>
      <c r="JL63" s="99"/>
      <c r="JM63" s="100"/>
      <c r="JN63" s="98"/>
      <c r="JO63" s="99"/>
      <c r="JP63" s="100"/>
      <c r="JQ63" s="41">
        <f>SUM(IV63:JP63)</f>
        <v>0</v>
      </c>
      <c r="JR63" s="14">
        <f>JQ63-JR64</f>
        <v>0</v>
      </c>
      <c r="JS63" s="12">
        <f>JQ63*$D63</f>
        <v>0</v>
      </c>
      <c r="JT63" s="15"/>
      <c r="JU63" s="67"/>
      <c r="JV63" s="68"/>
      <c r="JW63" s="69"/>
      <c r="JX63" s="67"/>
      <c r="JY63" s="68"/>
      <c r="JZ63" s="69"/>
      <c r="KA63" s="67"/>
      <c r="KB63" s="68"/>
      <c r="KC63" s="69"/>
      <c r="KD63" s="67"/>
      <c r="KE63" s="68"/>
      <c r="KF63" s="69"/>
      <c r="KG63" s="67"/>
      <c r="KH63" s="68"/>
      <c r="KI63" s="69"/>
      <c r="KJ63" s="98"/>
      <c r="KK63" s="99"/>
      <c r="KL63" s="100"/>
      <c r="KM63" s="98"/>
      <c r="KN63" s="99"/>
      <c r="KO63" s="100"/>
      <c r="KP63" s="41">
        <f>SUM(JU63:KO63)</f>
        <v>0</v>
      </c>
      <c r="KQ63" s="14">
        <f>KP63-KQ64</f>
        <v>0</v>
      </c>
      <c r="KR63" s="12">
        <f>KP63*$D63</f>
        <v>0</v>
      </c>
      <c r="KS63" s="15"/>
      <c r="KT63" s="67"/>
      <c r="KU63" s="68"/>
      <c r="KV63" s="69"/>
      <c r="KW63" s="67"/>
      <c r="KX63" s="68"/>
      <c r="KY63" s="69"/>
      <c r="KZ63" s="67"/>
      <c r="LA63" s="68"/>
      <c r="LB63" s="69"/>
      <c r="LC63" s="67"/>
      <c r="LD63" s="68"/>
      <c r="LE63" s="69"/>
      <c r="LF63" s="67"/>
      <c r="LG63" s="68"/>
      <c r="LH63" s="69"/>
      <c r="LI63" s="98"/>
      <c r="LJ63" s="99"/>
      <c r="LK63" s="100"/>
      <c r="LL63" s="98"/>
      <c r="LM63" s="99"/>
      <c r="LN63" s="100"/>
      <c r="LO63" s="41">
        <f>SUM(KT63:LN63)</f>
        <v>0</v>
      </c>
      <c r="LP63" s="14">
        <f>LO63-LP64</f>
        <v>0</v>
      </c>
      <c r="LQ63" s="12">
        <f>LO63*$D63</f>
        <v>0</v>
      </c>
      <c r="LR63" s="15"/>
    </row>
    <row r="64" spans="1:330" ht="15" hidden="1" customHeight="1" thickBot="1" x14ac:dyDescent="0.4">
      <c r="A64" s="133"/>
      <c r="B64" s="135"/>
      <c r="C64" s="140"/>
      <c r="D64" s="130"/>
      <c r="E64" s="33" t="s">
        <v>14</v>
      </c>
      <c r="F64" s="70"/>
      <c r="G64" s="71"/>
      <c r="H64" s="72"/>
      <c r="I64" s="70"/>
      <c r="J64" s="71"/>
      <c r="K64" s="72"/>
      <c r="L64" s="73"/>
      <c r="M64" s="71"/>
      <c r="N64" s="74"/>
      <c r="O64" s="70"/>
      <c r="P64" s="71"/>
      <c r="Q64" s="72"/>
      <c r="R64" s="70"/>
      <c r="S64" s="71"/>
      <c r="T64" s="72"/>
      <c r="U64" s="102"/>
      <c r="V64" s="103"/>
      <c r="W64" s="104"/>
      <c r="X64" s="105"/>
      <c r="Y64" s="103"/>
      <c r="Z64" s="104"/>
      <c r="AA64" s="77"/>
      <c r="AB64" s="78">
        <f>SUM(F64:Z64)</f>
        <v>0</v>
      </c>
      <c r="AC64" s="16"/>
      <c r="AD64" s="19">
        <f>AB64*$D64</f>
        <v>0</v>
      </c>
      <c r="AE64" s="70"/>
      <c r="AF64" s="71"/>
      <c r="AG64" s="72"/>
      <c r="AH64" s="70"/>
      <c r="AI64" s="71"/>
      <c r="AJ64" s="72"/>
      <c r="AK64" s="73"/>
      <c r="AL64" s="71"/>
      <c r="AM64" s="74"/>
      <c r="AN64" s="70"/>
      <c r="AO64" s="71"/>
      <c r="AP64" s="72"/>
      <c r="AQ64" s="70"/>
      <c r="AR64" s="71"/>
      <c r="AS64" s="72"/>
      <c r="AT64" s="102"/>
      <c r="AU64" s="103"/>
      <c r="AV64" s="104"/>
      <c r="AW64" s="105"/>
      <c r="AX64" s="103"/>
      <c r="AY64" s="104"/>
      <c r="AZ64" s="42"/>
      <c r="BA64" s="18">
        <f>SUM(AE64:AY64)</f>
        <v>0</v>
      </c>
      <c r="BB64" s="16"/>
      <c r="BC64" s="19">
        <f>BA64*$D64</f>
        <v>0</v>
      </c>
      <c r="BD64" s="70"/>
      <c r="BE64" s="71"/>
      <c r="BF64" s="72"/>
      <c r="BG64" s="70"/>
      <c r="BH64" s="71"/>
      <c r="BI64" s="72"/>
      <c r="BJ64" s="70"/>
      <c r="BK64" s="71"/>
      <c r="BL64" s="72"/>
      <c r="BM64" s="70"/>
      <c r="BN64" s="71"/>
      <c r="BO64" s="72"/>
      <c r="BP64" s="70"/>
      <c r="BQ64" s="71"/>
      <c r="BR64" s="72"/>
      <c r="BS64" s="102"/>
      <c r="BT64" s="103"/>
      <c r="BU64" s="104"/>
      <c r="BV64" s="105"/>
      <c r="BW64" s="103"/>
      <c r="BX64" s="104"/>
      <c r="BY64" s="42"/>
      <c r="BZ64" s="18">
        <f>SUM(BD64:BX64)</f>
        <v>0</v>
      </c>
      <c r="CA64" s="16"/>
      <c r="CB64" s="19">
        <f>BZ64*$D64</f>
        <v>0</v>
      </c>
      <c r="CC64" s="70"/>
      <c r="CD64" s="71"/>
      <c r="CE64" s="72"/>
      <c r="CF64" s="70"/>
      <c r="CG64" s="71"/>
      <c r="CH64" s="72"/>
      <c r="CI64" s="73"/>
      <c r="CJ64" s="71"/>
      <c r="CK64" s="74"/>
      <c r="CL64" s="70"/>
      <c r="CM64" s="71"/>
      <c r="CN64" s="72"/>
      <c r="CO64" s="70"/>
      <c r="CP64" s="71"/>
      <c r="CQ64" s="72"/>
      <c r="CR64" s="102"/>
      <c r="CS64" s="103"/>
      <c r="CT64" s="104"/>
      <c r="CU64" s="105"/>
      <c r="CV64" s="103"/>
      <c r="CW64" s="104"/>
      <c r="CX64" s="42"/>
      <c r="CY64" s="18">
        <f>SUM(CC64:CW64)</f>
        <v>0</v>
      </c>
      <c r="CZ64" s="16"/>
      <c r="DA64" s="19">
        <f>CY64*$D64</f>
        <v>0</v>
      </c>
      <c r="DB64" s="70"/>
      <c r="DC64" s="71"/>
      <c r="DD64" s="72"/>
      <c r="DE64" s="70"/>
      <c r="DF64" s="71"/>
      <c r="DG64" s="72"/>
      <c r="DH64" s="73"/>
      <c r="DI64" s="71"/>
      <c r="DJ64" s="74"/>
      <c r="DK64" s="70"/>
      <c r="DL64" s="71"/>
      <c r="DM64" s="72"/>
      <c r="DN64" s="70"/>
      <c r="DO64" s="71"/>
      <c r="DP64" s="72"/>
      <c r="DQ64" s="102"/>
      <c r="DR64" s="103"/>
      <c r="DS64" s="104"/>
      <c r="DT64" s="105"/>
      <c r="DU64" s="103"/>
      <c r="DV64" s="104"/>
      <c r="DW64" s="42"/>
      <c r="DX64" s="18">
        <f>SUM(DB64:DV64)</f>
        <v>0</v>
      </c>
      <c r="DY64" s="16"/>
      <c r="DZ64" s="19">
        <f>DX64*$D64</f>
        <v>0</v>
      </c>
      <c r="EA64" s="70"/>
      <c r="EB64" s="71"/>
      <c r="EC64" s="72"/>
      <c r="ED64" s="70"/>
      <c r="EE64" s="71"/>
      <c r="EF64" s="72"/>
      <c r="EG64" s="73"/>
      <c r="EH64" s="71"/>
      <c r="EI64" s="74"/>
      <c r="EJ64" s="70"/>
      <c r="EK64" s="71"/>
      <c r="EL64" s="72"/>
      <c r="EM64" s="102"/>
      <c r="EN64" s="103"/>
      <c r="EO64" s="104"/>
      <c r="EP64" s="102"/>
      <c r="EQ64" s="103"/>
      <c r="ER64" s="104"/>
      <c r="ES64" s="105"/>
      <c r="ET64" s="103"/>
      <c r="EU64" s="104"/>
      <c r="EV64" s="42"/>
      <c r="EW64" s="18">
        <f>SUM(EA64:EU64)</f>
        <v>0</v>
      </c>
      <c r="EX64" s="16"/>
      <c r="EY64" s="19">
        <f>EW64*$D64</f>
        <v>0</v>
      </c>
      <c r="EZ64" s="70"/>
      <c r="FA64" s="71"/>
      <c r="FB64" s="72"/>
      <c r="FC64" s="70"/>
      <c r="FD64" s="71"/>
      <c r="FE64" s="72"/>
      <c r="FF64" s="73"/>
      <c r="FG64" s="71"/>
      <c r="FH64" s="74"/>
      <c r="FI64" s="70"/>
      <c r="FJ64" s="71"/>
      <c r="FK64" s="72"/>
      <c r="FL64" s="70"/>
      <c r="FM64" s="71"/>
      <c r="FN64" s="72"/>
      <c r="FO64" s="102"/>
      <c r="FP64" s="103"/>
      <c r="FQ64" s="104"/>
      <c r="FR64" s="105"/>
      <c r="FS64" s="103"/>
      <c r="FT64" s="104"/>
      <c r="FU64" s="42"/>
      <c r="FV64" s="18">
        <f t="shared" ref="FV64" si="74">SUM(EZ64:FT64)</f>
        <v>0</v>
      </c>
      <c r="FW64" s="16"/>
      <c r="FX64" s="19">
        <f>FV64*$D64</f>
        <v>0</v>
      </c>
      <c r="FY64" s="70"/>
      <c r="FZ64" s="71"/>
      <c r="GA64" s="72"/>
      <c r="GB64" s="70"/>
      <c r="GC64" s="71"/>
      <c r="GD64" s="72"/>
      <c r="GE64" s="73"/>
      <c r="GF64" s="71"/>
      <c r="GG64" s="74"/>
      <c r="GH64" s="70"/>
      <c r="GI64" s="71"/>
      <c r="GJ64" s="72"/>
      <c r="GK64" s="70"/>
      <c r="GL64" s="71"/>
      <c r="GM64" s="72"/>
      <c r="GN64" s="102"/>
      <c r="GO64" s="103"/>
      <c r="GP64" s="104"/>
      <c r="GQ64" s="105"/>
      <c r="GR64" s="103"/>
      <c r="GS64" s="104"/>
      <c r="GT64" s="42"/>
      <c r="GU64" s="18">
        <f>SUM(FY64:GS64)</f>
        <v>0</v>
      </c>
      <c r="GV64" s="16"/>
      <c r="GW64" s="19">
        <f>GU64*$D64</f>
        <v>0</v>
      </c>
      <c r="GX64" s="70"/>
      <c r="GY64" s="71"/>
      <c r="GZ64" s="72"/>
      <c r="HA64" s="70"/>
      <c r="HB64" s="71"/>
      <c r="HC64" s="72"/>
      <c r="HD64" s="73"/>
      <c r="HE64" s="71"/>
      <c r="HF64" s="74"/>
      <c r="HG64" s="70"/>
      <c r="HH64" s="71"/>
      <c r="HI64" s="72"/>
      <c r="HJ64" s="70"/>
      <c r="HK64" s="71"/>
      <c r="HL64" s="72"/>
      <c r="HM64" s="102"/>
      <c r="HN64" s="103"/>
      <c r="HO64" s="104"/>
      <c r="HP64" s="105"/>
      <c r="HQ64" s="103"/>
      <c r="HR64" s="104"/>
      <c r="HS64" s="42"/>
      <c r="HT64" s="18">
        <f>SUM(GX64:HR64)</f>
        <v>0</v>
      </c>
      <c r="HU64" s="16"/>
      <c r="HV64" s="19">
        <f>HT64*$D64</f>
        <v>0</v>
      </c>
      <c r="HW64" s="70"/>
      <c r="HX64" s="71"/>
      <c r="HY64" s="72"/>
      <c r="HZ64" s="70"/>
      <c r="IA64" s="71"/>
      <c r="IB64" s="72"/>
      <c r="IC64" s="73"/>
      <c r="ID64" s="71"/>
      <c r="IE64" s="74"/>
      <c r="IF64" s="70"/>
      <c r="IG64" s="71"/>
      <c r="IH64" s="72"/>
      <c r="II64" s="70"/>
      <c r="IJ64" s="71"/>
      <c r="IK64" s="72"/>
      <c r="IL64" s="102"/>
      <c r="IM64" s="103"/>
      <c r="IN64" s="104"/>
      <c r="IO64" s="105"/>
      <c r="IP64" s="103"/>
      <c r="IQ64" s="104"/>
      <c r="IR64" s="42"/>
      <c r="IS64" s="18">
        <f>SUM(HW64:IQ64)</f>
        <v>0</v>
      </c>
      <c r="IT64" s="16"/>
      <c r="IU64" s="19">
        <f>IS64*$D64</f>
        <v>0</v>
      </c>
      <c r="IV64" s="30"/>
      <c r="IW64" s="71"/>
      <c r="IX64" s="72"/>
      <c r="IY64" s="70"/>
      <c r="IZ64" s="71"/>
      <c r="JA64" s="72"/>
      <c r="JB64" s="73"/>
      <c r="JC64" s="71"/>
      <c r="JD64" s="74"/>
      <c r="JE64" s="70"/>
      <c r="JF64" s="71"/>
      <c r="JG64" s="72"/>
      <c r="JH64" s="70"/>
      <c r="JI64" s="71"/>
      <c r="JJ64" s="72"/>
      <c r="JK64" s="102"/>
      <c r="JL64" s="103"/>
      <c r="JM64" s="104"/>
      <c r="JN64" s="105"/>
      <c r="JO64" s="103"/>
      <c r="JP64" s="104"/>
      <c r="JQ64" s="42"/>
      <c r="JR64" s="18">
        <f>SUM(IV64:JP64)</f>
        <v>0</v>
      </c>
      <c r="JS64" s="16"/>
      <c r="JT64" s="19">
        <f>JR64*$D64</f>
        <v>0</v>
      </c>
      <c r="JU64" s="70"/>
      <c r="JV64" s="71"/>
      <c r="JW64" s="72"/>
      <c r="JX64" s="70"/>
      <c r="JY64" s="71"/>
      <c r="JZ64" s="72"/>
      <c r="KA64" s="73"/>
      <c r="KB64" s="71"/>
      <c r="KC64" s="74"/>
      <c r="KD64" s="70"/>
      <c r="KE64" s="71"/>
      <c r="KF64" s="72"/>
      <c r="KG64" s="70"/>
      <c r="KH64" s="71"/>
      <c r="KI64" s="72"/>
      <c r="KJ64" s="102"/>
      <c r="KK64" s="103"/>
      <c r="KL64" s="104"/>
      <c r="KM64" s="105"/>
      <c r="KN64" s="103"/>
      <c r="KO64" s="104"/>
      <c r="KP64" s="42"/>
      <c r="KQ64" s="18">
        <f>SUM(JU64:KO64)</f>
        <v>0</v>
      </c>
      <c r="KR64" s="16"/>
      <c r="KS64" s="19">
        <f>KQ64*$D64</f>
        <v>0</v>
      </c>
      <c r="KT64" s="70"/>
      <c r="KU64" s="71"/>
      <c r="KV64" s="72"/>
      <c r="KW64" s="70"/>
      <c r="KX64" s="71"/>
      <c r="KY64" s="72"/>
      <c r="KZ64" s="73"/>
      <c r="LA64" s="71"/>
      <c r="LB64" s="74"/>
      <c r="LC64" s="70"/>
      <c r="LD64" s="71"/>
      <c r="LE64" s="72"/>
      <c r="LF64" s="70"/>
      <c r="LG64" s="71"/>
      <c r="LH64" s="72"/>
      <c r="LI64" s="102"/>
      <c r="LJ64" s="103"/>
      <c r="LK64" s="104"/>
      <c r="LL64" s="105"/>
      <c r="LM64" s="103"/>
      <c r="LN64" s="104"/>
      <c r="LO64" s="42"/>
      <c r="LP64" s="18">
        <f>SUM(KT64:LN64)</f>
        <v>0</v>
      </c>
      <c r="LQ64" s="16"/>
      <c r="LR64" s="19">
        <f>LP64*$D64</f>
        <v>0</v>
      </c>
    </row>
    <row r="65" spans="1:330" ht="14.5" hidden="1" customHeight="1" x14ac:dyDescent="0.35">
      <c r="A65" s="132"/>
      <c r="B65" s="134"/>
      <c r="C65" s="139"/>
      <c r="D65" s="130"/>
      <c r="E65" s="32" t="s">
        <v>13</v>
      </c>
      <c r="F65" s="67"/>
      <c r="G65" s="68"/>
      <c r="H65" s="69"/>
      <c r="I65" s="67"/>
      <c r="J65" s="68"/>
      <c r="K65" s="69"/>
      <c r="L65" s="67"/>
      <c r="M65" s="68"/>
      <c r="N65" s="69"/>
      <c r="O65" s="67"/>
      <c r="P65" s="68"/>
      <c r="Q65" s="69"/>
      <c r="R65" s="67"/>
      <c r="S65" s="68"/>
      <c r="T65" s="69"/>
      <c r="U65" s="98"/>
      <c r="V65" s="99"/>
      <c r="W65" s="100"/>
      <c r="X65" s="98"/>
      <c r="Y65" s="99"/>
      <c r="Z65" s="100"/>
      <c r="AA65" s="75">
        <f>SUM(F65:Z65)</f>
        <v>0</v>
      </c>
      <c r="AB65" s="76">
        <f>AA65-AB66</f>
        <v>0</v>
      </c>
      <c r="AC65" s="12">
        <f>AA65*$D65</f>
        <v>0</v>
      </c>
      <c r="AD65" s="15"/>
      <c r="AE65" s="67"/>
      <c r="AF65" s="68"/>
      <c r="AG65" s="69"/>
      <c r="AH65" s="67"/>
      <c r="AI65" s="68"/>
      <c r="AJ65" s="69"/>
      <c r="AK65" s="67"/>
      <c r="AL65" s="68"/>
      <c r="AM65" s="69"/>
      <c r="AN65" s="67"/>
      <c r="AO65" s="68"/>
      <c r="AP65" s="69"/>
      <c r="AQ65" s="67"/>
      <c r="AR65" s="68"/>
      <c r="AS65" s="69"/>
      <c r="AT65" s="98"/>
      <c r="AU65" s="99"/>
      <c r="AV65" s="100"/>
      <c r="AW65" s="98"/>
      <c r="AX65" s="99"/>
      <c r="AY65" s="100"/>
      <c r="AZ65" s="41">
        <f>SUM(AE65:AY65)</f>
        <v>0</v>
      </c>
      <c r="BA65" s="14">
        <f>AZ65-BA66</f>
        <v>0</v>
      </c>
      <c r="BB65" s="12">
        <f>AZ65*$D65</f>
        <v>0</v>
      </c>
      <c r="BC65" s="15"/>
      <c r="BD65" s="67"/>
      <c r="BE65" s="68"/>
      <c r="BF65" s="69"/>
      <c r="BG65" s="67"/>
      <c r="BH65" s="68"/>
      <c r="BI65" s="69"/>
      <c r="BJ65" s="67"/>
      <c r="BK65" s="68"/>
      <c r="BL65" s="69"/>
      <c r="BM65" s="67"/>
      <c r="BN65" s="68"/>
      <c r="BO65" s="69"/>
      <c r="BP65" s="67"/>
      <c r="BQ65" s="68"/>
      <c r="BR65" s="69"/>
      <c r="BS65" s="98"/>
      <c r="BT65" s="99"/>
      <c r="BU65" s="100"/>
      <c r="BV65" s="98"/>
      <c r="BW65" s="99"/>
      <c r="BX65" s="100"/>
      <c r="BY65" s="41">
        <f>SUM(BD65:BX65)</f>
        <v>0</v>
      </c>
      <c r="BZ65" s="14">
        <f>BY65-BZ66</f>
        <v>0</v>
      </c>
      <c r="CA65" s="12">
        <f>BY65*$D65</f>
        <v>0</v>
      </c>
      <c r="CB65" s="15"/>
      <c r="CC65" s="67"/>
      <c r="CD65" s="68"/>
      <c r="CE65" s="69"/>
      <c r="CF65" s="67"/>
      <c r="CG65" s="68"/>
      <c r="CH65" s="69"/>
      <c r="CI65" s="67"/>
      <c r="CJ65" s="68"/>
      <c r="CK65" s="69"/>
      <c r="CL65" s="67"/>
      <c r="CM65" s="68"/>
      <c r="CN65" s="69"/>
      <c r="CO65" s="67"/>
      <c r="CP65" s="68"/>
      <c r="CQ65" s="69"/>
      <c r="CR65" s="98"/>
      <c r="CS65" s="99"/>
      <c r="CT65" s="100"/>
      <c r="CU65" s="98"/>
      <c r="CV65" s="99"/>
      <c r="CW65" s="100"/>
      <c r="CX65" s="41">
        <f>SUM(CC65:CW65)</f>
        <v>0</v>
      </c>
      <c r="CY65" s="14">
        <f>CX65-CY66</f>
        <v>0</v>
      </c>
      <c r="CZ65" s="12">
        <f>CX65*$D65</f>
        <v>0</v>
      </c>
      <c r="DA65" s="15"/>
      <c r="DB65" s="67"/>
      <c r="DC65" s="68"/>
      <c r="DD65" s="69"/>
      <c r="DE65" s="67"/>
      <c r="DF65" s="68"/>
      <c r="DG65" s="69"/>
      <c r="DH65" s="67"/>
      <c r="DI65" s="68"/>
      <c r="DJ65" s="69"/>
      <c r="DK65" s="67"/>
      <c r="DL65" s="68"/>
      <c r="DM65" s="69"/>
      <c r="DN65" s="67"/>
      <c r="DO65" s="68"/>
      <c r="DP65" s="69"/>
      <c r="DQ65" s="98"/>
      <c r="DR65" s="99"/>
      <c r="DS65" s="100"/>
      <c r="DT65" s="98"/>
      <c r="DU65" s="99"/>
      <c r="DV65" s="100"/>
      <c r="DW65" s="41">
        <f>SUM(DB65:DV65)</f>
        <v>0</v>
      </c>
      <c r="DX65" s="14">
        <f>DW65-DX66</f>
        <v>0</v>
      </c>
      <c r="DY65" s="12">
        <f>DW65*$D65</f>
        <v>0</v>
      </c>
      <c r="DZ65" s="15"/>
      <c r="EA65" s="141"/>
      <c r="EB65" s="68"/>
      <c r="EC65" s="69"/>
      <c r="ED65" s="141"/>
      <c r="EE65" s="68"/>
      <c r="EF65" s="69"/>
      <c r="EG65" s="141"/>
      <c r="EH65" s="68"/>
      <c r="EI65" s="69"/>
      <c r="EJ65" s="141"/>
      <c r="EK65" s="68"/>
      <c r="EL65" s="69"/>
      <c r="EM65" s="98"/>
      <c r="EN65" s="99"/>
      <c r="EO65" s="100"/>
      <c r="EP65" s="98"/>
      <c r="EQ65" s="99"/>
      <c r="ER65" s="100"/>
      <c r="ES65" s="98"/>
      <c r="ET65" s="99"/>
      <c r="EU65" s="100"/>
      <c r="EV65" s="41">
        <f>SUM(EA65:EU65)</f>
        <v>0</v>
      </c>
      <c r="EW65" s="14">
        <f>EV65-EW66</f>
        <v>0</v>
      </c>
      <c r="EX65" s="12">
        <f>EV65*$D65</f>
        <v>0</v>
      </c>
      <c r="EY65" s="15"/>
      <c r="EZ65" s="141"/>
      <c r="FA65" s="68"/>
      <c r="FB65" s="69"/>
      <c r="FC65" s="141"/>
      <c r="FD65" s="68"/>
      <c r="FE65" s="69"/>
      <c r="FF65" s="141"/>
      <c r="FG65" s="68"/>
      <c r="FH65" s="69"/>
      <c r="FI65" s="141"/>
      <c r="FJ65" s="68"/>
      <c r="FK65" s="69"/>
      <c r="FL65" s="141"/>
      <c r="FM65" s="68"/>
      <c r="FN65" s="69"/>
      <c r="FO65" s="98"/>
      <c r="FP65" s="99"/>
      <c r="FQ65" s="100"/>
      <c r="FR65" s="98"/>
      <c r="FS65" s="99"/>
      <c r="FT65" s="100"/>
      <c r="FU65" s="41">
        <f t="shared" ref="FU65" si="75">SUM(EZ65:FT65)</f>
        <v>0</v>
      </c>
      <c r="FV65" s="14">
        <f t="shared" ref="FV65" si="76">FU65-FV66</f>
        <v>0</v>
      </c>
      <c r="FW65" s="12">
        <f>FU65*$D65</f>
        <v>0</v>
      </c>
      <c r="FX65" s="15"/>
      <c r="FY65" s="67"/>
      <c r="FZ65" s="68"/>
      <c r="GA65" s="69"/>
      <c r="GB65" s="67"/>
      <c r="GC65" s="68"/>
      <c r="GD65" s="69"/>
      <c r="GE65" s="67"/>
      <c r="GF65" s="68"/>
      <c r="GG65" s="69"/>
      <c r="GH65" s="67"/>
      <c r="GI65" s="68"/>
      <c r="GJ65" s="69"/>
      <c r="GK65" s="67"/>
      <c r="GL65" s="68"/>
      <c r="GM65" s="69"/>
      <c r="GN65" s="98"/>
      <c r="GO65" s="99"/>
      <c r="GP65" s="100"/>
      <c r="GQ65" s="98"/>
      <c r="GR65" s="99"/>
      <c r="GS65" s="100"/>
      <c r="GT65" s="41">
        <f>SUM(FY65:GS65)</f>
        <v>0</v>
      </c>
      <c r="GU65" s="14">
        <f>GT65-GU66</f>
        <v>0</v>
      </c>
      <c r="GV65" s="12">
        <f>GT65*$D65</f>
        <v>0</v>
      </c>
      <c r="GW65" s="15"/>
      <c r="GX65" s="67"/>
      <c r="GY65" s="68"/>
      <c r="GZ65" s="69"/>
      <c r="HA65" s="67"/>
      <c r="HB65" s="68"/>
      <c r="HC65" s="69"/>
      <c r="HD65" s="67"/>
      <c r="HE65" s="68"/>
      <c r="HF65" s="69"/>
      <c r="HG65" s="67"/>
      <c r="HH65" s="68"/>
      <c r="HI65" s="69"/>
      <c r="HJ65" s="67"/>
      <c r="HK65" s="68"/>
      <c r="HL65" s="69"/>
      <c r="HM65" s="98"/>
      <c r="HN65" s="99"/>
      <c r="HO65" s="100"/>
      <c r="HP65" s="98"/>
      <c r="HQ65" s="99"/>
      <c r="HR65" s="100"/>
      <c r="HS65" s="41">
        <f>SUM(GX65:HR65)</f>
        <v>0</v>
      </c>
      <c r="HT65" s="14">
        <f>HS65-HT66</f>
        <v>0</v>
      </c>
      <c r="HU65" s="12">
        <f>HS65*$D65</f>
        <v>0</v>
      </c>
      <c r="HV65" s="15"/>
      <c r="HW65" s="67"/>
      <c r="HX65" s="68"/>
      <c r="HY65" s="69"/>
      <c r="HZ65" s="67"/>
      <c r="IA65" s="68"/>
      <c r="IB65" s="69"/>
      <c r="IC65" s="67"/>
      <c r="ID65" s="68"/>
      <c r="IE65" s="69"/>
      <c r="IF65" s="67"/>
      <c r="IG65" s="68"/>
      <c r="IH65" s="69"/>
      <c r="II65" s="67"/>
      <c r="IJ65" s="68"/>
      <c r="IK65" s="69"/>
      <c r="IL65" s="98"/>
      <c r="IM65" s="99"/>
      <c r="IN65" s="100"/>
      <c r="IO65" s="98"/>
      <c r="IP65" s="99"/>
      <c r="IQ65" s="100"/>
      <c r="IR65" s="41">
        <f>SUM(HW65:IQ65)</f>
        <v>0</v>
      </c>
      <c r="IS65" s="14">
        <f>IR65-IS66</f>
        <v>0</v>
      </c>
      <c r="IT65" s="12">
        <f>IR65*$D65</f>
        <v>0</v>
      </c>
      <c r="IU65" s="15"/>
      <c r="IV65" s="67"/>
      <c r="IW65" s="68"/>
      <c r="IX65" s="69"/>
      <c r="IY65" s="67"/>
      <c r="IZ65" s="68"/>
      <c r="JA65" s="69"/>
      <c r="JB65" s="67"/>
      <c r="JC65" s="68"/>
      <c r="JD65" s="69"/>
      <c r="JE65" s="67"/>
      <c r="JF65" s="68"/>
      <c r="JG65" s="69"/>
      <c r="JH65" s="67"/>
      <c r="JI65" s="68"/>
      <c r="JJ65" s="69"/>
      <c r="JK65" s="98"/>
      <c r="JL65" s="99"/>
      <c r="JM65" s="100"/>
      <c r="JN65" s="98"/>
      <c r="JO65" s="99"/>
      <c r="JP65" s="100"/>
      <c r="JQ65" s="41">
        <f>SUM(IV65:JP65)</f>
        <v>0</v>
      </c>
      <c r="JR65" s="14">
        <f>JQ65-JR66</f>
        <v>0</v>
      </c>
      <c r="JS65" s="12">
        <f>JQ65*$D65</f>
        <v>0</v>
      </c>
      <c r="JT65" s="15"/>
      <c r="JU65" s="67"/>
      <c r="JV65" s="68"/>
      <c r="JW65" s="69"/>
      <c r="JX65" s="67"/>
      <c r="JY65" s="68"/>
      <c r="JZ65" s="69"/>
      <c r="KA65" s="67"/>
      <c r="KB65" s="68"/>
      <c r="KC65" s="69"/>
      <c r="KD65" s="67"/>
      <c r="KE65" s="68"/>
      <c r="KF65" s="69"/>
      <c r="KG65" s="67"/>
      <c r="KH65" s="68"/>
      <c r="KI65" s="69"/>
      <c r="KJ65" s="98"/>
      <c r="KK65" s="99"/>
      <c r="KL65" s="100"/>
      <c r="KM65" s="98"/>
      <c r="KN65" s="99"/>
      <c r="KO65" s="100"/>
      <c r="KP65" s="41">
        <f>SUM(JU65:KO65)</f>
        <v>0</v>
      </c>
      <c r="KQ65" s="14">
        <f>KP65-KQ66</f>
        <v>0</v>
      </c>
      <c r="KR65" s="12">
        <f>KP65*$D65</f>
        <v>0</v>
      </c>
      <c r="KS65" s="15"/>
      <c r="KT65" s="67"/>
      <c r="KU65" s="68"/>
      <c r="KV65" s="69"/>
      <c r="KW65" s="67"/>
      <c r="KX65" s="68"/>
      <c r="KY65" s="69"/>
      <c r="KZ65" s="67"/>
      <c r="LA65" s="68"/>
      <c r="LB65" s="69"/>
      <c r="LC65" s="67"/>
      <c r="LD65" s="68"/>
      <c r="LE65" s="69"/>
      <c r="LF65" s="67"/>
      <c r="LG65" s="68"/>
      <c r="LH65" s="69"/>
      <c r="LI65" s="98"/>
      <c r="LJ65" s="99"/>
      <c r="LK65" s="100"/>
      <c r="LL65" s="98"/>
      <c r="LM65" s="99"/>
      <c r="LN65" s="100"/>
      <c r="LO65" s="41">
        <f>SUM(KT65:LN65)</f>
        <v>0</v>
      </c>
      <c r="LP65" s="14">
        <f>LO65-LP66</f>
        <v>0</v>
      </c>
      <c r="LQ65" s="12">
        <f>LO65*$D65</f>
        <v>0</v>
      </c>
      <c r="LR65" s="15"/>
    </row>
    <row r="66" spans="1:330" ht="15" hidden="1" customHeight="1" thickBot="1" x14ac:dyDescent="0.4">
      <c r="A66" s="133"/>
      <c r="B66" s="135"/>
      <c r="C66" s="140"/>
      <c r="D66" s="130"/>
      <c r="E66" s="33" t="s">
        <v>14</v>
      </c>
      <c r="F66" s="70"/>
      <c r="G66" s="71"/>
      <c r="H66" s="72"/>
      <c r="I66" s="70"/>
      <c r="J66" s="71"/>
      <c r="K66" s="72"/>
      <c r="L66" s="73"/>
      <c r="M66" s="71"/>
      <c r="N66" s="74"/>
      <c r="O66" s="70"/>
      <c r="P66" s="71"/>
      <c r="Q66" s="72"/>
      <c r="R66" s="70"/>
      <c r="S66" s="71"/>
      <c r="T66" s="72"/>
      <c r="U66" s="102"/>
      <c r="V66" s="103"/>
      <c r="W66" s="104"/>
      <c r="X66" s="105"/>
      <c r="Y66" s="103"/>
      <c r="Z66" s="104"/>
      <c r="AA66" s="77"/>
      <c r="AB66" s="78">
        <f>SUM(F66:Z66)</f>
        <v>0</v>
      </c>
      <c r="AC66" s="16"/>
      <c r="AD66" s="19">
        <f>AB66*$D66</f>
        <v>0</v>
      </c>
      <c r="AE66" s="70"/>
      <c r="AF66" s="71"/>
      <c r="AG66" s="72"/>
      <c r="AH66" s="70"/>
      <c r="AI66" s="71"/>
      <c r="AJ66" s="72"/>
      <c r="AK66" s="73"/>
      <c r="AL66" s="71"/>
      <c r="AM66" s="74"/>
      <c r="AN66" s="70"/>
      <c r="AO66" s="71"/>
      <c r="AP66" s="72"/>
      <c r="AQ66" s="70"/>
      <c r="AR66" s="71"/>
      <c r="AS66" s="72"/>
      <c r="AT66" s="102"/>
      <c r="AU66" s="103"/>
      <c r="AV66" s="104"/>
      <c r="AW66" s="105"/>
      <c r="AX66" s="103"/>
      <c r="AY66" s="104"/>
      <c r="AZ66" s="42"/>
      <c r="BA66" s="18">
        <f>SUM(AE66:AY66)</f>
        <v>0</v>
      </c>
      <c r="BB66" s="16"/>
      <c r="BC66" s="19">
        <f>BA66*$D66</f>
        <v>0</v>
      </c>
      <c r="BD66" s="70"/>
      <c r="BE66" s="71"/>
      <c r="BF66" s="72"/>
      <c r="BG66" s="70"/>
      <c r="BH66" s="71"/>
      <c r="BI66" s="72"/>
      <c r="BJ66" s="70"/>
      <c r="BK66" s="71"/>
      <c r="BL66" s="72"/>
      <c r="BM66" s="70"/>
      <c r="BN66" s="71"/>
      <c r="BO66" s="72"/>
      <c r="BP66" s="70"/>
      <c r="BQ66" s="71"/>
      <c r="BR66" s="72"/>
      <c r="BS66" s="102"/>
      <c r="BT66" s="103"/>
      <c r="BU66" s="104"/>
      <c r="BV66" s="105"/>
      <c r="BW66" s="103"/>
      <c r="BX66" s="104"/>
      <c r="BY66" s="42"/>
      <c r="BZ66" s="18">
        <f>SUM(BD66:BX66)</f>
        <v>0</v>
      </c>
      <c r="CA66" s="16"/>
      <c r="CB66" s="19">
        <f>BZ66*$D66</f>
        <v>0</v>
      </c>
      <c r="CC66" s="70"/>
      <c r="CD66" s="71"/>
      <c r="CE66" s="72"/>
      <c r="CF66" s="70"/>
      <c r="CG66" s="71"/>
      <c r="CH66" s="72"/>
      <c r="CI66" s="73"/>
      <c r="CJ66" s="71"/>
      <c r="CK66" s="74"/>
      <c r="CL66" s="70"/>
      <c r="CM66" s="71"/>
      <c r="CN66" s="72"/>
      <c r="CO66" s="70"/>
      <c r="CP66" s="71"/>
      <c r="CQ66" s="72"/>
      <c r="CR66" s="102"/>
      <c r="CS66" s="103"/>
      <c r="CT66" s="104"/>
      <c r="CU66" s="105"/>
      <c r="CV66" s="103"/>
      <c r="CW66" s="104"/>
      <c r="CX66" s="42"/>
      <c r="CY66" s="18">
        <f>SUM(CC66:CW66)</f>
        <v>0</v>
      </c>
      <c r="CZ66" s="16"/>
      <c r="DA66" s="19">
        <f>CY66*$D66</f>
        <v>0</v>
      </c>
      <c r="DB66" s="70"/>
      <c r="DC66" s="71"/>
      <c r="DD66" s="72"/>
      <c r="DE66" s="70"/>
      <c r="DF66" s="71"/>
      <c r="DG66" s="72"/>
      <c r="DH66" s="73"/>
      <c r="DI66" s="71"/>
      <c r="DJ66" s="74"/>
      <c r="DK66" s="70"/>
      <c r="DL66" s="71"/>
      <c r="DM66" s="72"/>
      <c r="DN66" s="70"/>
      <c r="DO66" s="71"/>
      <c r="DP66" s="72"/>
      <c r="DQ66" s="102"/>
      <c r="DR66" s="103"/>
      <c r="DS66" s="104"/>
      <c r="DT66" s="105"/>
      <c r="DU66" s="103"/>
      <c r="DV66" s="104"/>
      <c r="DW66" s="42"/>
      <c r="DX66" s="18">
        <f>SUM(DB66:DV66)</f>
        <v>0</v>
      </c>
      <c r="DY66" s="16"/>
      <c r="DZ66" s="19">
        <f>DX66*$D66</f>
        <v>0</v>
      </c>
      <c r="EA66" s="70"/>
      <c r="EB66" s="71"/>
      <c r="EC66" s="72"/>
      <c r="ED66" s="70"/>
      <c r="EE66" s="71"/>
      <c r="EF66" s="72"/>
      <c r="EG66" s="73"/>
      <c r="EH66" s="71"/>
      <c r="EI66" s="74"/>
      <c r="EJ66" s="70"/>
      <c r="EK66" s="71"/>
      <c r="EL66" s="72"/>
      <c r="EM66" s="102"/>
      <c r="EN66" s="103"/>
      <c r="EO66" s="104"/>
      <c r="EP66" s="102"/>
      <c r="EQ66" s="103"/>
      <c r="ER66" s="104"/>
      <c r="ES66" s="105"/>
      <c r="ET66" s="103"/>
      <c r="EU66" s="104"/>
      <c r="EV66" s="42"/>
      <c r="EW66" s="18">
        <f>SUM(EA66:EU66)</f>
        <v>0</v>
      </c>
      <c r="EX66" s="16"/>
      <c r="EY66" s="19">
        <f>EW66*$D66</f>
        <v>0</v>
      </c>
      <c r="EZ66" s="70"/>
      <c r="FA66" s="71"/>
      <c r="FB66" s="72"/>
      <c r="FC66" s="70"/>
      <c r="FD66" s="71"/>
      <c r="FE66" s="72"/>
      <c r="FF66" s="70"/>
      <c r="FG66" s="71"/>
      <c r="FH66" s="72"/>
      <c r="FI66" s="70"/>
      <c r="FJ66" s="71"/>
      <c r="FK66" s="72"/>
      <c r="FL66" s="70"/>
      <c r="FM66" s="71"/>
      <c r="FN66" s="72"/>
      <c r="FO66" s="102"/>
      <c r="FP66" s="103"/>
      <c r="FQ66" s="104"/>
      <c r="FR66" s="105"/>
      <c r="FS66" s="103"/>
      <c r="FT66" s="104"/>
      <c r="FU66" s="42"/>
      <c r="FV66" s="18">
        <f t="shared" ref="FV66" si="77">SUM(EZ66:FT66)</f>
        <v>0</v>
      </c>
      <c r="FW66" s="16"/>
      <c r="FX66" s="19">
        <f>FV66*$D66</f>
        <v>0</v>
      </c>
      <c r="FY66" s="70"/>
      <c r="FZ66" s="71"/>
      <c r="GA66" s="72"/>
      <c r="GB66" s="70"/>
      <c r="GC66" s="71"/>
      <c r="GD66" s="72"/>
      <c r="GE66" s="73"/>
      <c r="GF66" s="71"/>
      <c r="GG66" s="74"/>
      <c r="GH66" s="70"/>
      <c r="GI66" s="71"/>
      <c r="GJ66" s="72"/>
      <c r="GK66" s="70"/>
      <c r="GL66" s="71"/>
      <c r="GM66" s="72"/>
      <c r="GN66" s="102"/>
      <c r="GO66" s="103"/>
      <c r="GP66" s="104"/>
      <c r="GQ66" s="105"/>
      <c r="GR66" s="103"/>
      <c r="GS66" s="104"/>
      <c r="GT66" s="42"/>
      <c r="GU66" s="18">
        <f>SUM(FY66:GS66)</f>
        <v>0</v>
      </c>
      <c r="GV66" s="16"/>
      <c r="GW66" s="19">
        <f>GU66*$D66</f>
        <v>0</v>
      </c>
      <c r="GX66" s="70"/>
      <c r="GY66" s="71"/>
      <c r="GZ66" s="72"/>
      <c r="HA66" s="70"/>
      <c r="HB66" s="71"/>
      <c r="HC66" s="72"/>
      <c r="HD66" s="73"/>
      <c r="HE66" s="71"/>
      <c r="HF66" s="74"/>
      <c r="HG66" s="70"/>
      <c r="HH66" s="71"/>
      <c r="HI66" s="72"/>
      <c r="HJ66" s="70"/>
      <c r="HK66" s="71"/>
      <c r="HL66" s="72"/>
      <c r="HM66" s="102"/>
      <c r="HN66" s="103"/>
      <c r="HO66" s="104"/>
      <c r="HP66" s="105"/>
      <c r="HQ66" s="103"/>
      <c r="HR66" s="104"/>
      <c r="HS66" s="42"/>
      <c r="HT66" s="18">
        <f>SUM(GX66:HR66)</f>
        <v>0</v>
      </c>
      <c r="HU66" s="16"/>
      <c r="HV66" s="19">
        <f>HT66*$D66</f>
        <v>0</v>
      </c>
      <c r="HW66" s="70"/>
      <c r="HX66" s="71"/>
      <c r="HY66" s="72"/>
      <c r="HZ66" s="70"/>
      <c r="IA66" s="71"/>
      <c r="IB66" s="72"/>
      <c r="IC66" s="73"/>
      <c r="ID66" s="71"/>
      <c r="IE66" s="74"/>
      <c r="IF66" s="70"/>
      <c r="IG66" s="71"/>
      <c r="IH66" s="72"/>
      <c r="II66" s="70"/>
      <c r="IJ66" s="71"/>
      <c r="IK66" s="72"/>
      <c r="IL66" s="102"/>
      <c r="IM66" s="103"/>
      <c r="IN66" s="104"/>
      <c r="IO66" s="105"/>
      <c r="IP66" s="103"/>
      <c r="IQ66" s="104"/>
      <c r="IR66" s="42"/>
      <c r="IS66" s="18">
        <f>SUM(HW66:IQ66)</f>
        <v>0</v>
      </c>
      <c r="IT66" s="16"/>
      <c r="IU66" s="19">
        <f>IS66*$D66</f>
        <v>0</v>
      </c>
      <c r="IV66" s="30"/>
      <c r="IW66" s="71"/>
      <c r="IX66" s="72"/>
      <c r="IY66" s="70"/>
      <c r="IZ66" s="71"/>
      <c r="JA66" s="72"/>
      <c r="JB66" s="73"/>
      <c r="JC66" s="71"/>
      <c r="JD66" s="74"/>
      <c r="JE66" s="70"/>
      <c r="JF66" s="71"/>
      <c r="JG66" s="72"/>
      <c r="JH66" s="70"/>
      <c r="JI66" s="71"/>
      <c r="JJ66" s="72"/>
      <c r="JK66" s="102"/>
      <c r="JL66" s="103"/>
      <c r="JM66" s="104"/>
      <c r="JN66" s="105"/>
      <c r="JO66" s="103"/>
      <c r="JP66" s="104"/>
      <c r="JQ66" s="42"/>
      <c r="JR66" s="18">
        <f>SUM(IV66:JP66)</f>
        <v>0</v>
      </c>
      <c r="JS66" s="16"/>
      <c r="JT66" s="19">
        <f>JR66*$D66</f>
        <v>0</v>
      </c>
      <c r="JU66" s="70"/>
      <c r="JV66" s="71"/>
      <c r="JW66" s="72"/>
      <c r="JX66" s="70"/>
      <c r="JY66" s="71"/>
      <c r="JZ66" s="72"/>
      <c r="KA66" s="73"/>
      <c r="KB66" s="71"/>
      <c r="KC66" s="74"/>
      <c r="KD66" s="70"/>
      <c r="KE66" s="71"/>
      <c r="KF66" s="72"/>
      <c r="KG66" s="70"/>
      <c r="KH66" s="71"/>
      <c r="KI66" s="72"/>
      <c r="KJ66" s="102"/>
      <c r="KK66" s="103"/>
      <c r="KL66" s="104"/>
      <c r="KM66" s="105"/>
      <c r="KN66" s="103"/>
      <c r="KO66" s="104"/>
      <c r="KP66" s="42"/>
      <c r="KQ66" s="18">
        <f>SUM(JU66:KO66)</f>
        <v>0</v>
      </c>
      <c r="KR66" s="16"/>
      <c r="KS66" s="19">
        <f>KQ66*$D66</f>
        <v>0</v>
      </c>
      <c r="KT66" s="70"/>
      <c r="KU66" s="71"/>
      <c r="KV66" s="72"/>
      <c r="KW66" s="70"/>
      <c r="KX66" s="71"/>
      <c r="KY66" s="72"/>
      <c r="KZ66" s="73"/>
      <c r="LA66" s="71"/>
      <c r="LB66" s="74"/>
      <c r="LC66" s="70"/>
      <c r="LD66" s="71"/>
      <c r="LE66" s="72"/>
      <c r="LF66" s="70"/>
      <c r="LG66" s="71"/>
      <c r="LH66" s="72"/>
      <c r="LI66" s="102"/>
      <c r="LJ66" s="103"/>
      <c r="LK66" s="104"/>
      <c r="LL66" s="105"/>
      <c r="LM66" s="103"/>
      <c r="LN66" s="104"/>
      <c r="LO66" s="42"/>
      <c r="LP66" s="18">
        <f>SUM(KT66:LN66)</f>
        <v>0</v>
      </c>
      <c r="LQ66" s="16"/>
      <c r="LR66" s="19">
        <f>LP66*$D66</f>
        <v>0</v>
      </c>
    </row>
    <row r="67" spans="1:330" ht="14.5" hidden="1" customHeight="1" x14ac:dyDescent="0.35">
      <c r="A67" s="132"/>
      <c r="B67" s="134"/>
      <c r="C67" s="139"/>
      <c r="D67" s="130"/>
      <c r="E67" s="32" t="s">
        <v>13</v>
      </c>
      <c r="F67" s="67"/>
      <c r="G67" s="68"/>
      <c r="H67" s="69"/>
      <c r="I67" s="67"/>
      <c r="J67" s="68"/>
      <c r="K67" s="69"/>
      <c r="L67" s="67"/>
      <c r="M67" s="68"/>
      <c r="N67" s="69"/>
      <c r="O67" s="67"/>
      <c r="P67" s="68"/>
      <c r="Q67" s="69"/>
      <c r="R67" s="67"/>
      <c r="S67" s="68"/>
      <c r="T67" s="69"/>
      <c r="U67" s="98"/>
      <c r="V67" s="99"/>
      <c r="W67" s="100"/>
      <c r="X67" s="98"/>
      <c r="Y67" s="99"/>
      <c r="Z67" s="100"/>
      <c r="AA67" s="75">
        <f>SUM(F67:Z67)</f>
        <v>0</v>
      </c>
      <c r="AB67" s="76">
        <f>AA67-AB68</f>
        <v>0</v>
      </c>
      <c r="AC67" s="12">
        <f>AA67*$D67</f>
        <v>0</v>
      </c>
      <c r="AD67" s="15"/>
      <c r="AE67" s="67"/>
      <c r="AF67" s="68"/>
      <c r="AG67" s="69"/>
      <c r="AH67" s="67"/>
      <c r="AI67" s="68"/>
      <c r="AJ67" s="69"/>
      <c r="AK67" s="67"/>
      <c r="AL67" s="68"/>
      <c r="AM67" s="69"/>
      <c r="AN67" s="67"/>
      <c r="AO67" s="68"/>
      <c r="AP67" s="69"/>
      <c r="AQ67" s="67"/>
      <c r="AR67" s="68"/>
      <c r="AS67" s="69"/>
      <c r="AT67" s="98"/>
      <c r="AU67" s="99"/>
      <c r="AV67" s="100"/>
      <c r="AW67" s="98"/>
      <c r="AX67" s="99"/>
      <c r="AY67" s="100"/>
      <c r="AZ67" s="41">
        <f>SUM(AE67:AY67)</f>
        <v>0</v>
      </c>
      <c r="BA67" s="14">
        <f>AZ67-BA68</f>
        <v>0</v>
      </c>
      <c r="BB67" s="12">
        <f>AZ67*$D67</f>
        <v>0</v>
      </c>
      <c r="BC67" s="15"/>
      <c r="BD67" s="67"/>
      <c r="BE67" s="68"/>
      <c r="BF67" s="69"/>
      <c r="BG67" s="67"/>
      <c r="BH67" s="68"/>
      <c r="BI67" s="69"/>
      <c r="BJ67" s="67"/>
      <c r="BK67" s="68"/>
      <c r="BL67" s="69"/>
      <c r="BM67" s="67"/>
      <c r="BN67" s="68"/>
      <c r="BO67" s="69"/>
      <c r="BP67" s="67"/>
      <c r="BQ67" s="68"/>
      <c r="BR67" s="69"/>
      <c r="BS67" s="98"/>
      <c r="BT67" s="99"/>
      <c r="BU67" s="100"/>
      <c r="BV67" s="98"/>
      <c r="BW67" s="99"/>
      <c r="BX67" s="100"/>
      <c r="BY67" s="41">
        <f>SUM(BD67:BX67)</f>
        <v>0</v>
      </c>
      <c r="BZ67" s="14">
        <f>BY67-BZ68</f>
        <v>0</v>
      </c>
      <c r="CA67" s="12">
        <f>BY67*$D67</f>
        <v>0</v>
      </c>
      <c r="CB67" s="15"/>
      <c r="CC67" s="67"/>
      <c r="CD67" s="68"/>
      <c r="CE67" s="69"/>
      <c r="CF67" s="67"/>
      <c r="CG67" s="68"/>
      <c r="CH67" s="69"/>
      <c r="CI67" s="67"/>
      <c r="CJ67" s="68"/>
      <c r="CK67" s="69"/>
      <c r="CL67" s="67"/>
      <c r="CM67" s="68"/>
      <c r="CN67" s="69"/>
      <c r="CO67" s="67"/>
      <c r="CP67" s="68"/>
      <c r="CQ67" s="69"/>
      <c r="CR67" s="98"/>
      <c r="CS67" s="99"/>
      <c r="CT67" s="100"/>
      <c r="CU67" s="98"/>
      <c r="CV67" s="99"/>
      <c r="CW67" s="100"/>
      <c r="CX67" s="41">
        <f>SUM(CC67:CW67)</f>
        <v>0</v>
      </c>
      <c r="CY67" s="14">
        <f>CX67-CY68</f>
        <v>0</v>
      </c>
      <c r="CZ67" s="12">
        <f>CX67*$D67</f>
        <v>0</v>
      </c>
      <c r="DA67" s="15"/>
      <c r="DB67" s="67"/>
      <c r="DC67" s="68"/>
      <c r="DD67" s="69"/>
      <c r="DE67" s="67"/>
      <c r="DF67" s="68"/>
      <c r="DG67" s="69"/>
      <c r="DH67" s="67"/>
      <c r="DI67" s="68"/>
      <c r="DJ67" s="69"/>
      <c r="DK67" s="67"/>
      <c r="DL67" s="68"/>
      <c r="DM67" s="69"/>
      <c r="DN67" s="67"/>
      <c r="DO67" s="68"/>
      <c r="DP67" s="69"/>
      <c r="DQ67" s="98"/>
      <c r="DR67" s="99"/>
      <c r="DS67" s="100"/>
      <c r="DT67" s="98"/>
      <c r="DU67" s="99"/>
      <c r="DV67" s="100"/>
      <c r="DW67" s="41">
        <f>SUM(DB67:DV67)</f>
        <v>0</v>
      </c>
      <c r="DX67" s="14">
        <f>DW67-DX68</f>
        <v>0</v>
      </c>
      <c r="DY67" s="12">
        <f>DW67*$D67</f>
        <v>0</v>
      </c>
      <c r="DZ67" s="15"/>
      <c r="EA67" s="67"/>
      <c r="EB67" s="68"/>
      <c r="EC67" s="69"/>
      <c r="ED67" s="67"/>
      <c r="EE67" s="68"/>
      <c r="EF67" s="69"/>
      <c r="EG67" s="67"/>
      <c r="EH67" s="68"/>
      <c r="EI67" s="69"/>
      <c r="EJ67" s="67"/>
      <c r="EK67" s="68"/>
      <c r="EL67" s="69"/>
      <c r="EM67" s="98"/>
      <c r="EN67" s="99"/>
      <c r="EO67" s="100"/>
      <c r="EP67" s="98"/>
      <c r="EQ67" s="99"/>
      <c r="ER67" s="100"/>
      <c r="ES67" s="98"/>
      <c r="ET67" s="99"/>
      <c r="EU67" s="100"/>
      <c r="EV67" s="41">
        <f>SUM(EA67:EU67)</f>
        <v>0</v>
      </c>
      <c r="EW67" s="14">
        <f>EV67-EW68</f>
        <v>0</v>
      </c>
      <c r="EX67" s="12">
        <f>EV67*$D67</f>
        <v>0</v>
      </c>
      <c r="EY67" s="15"/>
      <c r="EZ67" s="67"/>
      <c r="FA67" s="68"/>
      <c r="FB67" s="69"/>
      <c r="FC67" s="67"/>
      <c r="FD67" s="68"/>
      <c r="FE67" s="69"/>
      <c r="FF67" s="67"/>
      <c r="FG67" s="68"/>
      <c r="FH67" s="69"/>
      <c r="FI67" s="67"/>
      <c r="FJ67" s="68"/>
      <c r="FK67" s="69"/>
      <c r="FL67" s="67"/>
      <c r="FM67" s="68"/>
      <c r="FN67" s="69"/>
      <c r="FO67" s="98"/>
      <c r="FP67" s="99"/>
      <c r="FQ67" s="100"/>
      <c r="FR67" s="98"/>
      <c r="FS67" s="99"/>
      <c r="FT67" s="100"/>
      <c r="FU67" s="41">
        <f t="shared" ref="FU67" si="78">SUM(EZ67:FT67)</f>
        <v>0</v>
      </c>
      <c r="FV67" s="14">
        <f t="shared" ref="FV67" si="79">FU67-FV68</f>
        <v>0</v>
      </c>
      <c r="FW67" s="12">
        <f>FU67*$D67</f>
        <v>0</v>
      </c>
      <c r="FX67" s="15"/>
      <c r="FY67" s="67"/>
      <c r="FZ67" s="68"/>
      <c r="GA67" s="69"/>
      <c r="GB67" s="67"/>
      <c r="GC67" s="68"/>
      <c r="GD67" s="69"/>
      <c r="GE67" s="67"/>
      <c r="GF67" s="68"/>
      <c r="GG67" s="69"/>
      <c r="GH67" s="67"/>
      <c r="GI67" s="68"/>
      <c r="GJ67" s="69"/>
      <c r="GK67" s="67"/>
      <c r="GL67" s="68"/>
      <c r="GM67" s="69"/>
      <c r="GN67" s="98"/>
      <c r="GO67" s="99"/>
      <c r="GP67" s="100"/>
      <c r="GQ67" s="98"/>
      <c r="GR67" s="99"/>
      <c r="GS67" s="100"/>
      <c r="GT67" s="41">
        <f>SUM(FY67:GS67)</f>
        <v>0</v>
      </c>
      <c r="GU67" s="14">
        <f>GT67-GU68</f>
        <v>0</v>
      </c>
      <c r="GV67" s="12">
        <f>GT67*$D67</f>
        <v>0</v>
      </c>
      <c r="GW67" s="15"/>
      <c r="GX67" s="67"/>
      <c r="GY67" s="68"/>
      <c r="GZ67" s="69"/>
      <c r="HA67" s="67"/>
      <c r="HB67" s="68"/>
      <c r="HC67" s="69"/>
      <c r="HD67" s="67"/>
      <c r="HE67" s="68"/>
      <c r="HF67" s="69"/>
      <c r="HG67" s="67"/>
      <c r="HH67" s="68"/>
      <c r="HI67" s="69"/>
      <c r="HJ67" s="67"/>
      <c r="HK67" s="68"/>
      <c r="HL67" s="69"/>
      <c r="HM67" s="98"/>
      <c r="HN67" s="99"/>
      <c r="HO67" s="100"/>
      <c r="HP67" s="98"/>
      <c r="HQ67" s="99"/>
      <c r="HR67" s="100"/>
      <c r="HS67" s="41">
        <f>SUM(GX67:HR67)</f>
        <v>0</v>
      </c>
      <c r="HT67" s="14">
        <f>HS67-HT68</f>
        <v>0</v>
      </c>
      <c r="HU67" s="12">
        <f>HS67*$D67</f>
        <v>0</v>
      </c>
      <c r="HV67" s="15"/>
      <c r="HW67" s="67"/>
      <c r="HX67" s="68"/>
      <c r="HY67" s="69"/>
      <c r="HZ67" s="67"/>
      <c r="IA67" s="68"/>
      <c r="IB67" s="69"/>
      <c r="IC67" s="67"/>
      <c r="ID67" s="68"/>
      <c r="IE67" s="69"/>
      <c r="IF67" s="67"/>
      <c r="IG67" s="68"/>
      <c r="IH67" s="69"/>
      <c r="II67" s="67"/>
      <c r="IJ67" s="68"/>
      <c r="IK67" s="69"/>
      <c r="IL67" s="98"/>
      <c r="IM67" s="99"/>
      <c r="IN67" s="100"/>
      <c r="IO67" s="98"/>
      <c r="IP67" s="99"/>
      <c r="IQ67" s="100"/>
      <c r="IR67" s="41">
        <f>SUM(HW67:IQ67)</f>
        <v>0</v>
      </c>
      <c r="IS67" s="14">
        <f>IR67-IS68</f>
        <v>0</v>
      </c>
      <c r="IT67" s="12">
        <f>IR67*$D67</f>
        <v>0</v>
      </c>
      <c r="IU67" s="15"/>
      <c r="IV67" s="67"/>
      <c r="IW67" s="68"/>
      <c r="IX67" s="69"/>
      <c r="IY67" s="67"/>
      <c r="IZ67" s="68"/>
      <c r="JA67" s="69"/>
      <c r="JB67" s="67"/>
      <c r="JC67" s="68"/>
      <c r="JD67" s="69"/>
      <c r="JE67" s="67"/>
      <c r="JF67" s="68"/>
      <c r="JG67" s="69"/>
      <c r="JH67" s="67"/>
      <c r="JI67" s="68"/>
      <c r="JJ67" s="69"/>
      <c r="JK67" s="98"/>
      <c r="JL67" s="99"/>
      <c r="JM67" s="100"/>
      <c r="JN67" s="98"/>
      <c r="JO67" s="99"/>
      <c r="JP67" s="100"/>
      <c r="JQ67" s="41">
        <f>SUM(IV67:JP67)</f>
        <v>0</v>
      </c>
      <c r="JR67" s="14">
        <f>JQ67-JR68</f>
        <v>0</v>
      </c>
      <c r="JS67" s="12">
        <f>JQ67*$D67</f>
        <v>0</v>
      </c>
      <c r="JT67" s="15"/>
      <c r="JU67" s="67"/>
      <c r="JV67" s="68"/>
      <c r="JW67" s="69"/>
      <c r="JX67" s="67"/>
      <c r="JY67" s="68"/>
      <c r="JZ67" s="69"/>
      <c r="KA67" s="67"/>
      <c r="KB67" s="68"/>
      <c r="KC67" s="69"/>
      <c r="KD67" s="67"/>
      <c r="KE67" s="68"/>
      <c r="KF67" s="69"/>
      <c r="KG67" s="67"/>
      <c r="KH67" s="68"/>
      <c r="KI67" s="69"/>
      <c r="KJ67" s="98"/>
      <c r="KK67" s="99"/>
      <c r="KL67" s="100"/>
      <c r="KM67" s="98"/>
      <c r="KN67" s="99"/>
      <c r="KO67" s="100"/>
      <c r="KP67" s="41">
        <f>SUM(JU67:KO67)</f>
        <v>0</v>
      </c>
      <c r="KQ67" s="14">
        <f>KP67-KQ68</f>
        <v>0</v>
      </c>
      <c r="KR67" s="12">
        <f>KP67*$D67</f>
        <v>0</v>
      </c>
      <c r="KS67" s="15"/>
      <c r="KT67" s="67"/>
      <c r="KU67" s="68"/>
      <c r="KV67" s="69"/>
      <c r="KW67" s="67"/>
      <c r="KX67" s="68"/>
      <c r="KY67" s="69"/>
      <c r="KZ67" s="67"/>
      <c r="LA67" s="68"/>
      <c r="LB67" s="69"/>
      <c r="LC67" s="67"/>
      <c r="LD67" s="68"/>
      <c r="LE67" s="69"/>
      <c r="LF67" s="67"/>
      <c r="LG67" s="68"/>
      <c r="LH67" s="69"/>
      <c r="LI67" s="98"/>
      <c r="LJ67" s="99"/>
      <c r="LK67" s="100"/>
      <c r="LL67" s="98"/>
      <c r="LM67" s="99"/>
      <c r="LN67" s="100"/>
      <c r="LO67" s="41">
        <f>SUM(KT67:LN67)</f>
        <v>0</v>
      </c>
      <c r="LP67" s="14">
        <f>LO67-LP68</f>
        <v>0</v>
      </c>
      <c r="LQ67" s="12">
        <f>LO67*$D67</f>
        <v>0</v>
      </c>
      <c r="LR67" s="15"/>
    </row>
    <row r="68" spans="1:330" ht="15" hidden="1" customHeight="1" thickBot="1" x14ac:dyDescent="0.4">
      <c r="A68" s="133"/>
      <c r="B68" s="135"/>
      <c r="C68" s="140"/>
      <c r="D68" s="130"/>
      <c r="E68" s="33" t="s">
        <v>14</v>
      </c>
      <c r="F68" s="70"/>
      <c r="G68" s="71"/>
      <c r="H68" s="72"/>
      <c r="I68" s="70"/>
      <c r="J68" s="71"/>
      <c r="K68" s="72"/>
      <c r="L68" s="73"/>
      <c r="M68" s="71"/>
      <c r="N68" s="74"/>
      <c r="O68" s="70"/>
      <c r="P68" s="71"/>
      <c r="Q68" s="72"/>
      <c r="R68" s="70"/>
      <c r="S68" s="71"/>
      <c r="T68" s="72"/>
      <c r="U68" s="102"/>
      <c r="V68" s="103"/>
      <c r="W68" s="104"/>
      <c r="X68" s="105"/>
      <c r="Y68" s="103"/>
      <c r="Z68" s="104"/>
      <c r="AA68" s="77"/>
      <c r="AB68" s="78">
        <f>SUM(F68:Z68)</f>
        <v>0</v>
      </c>
      <c r="AC68" s="16"/>
      <c r="AD68" s="19">
        <f>AB68*$D68</f>
        <v>0</v>
      </c>
      <c r="AE68" s="70"/>
      <c r="AF68" s="71"/>
      <c r="AG68" s="72"/>
      <c r="AH68" s="70"/>
      <c r="AI68" s="71"/>
      <c r="AJ68" s="72"/>
      <c r="AK68" s="73"/>
      <c r="AL68" s="71"/>
      <c r="AM68" s="74"/>
      <c r="AN68" s="70"/>
      <c r="AO68" s="71"/>
      <c r="AP68" s="72"/>
      <c r="AQ68" s="70"/>
      <c r="AR68" s="71"/>
      <c r="AS68" s="72"/>
      <c r="AT68" s="102"/>
      <c r="AU68" s="103"/>
      <c r="AV68" s="104"/>
      <c r="AW68" s="105"/>
      <c r="AX68" s="103"/>
      <c r="AY68" s="104"/>
      <c r="AZ68" s="42"/>
      <c r="BA68" s="78">
        <f>SUM(AE68:AY68)</f>
        <v>0</v>
      </c>
      <c r="BB68" s="16"/>
      <c r="BC68" s="19">
        <f>BA68*$D68</f>
        <v>0</v>
      </c>
      <c r="BD68" s="70"/>
      <c r="BE68" s="71"/>
      <c r="BF68" s="72"/>
      <c r="BG68" s="70"/>
      <c r="BH68" s="71"/>
      <c r="BI68" s="72"/>
      <c r="BJ68" s="70"/>
      <c r="BK68" s="71"/>
      <c r="BL68" s="72"/>
      <c r="BM68" s="70"/>
      <c r="BN68" s="71"/>
      <c r="BO68" s="72"/>
      <c r="BP68" s="70"/>
      <c r="BQ68" s="71"/>
      <c r="BR68" s="72"/>
      <c r="BS68" s="102"/>
      <c r="BT68" s="103"/>
      <c r="BU68" s="104"/>
      <c r="BV68" s="105"/>
      <c r="BW68" s="103"/>
      <c r="BX68" s="104"/>
      <c r="BY68" s="42"/>
      <c r="BZ68" s="18">
        <f>SUM(BD68:BX68)</f>
        <v>0</v>
      </c>
      <c r="CA68" s="16"/>
      <c r="CB68" s="19">
        <f>BZ68*$D68</f>
        <v>0</v>
      </c>
      <c r="CC68" s="70"/>
      <c r="CD68" s="71"/>
      <c r="CE68" s="72"/>
      <c r="CF68" s="70"/>
      <c r="CG68" s="71"/>
      <c r="CH68" s="72"/>
      <c r="CI68" s="73"/>
      <c r="CJ68" s="71"/>
      <c r="CK68" s="74"/>
      <c r="CL68" s="70"/>
      <c r="CM68" s="71"/>
      <c r="CN68" s="72"/>
      <c r="CO68" s="70"/>
      <c r="CP68" s="71"/>
      <c r="CQ68" s="72"/>
      <c r="CR68" s="102"/>
      <c r="CS68" s="103"/>
      <c r="CT68" s="104"/>
      <c r="CU68" s="105"/>
      <c r="CV68" s="103"/>
      <c r="CW68" s="104"/>
      <c r="CX68" s="42"/>
      <c r="CY68" s="18">
        <f>SUM(CC68:CW68)</f>
        <v>0</v>
      </c>
      <c r="CZ68" s="16"/>
      <c r="DA68" s="19">
        <f>CY68*$D68</f>
        <v>0</v>
      </c>
      <c r="DB68" s="70"/>
      <c r="DC68" s="71"/>
      <c r="DD68" s="72"/>
      <c r="DE68" s="70"/>
      <c r="DF68" s="71"/>
      <c r="DG68" s="72"/>
      <c r="DH68" s="73"/>
      <c r="DI68" s="71"/>
      <c r="DJ68" s="74"/>
      <c r="DK68" s="70"/>
      <c r="DL68" s="71"/>
      <c r="DM68" s="72"/>
      <c r="DN68" s="70"/>
      <c r="DO68" s="71"/>
      <c r="DP68" s="72"/>
      <c r="DQ68" s="102"/>
      <c r="DR68" s="103"/>
      <c r="DS68" s="104"/>
      <c r="DT68" s="105"/>
      <c r="DU68" s="103"/>
      <c r="DV68" s="104"/>
      <c r="DW68" s="42"/>
      <c r="DX68" s="18">
        <f>SUM(DB68:DV68)</f>
        <v>0</v>
      </c>
      <c r="DY68" s="16"/>
      <c r="DZ68" s="19">
        <f>DX68*$D68</f>
        <v>0</v>
      </c>
      <c r="EA68" s="70"/>
      <c r="EB68" s="71"/>
      <c r="EC68" s="72"/>
      <c r="ED68" s="70"/>
      <c r="EE68" s="71"/>
      <c r="EF68" s="72"/>
      <c r="EG68" s="73"/>
      <c r="EH68" s="71"/>
      <c r="EI68" s="74"/>
      <c r="EJ68" s="70"/>
      <c r="EK68" s="71"/>
      <c r="EL68" s="72"/>
      <c r="EM68" s="102"/>
      <c r="EN68" s="103"/>
      <c r="EO68" s="104"/>
      <c r="EP68" s="102"/>
      <c r="EQ68" s="103"/>
      <c r="ER68" s="104"/>
      <c r="ES68" s="105"/>
      <c r="ET68" s="103"/>
      <c r="EU68" s="104"/>
      <c r="EV68" s="42"/>
      <c r="EW68" s="18">
        <f>SUM(EA68:EU68)</f>
        <v>0</v>
      </c>
      <c r="EX68" s="16"/>
      <c r="EY68" s="19">
        <f>EW68*$D68</f>
        <v>0</v>
      </c>
      <c r="EZ68" s="70"/>
      <c r="FA68" s="71"/>
      <c r="FB68" s="72"/>
      <c r="FC68" s="70"/>
      <c r="FD68" s="71"/>
      <c r="FE68" s="72"/>
      <c r="FF68" s="73"/>
      <c r="FG68" s="71"/>
      <c r="FH68" s="74"/>
      <c r="FI68" s="70"/>
      <c r="FJ68" s="71"/>
      <c r="FK68" s="72"/>
      <c r="FL68" s="70"/>
      <c r="FM68" s="71"/>
      <c r="FN68" s="72"/>
      <c r="FO68" s="102"/>
      <c r="FP68" s="103"/>
      <c r="FQ68" s="104"/>
      <c r="FR68" s="105"/>
      <c r="FS68" s="103"/>
      <c r="FT68" s="104"/>
      <c r="FU68" s="42"/>
      <c r="FV68" s="18">
        <f t="shared" ref="FV68" si="80">SUM(EZ68:FT68)</f>
        <v>0</v>
      </c>
      <c r="FW68" s="16"/>
      <c r="FX68" s="19">
        <f>FV68*$D68</f>
        <v>0</v>
      </c>
      <c r="FY68" s="70"/>
      <c r="FZ68" s="71"/>
      <c r="GA68" s="72"/>
      <c r="GB68" s="70"/>
      <c r="GC68" s="71"/>
      <c r="GD68" s="72"/>
      <c r="GE68" s="73"/>
      <c r="GF68" s="71"/>
      <c r="GG68" s="74"/>
      <c r="GH68" s="70"/>
      <c r="GI68" s="71"/>
      <c r="GJ68" s="72"/>
      <c r="GK68" s="70"/>
      <c r="GL68" s="71"/>
      <c r="GM68" s="72"/>
      <c r="GN68" s="102"/>
      <c r="GO68" s="103"/>
      <c r="GP68" s="104"/>
      <c r="GQ68" s="105"/>
      <c r="GR68" s="103"/>
      <c r="GS68" s="104"/>
      <c r="GT68" s="42"/>
      <c r="GU68" s="18">
        <f>SUM(FY68:GS68)</f>
        <v>0</v>
      </c>
      <c r="GV68" s="16"/>
      <c r="GW68" s="19">
        <f>GU68*$D68</f>
        <v>0</v>
      </c>
      <c r="GX68" s="70"/>
      <c r="GY68" s="71"/>
      <c r="GZ68" s="72"/>
      <c r="HA68" s="70"/>
      <c r="HB68" s="71"/>
      <c r="HC68" s="72"/>
      <c r="HD68" s="73"/>
      <c r="HE68" s="71"/>
      <c r="HF68" s="74"/>
      <c r="HG68" s="70"/>
      <c r="HH68" s="71"/>
      <c r="HI68" s="72"/>
      <c r="HJ68" s="70"/>
      <c r="HK68" s="71"/>
      <c r="HL68" s="72"/>
      <c r="HM68" s="102"/>
      <c r="HN68" s="103"/>
      <c r="HO68" s="104"/>
      <c r="HP68" s="105"/>
      <c r="HQ68" s="103"/>
      <c r="HR68" s="104"/>
      <c r="HS68" s="42"/>
      <c r="HT68" s="18">
        <f>SUM(GX68:HR68)</f>
        <v>0</v>
      </c>
      <c r="HU68" s="16"/>
      <c r="HV68" s="19">
        <f>HT68*$D68</f>
        <v>0</v>
      </c>
      <c r="HW68" s="70"/>
      <c r="HX68" s="71"/>
      <c r="HY68" s="72"/>
      <c r="HZ68" s="70"/>
      <c r="IA68" s="71"/>
      <c r="IB68" s="72"/>
      <c r="IC68" s="73"/>
      <c r="ID68" s="71"/>
      <c r="IE68" s="74"/>
      <c r="IF68" s="70"/>
      <c r="IG68" s="71"/>
      <c r="IH68" s="72"/>
      <c r="II68" s="70"/>
      <c r="IJ68" s="71"/>
      <c r="IK68" s="72"/>
      <c r="IL68" s="102"/>
      <c r="IM68" s="103"/>
      <c r="IN68" s="104"/>
      <c r="IO68" s="105"/>
      <c r="IP68" s="103"/>
      <c r="IQ68" s="104"/>
      <c r="IR68" s="42"/>
      <c r="IS68" s="18">
        <f>SUM(HW68:IQ68)</f>
        <v>0</v>
      </c>
      <c r="IT68" s="16"/>
      <c r="IU68" s="19">
        <f>IS68*$D68</f>
        <v>0</v>
      </c>
      <c r="IV68" s="30"/>
      <c r="IW68" s="71"/>
      <c r="IX68" s="72"/>
      <c r="IY68" s="70"/>
      <c r="IZ68" s="71"/>
      <c r="JA68" s="72"/>
      <c r="JB68" s="73"/>
      <c r="JC68" s="71"/>
      <c r="JD68" s="74"/>
      <c r="JE68" s="70"/>
      <c r="JF68" s="71"/>
      <c r="JG68" s="72"/>
      <c r="JH68" s="70"/>
      <c r="JI68" s="71"/>
      <c r="JJ68" s="72"/>
      <c r="JK68" s="102"/>
      <c r="JL68" s="103"/>
      <c r="JM68" s="104"/>
      <c r="JN68" s="105"/>
      <c r="JO68" s="103"/>
      <c r="JP68" s="104"/>
      <c r="JQ68" s="42"/>
      <c r="JR68" s="18">
        <f>SUM(IV68:JP68)</f>
        <v>0</v>
      </c>
      <c r="JS68" s="16"/>
      <c r="JT68" s="19">
        <f>JR68*$D68</f>
        <v>0</v>
      </c>
      <c r="JU68" s="70"/>
      <c r="JV68" s="71"/>
      <c r="JW68" s="72"/>
      <c r="JX68" s="70"/>
      <c r="JY68" s="71"/>
      <c r="JZ68" s="72"/>
      <c r="KA68" s="73"/>
      <c r="KB68" s="71"/>
      <c r="KC68" s="74"/>
      <c r="KD68" s="70"/>
      <c r="KE68" s="71"/>
      <c r="KF68" s="72"/>
      <c r="KG68" s="70"/>
      <c r="KH68" s="71"/>
      <c r="KI68" s="72"/>
      <c r="KJ68" s="102"/>
      <c r="KK68" s="103"/>
      <c r="KL68" s="104"/>
      <c r="KM68" s="105"/>
      <c r="KN68" s="103"/>
      <c r="KO68" s="104"/>
      <c r="KP68" s="42"/>
      <c r="KQ68" s="18">
        <f>SUM(JU68:KO68)</f>
        <v>0</v>
      </c>
      <c r="KR68" s="16"/>
      <c r="KS68" s="19">
        <f>KQ68*$D68</f>
        <v>0</v>
      </c>
      <c r="KT68" s="70"/>
      <c r="KU68" s="71"/>
      <c r="KV68" s="72"/>
      <c r="KW68" s="70"/>
      <c r="KX68" s="71"/>
      <c r="KY68" s="72"/>
      <c r="KZ68" s="73"/>
      <c r="LA68" s="71"/>
      <c r="LB68" s="74"/>
      <c r="LC68" s="70"/>
      <c r="LD68" s="71"/>
      <c r="LE68" s="72"/>
      <c r="LF68" s="70"/>
      <c r="LG68" s="71"/>
      <c r="LH68" s="72"/>
      <c r="LI68" s="102"/>
      <c r="LJ68" s="103"/>
      <c r="LK68" s="104"/>
      <c r="LL68" s="105"/>
      <c r="LM68" s="103"/>
      <c r="LN68" s="104"/>
      <c r="LO68" s="42"/>
      <c r="LP68" s="18">
        <f>SUM(KT68:LN68)</f>
        <v>0</v>
      </c>
      <c r="LQ68" s="16"/>
      <c r="LR68" s="19">
        <f>LP68*$D68</f>
        <v>0</v>
      </c>
    </row>
    <row r="69" spans="1:330" ht="14.5" hidden="1" customHeight="1" x14ac:dyDescent="0.35">
      <c r="A69" s="132"/>
      <c r="B69" s="134"/>
      <c r="C69" s="139"/>
      <c r="D69" s="130"/>
      <c r="E69" s="32" t="s">
        <v>13</v>
      </c>
      <c r="F69" s="67"/>
      <c r="G69" s="68"/>
      <c r="H69" s="69"/>
      <c r="I69" s="67"/>
      <c r="J69" s="68"/>
      <c r="K69" s="69"/>
      <c r="L69" s="67"/>
      <c r="M69" s="68"/>
      <c r="N69" s="69"/>
      <c r="O69" s="67"/>
      <c r="P69" s="68"/>
      <c r="Q69" s="69"/>
      <c r="R69" s="67"/>
      <c r="S69" s="68"/>
      <c r="T69" s="69"/>
      <c r="U69" s="98"/>
      <c r="V69" s="99"/>
      <c r="W69" s="100"/>
      <c r="X69" s="98"/>
      <c r="Y69" s="99"/>
      <c r="Z69" s="100"/>
      <c r="AA69" s="75">
        <f>SUM(F69:Z69)</f>
        <v>0</v>
      </c>
      <c r="AB69" s="76">
        <f>AA69-AB70</f>
        <v>0</v>
      </c>
      <c r="AC69" s="12">
        <f>AA69*$D69</f>
        <v>0</v>
      </c>
      <c r="AD69" s="15"/>
      <c r="AE69" s="67"/>
      <c r="AF69" s="68"/>
      <c r="AG69" s="69"/>
      <c r="AH69" s="67"/>
      <c r="AI69" s="68"/>
      <c r="AJ69" s="69"/>
      <c r="AK69" s="67"/>
      <c r="AL69" s="68"/>
      <c r="AM69" s="69"/>
      <c r="AN69" s="67"/>
      <c r="AO69" s="68"/>
      <c r="AP69" s="69"/>
      <c r="AQ69" s="67"/>
      <c r="AR69" s="68"/>
      <c r="AS69" s="69"/>
      <c r="AT69" s="98"/>
      <c r="AU69" s="99"/>
      <c r="AV69" s="100"/>
      <c r="AW69" s="98"/>
      <c r="AX69" s="99"/>
      <c r="AY69" s="100"/>
      <c r="AZ69" s="41">
        <f>SUM(AE69:AY69)</f>
        <v>0</v>
      </c>
      <c r="BA69" s="14">
        <f>AZ69-BA70</f>
        <v>0</v>
      </c>
      <c r="BB69" s="12">
        <f>AZ69*$D69</f>
        <v>0</v>
      </c>
      <c r="BC69" s="15"/>
      <c r="BD69" s="67"/>
      <c r="BE69" s="68"/>
      <c r="BF69" s="69"/>
      <c r="BG69" s="67"/>
      <c r="BH69" s="68"/>
      <c r="BI69" s="69"/>
      <c r="BJ69" s="67"/>
      <c r="BK69" s="68"/>
      <c r="BL69" s="69"/>
      <c r="BM69" s="67"/>
      <c r="BN69" s="68"/>
      <c r="BO69" s="69"/>
      <c r="BP69" s="67"/>
      <c r="BQ69" s="68"/>
      <c r="BR69" s="69"/>
      <c r="BS69" s="98"/>
      <c r="BT69" s="99"/>
      <c r="BU69" s="100"/>
      <c r="BV69" s="98"/>
      <c r="BW69" s="99"/>
      <c r="BX69" s="100"/>
      <c r="BY69" s="41">
        <f>SUM(BD69:BX69)</f>
        <v>0</v>
      </c>
      <c r="BZ69" s="14">
        <f>BY69-BZ70</f>
        <v>0</v>
      </c>
      <c r="CA69" s="12">
        <f>BY69*$D69</f>
        <v>0</v>
      </c>
      <c r="CB69" s="15"/>
      <c r="CC69" s="67"/>
      <c r="CD69" s="68"/>
      <c r="CE69" s="69"/>
      <c r="CF69" s="67"/>
      <c r="CG69" s="68"/>
      <c r="CH69" s="69"/>
      <c r="CI69" s="67"/>
      <c r="CJ69" s="68"/>
      <c r="CK69" s="69"/>
      <c r="CL69" s="67"/>
      <c r="CM69" s="68"/>
      <c r="CN69" s="69"/>
      <c r="CO69" s="67"/>
      <c r="CP69" s="68"/>
      <c r="CQ69" s="69"/>
      <c r="CR69" s="98"/>
      <c r="CS69" s="99"/>
      <c r="CT69" s="100"/>
      <c r="CU69" s="98"/>
      <c r="CV69" s="99"/>
      <c r="CW69" s="100"/>
      <c r="CX69" s="41">
        <f>SUM(CC69:CW69)</f>
        <v>0</v>
      </c>
      <c r="CY69" s="14">
        <f>CX69-CY70</f>
        <v>0</v>
      </c>
      <c r="CZ69" s="12">
        <f>CX69*$D69</f>
        <v>0</v>
      </c>
      <c r="DA69" s="15"/>
      <c r="DB69" s="67"/>
      <c r="DC69" s="68"/>
      <c r="DD69" s="69"/>
      <c r="DE69" s="67"/>
      <c r="DF69" s="68"/>
      <c r="DG69" s="69"/>
      <c r="DH69" s="67"/>
      <c r="DI69" s="68"/>
      <c r="DJ69" s="69"/>
      <c r="DK69" s="67"/>
      <c r="DL69" s="68"/>
      <c r="DM69" s="69"/>
      <c r="DN69" s="67"/>
      <c r="DO69" s="68"/>
      <c r="DP69" s="69"/>
      <c r="DQ69" s="98"/>
      <c r="DR69" s="99"/>
      <c r="DS69" s="100"/>
      <c r="DT69" s="98"/>
      <c r="DU69" s="99"/>
      <c r="DV69" s="100"/>
      <c r="DW69" s="41">
        <f>SUM(DB69:DV69)</f>
        <v>0</v>
      </c>
      <c r="DX69" s="14">
        <f>DW69-DX70</f>
        <v>0</v>
      </c>
      <c r="DY69" s="12">
        <f>DW69*$D69</f>
        <v>0</v>
      </c>
      <c r="DZ69" s="15"/>
      <c r="EA69" s="67"/>
      <c r="EB69" s="68"/>
      <c r="EC69" s="69"/>
      <c r="ED69" s="67"/>
      <c r="EE69" s="68"/>
      <c r="EF69" s="69"/>
      <c r="EG69" s="67"/>
      <c r="EH69" s="68"/>
      <c r="EI69" s="69"/>
      <c r="EJ69" s="67"/>
      <c r="EK69" s="68"/>
      <c r="EL69" s="69"/>
      <c r="EM69" s="98"/>
      <c r="EN69" s="99"/>
      <c r="EO69" s="100"/>
      <c r="EP69" s="98"/>
      <c r="EQ69" s="99"/>
      <c r="ER69" s="100"/>
      <c r="ES69" s="98"/>
      <c r="ET69" s="99"/>
      <c r="EU69" s="100"/>
      <c r="EV69" s="41">
        <f>SUM(EA69:EU69)</f>
        <v>0</v>
      </c>
      <c r="EW69" s="14">
        <f>EV69-EW70</f>
        <v>0</v>
      </c>
      <c r="EX69" s="12">
        <f>EV69*$D69</f>
        <v>0</v>
      </c>
      <c r="EY69" s="15"/>
      <c r="EZ69" s="67"/>
      <c r="FA69" s="68"/>
      <c r="FB69" s="69"/>
      <c r="FC69" s="67"/>
      <c r="FD69" s="68"/>
      <c r="FE69" s="69"/>
      <c r="FF69" s="67"/>
      <c r="FG69" s="68"/>
      <c r="FH69" s="69"/>
      <c r="FI69" s="67"/>
      <c r="FJ69" s="68"/>
      <c r="FK69" s="69"/>
      <c r="FL69" s="67"/>
      <c r="FM69" s="68"/>
      <c r="FN69" s="69"/>
      <c r="FO69" s="98"/>
      <c r="FP69" s="99"/>
      <c r="FQ69" s="100"/>
      <c r="FR69" s="98"/>
      <c r="FS69" s="99"/>
      <c r="FT69" s="100"/>
      <c r="FU69" s="41">
        <f t="shared" ref="FU69" si="81">SUM(EZ69:FT69)</f>
        <v>0</v>
      </c>
      <c r="FV69" s="14">
        <f t="shared" ref="FV69" si="82">FU69-FV70</f>
        <v>0</v>
      </c>
      <c r="FW69" s="12">
        <f>FU69*$D69</f>
        <v>0</v>
      </c>
      <c r="FX69" s="15"/>
      <c r="FY69" s="67"/>
      <c r="FZ69" s="68"/>
      <c r="GA69" s="69"/>
      <c r="GB69" s="67"/>
      <c r="GC69" s="68"/>
      <c r="GD69" s="69"/>
      <c r="GE69" s="67"/>
      <c r="GF69" s="68"/>
      <c r="GG69" s="69"/>
      <c r="GH69" s="67"/>
      <c r="GI69" s="68"/>
      <c r="GJ69" s="69"/>
      <c r="GK69" s="67"/>
      <c r="GL69" s="68"/>
      <c r="GM69" s="69"/>
      <c r="GN69" s="98"/>
      <c r="GO69" s="99"/>
      <c r="GP69" s="100"/>
      <c r="GQ69" s="98"/>
      <c r="GR69" s="99"/>
      <c r="GS69" s="100"/>
      <c r="GT69" s="41">
        <f>SUM(FY69:GS69)</f>
        <v>0</v>
      </c>
      <c r="GU69" s="14">
        <f>GT69-GU70</f>
        <v>0</v>
      </c>
      <c r="GV69" s="12">
        <f>GT69*$D69</f>
        <v>0</v>
      </c>
      <c r="GW69" s="15"/>
      <c r="GX69" s="67"/>
      <c r="GY69" s="68"/>
      <c r="GZ69" s="69"/>
      <c r="HA69" s="67"/>
      <c r="HB69" s="68"/>
      <c r="HC69" s="69"/>
      <c r="HD69" s="67"/>
      <c r="HE69" s="68"/>
      <c r="HF69" s="69"/>
      <c r="HG69" s="67"/>
      <c r="HH69" s="68"/>
      <c r="HI69" s="69"/>
      <c r="HJ69" s="67"/>
      <c r="HK69" s="68"/>
      <c r="HL69" s="69"/>
      <c r="HM69" s="98"/>
      <c r="HN69" s="99"/>
      <c r="HO69" s="100"/>
      <c r="HP69" s="98"/>
      <c r="HQ69" s="99"/>
      <c r="HR69" s="100"/>
      <c r="HS69" s="41">
        <f>SUM(GX69:HR69)</f>
        <v>0</v>
      </c>
      <c r="HT69" s="14">
        <f>HS69-HT70</f>
        <v>0</v>
      </c>
      <c r="HU69" s="12">
        <f>HS69*$D69</f>
        <v>0</v>
      </c>
      <c r="HV69" s="15"/>
      <c r="HW69" s="67"/>
      <c r="HX69" s="68"/>
      <c r="HY69" s="69"/>
      <c r="HZ69" s="67"/>
      <c r="IA69" s="68"/>
      <c r="IB69" s="69"/>
      <c r="IC69" s="67"/>
      <c r="ID69" s="68"/>
      <c r="IE69" s="69"/>
      <c r="IF69" s="67"/>
      <c r="IG69" s="68"/>
      <c r="IH69" s="69"/>
      <c r="II69" s="67"/>
      <c r="IJ69" s="68"/>
      <c r="IK69" s="69"/>
      <c r="IL69" s="98"/>
      <c r="IM69" s="99"/>
      <c r="IN69" s="100"/>
      <c r="IO69" s="98"/>
      <c r="IP69" s="99"/>
      <c r="IQ69" s="100"/>
      <c r="IR69" s="41">
        <f>SUM(HW69:IQ69)</f>
        <v>0</v>
      </c>
      <c r="IS69" s="14">
        <f>IR69-IS70</f>
        <v>0</v>
      </c>
      <c r="IT69" s="12">
        <f>IR69*$D69</f>
        <v>0</v>
      </c>
      <c r="IU69" s="15"/>
      <c r="IV69" s="67"/>
      <c r="IW69" s="68"/>
      <c r="IX69" s="69"/>
      <c r="IY69" s="67"/>
      <c r="IZ69" s="68"/>
      <c r="JA69" s="69"/>
      <c r="JB69" s="67"/>
      <c r="JC69" s="68"/>
      <c r="JD69" s="69"/>
      <c r="JE69" s="67"/>
      <c r="JF69" s="68"/>
      <c r="JG69" s="69"/>
      <c r="JH69" s="67"/>
      <c r="JI69" s="68"/>
      <c r="JJ69" s="69"/>
      <c r="JK69" s="98"/>
      <c r="JL69" s="99"/>
      <c r="JM69" s="100"/>
      <c r="JN69" s="98"/>
      <c r="JO69" s="99"/>
      <c r="JP69" s="100"/>
      <c r="JQ69" s="41">
        <f>SUM(IV69:JP69)</f>
        <v>0</v>
      </c>
      <c r="JR69" s="14">
        <f>JQ69-JR70</f>
        <v>0</v>
      </c>
      <c r="JS69" s="12">
        <f>JQ69*$D69</f>
        <v>0</v>
      </c>
      <c r="JT69" s="15"/>
      <c r="JU69" s="67"/>
      <c r="JV69" s="68"/>
      <c r="JW69" s="69"/>
      <c r="JX69" s="67"/>
      <c r="JY69" s="68"/>
      <c r="JZ69" s="69"/>
      <c r="KA69" s="67"/>
      <c r="KB69" s="68"/>
      <c r="KC69" s="69"/>
      <c r="KD69" s="67"/>
      <c r="KE69" s="68"/>
      <c r="KF69" s="69"/>
      <c r="KG69" s="67"/>
      <c r="KH69" s="68"/>
      <c r="KI69" s="69"/>
      <c r="KJ69" s="98"/>
      <c r="KK69" s="99"/>
      <c r="KL69" s="100"/>
      <c r="KM69" s="98"/>
      <c r="KN69" s="99"/>
      <c r="KO69" s="100"/>
      <c r="KP69" s="41">
        <f>SUM(JU69:KO69)</f>
        <v>0</v>
      </c>
      <c r="KQ69" s="14">
        <f>KP69-KQ70</f>
        <v>0</v>
      </c>
      <c r="KR69" s="12">
        <f>KP69*$D69</f>
        <v>0</v>
      </c>
      <c r="KS69" s="15"/>
      <c r="KT69" s="67"/>
      <c r="KU69" s="68"/>
      <c r="KV69" s="69"/>
      <c r="KW69" s="67"/>
      <c r="KX69" s="68"/>
      <c r="KY69" s="69"/>
      <c r="KZ69" s="67"/>
      <c r="LA69" s="68"/>
      <c r="LB69" s="69"/>
      <c r="LC69" s="67"/>
      <c r="LD69" s="68"/>
      <c r="LE69" s="69"/>
      <c r="LF69" s="67"/>
      <c r="LG69" s="68"/>
      <c r="LH69" s="69"/>
      <c r="LI69" s="98"/>
      <c r="LJ69" s="99"/>
      <c r="LK69" s="100"/>
      <c r="LL69" s="98"/>
      <c r="LM69" s="99"/>
      <c r="LN69" s="100"/>
      <c r="LO69" s="41">
        <f>SUM(KT69:LN69)</f>
        <v>0</v>
      </c>
      <c r="LP69" s="14">
        <f>LO69-LP70</f>
        <v>0</v>
      </c>
      <c r="LQ69" s="12">
        <f>LO69*$D69</f>
        <v>0</v>
      </c>
      <c r="LR69" s="15"/>
    </row>
    <row r="70" spans="1:330" ht="15" hidden="1" customHeight="1" thickBot="1" x14ac:dyDescent="0.4">
      <c r="A70" s="133"/>
      <c r="B70" s="135"/>
      <c r="C70" s="140"/>
      <c r="D70" s="130"/>
      <c r="E70" s="33" t="s">
        <v>14</v>
      </c>
      <c r="F70" s="70"/>
      <c r="G70" s="71"/>
      <c r="H70" s="72"/>
      <c r="I70" s="70"/>
      <c r="J70" s="71"/>
      <c r="K70" s="72"/>
      <c r="L70" s="73"/>
      <c r="M70" s="71"/>
      <c r="N70" s="74"/>
      <c r="O70" s="70"/>
      <c r="P70" s="71"/>
      <c r="Q70" s="72"/>
      <c r="R70" s="70"/>
      <c r="S70" s="71"/>
      <c r="T70" s="72"/>
      <c r="U70" s="102"/>
      <c r="V70" s="103"/>
      <c r="W70" s="104"/>
      <c r="X70" s="105"/>
      <c r="Y70" s="103"/>
      <c r="Z70" s="104"/>
      <c r="AA70" s="77"/>
      <c r="AB70" s="78">
        <f>SUM(F70:Z70)</f>
        <v>0</v>
      </c>
      <c r="AC70" s="16"/>
      <c r="AD70" s="19">
        <f>AB70*$D70</f>
        <v>0</v>
      </c>
      <c r="AE70" s="70"/>
      <c r="AF70" s="71"/>
      <c r="AG70" s="72"/>
      <c r="AH70" s="70"/>
      <c r="AI70" s="71"/>
      <c r="AJ70" s="72"/>
      <c r="AK70" s="73"/>
      <c r="AL70" s="71"/>
      <c r="AM70" s="74"/>
      <c r="AN70" s="70"/>
      <c r="AO70" s="71"/>
      <c r="AP70" s="72"/>
      <c r="AQ70" s="70"/>
      <c r="AR70" s="71"/>
      <c r="AS70" s="72"/>
      <c r="AT70" s="102"/>
      <c r="AU70" s="103"/>
      <c r="AV70" s="104"/>
      <c r="AW70" s="105"/>
      <c r="AX70" s="103"/>
      <c r="AY70" s="104"/>
      <c r="AZ70" s="42"/>
      <c r="BA70" s="18">
        <f>SUM(AE70:AY70)</f>
        <v>0</v>
      </c>
      <c r="BB70" s="16"/>
      <c r="BC70" s="19">
        <f>BA70*$D70</f>
        <v>0</v>
      </c>
      <c r="BD70" s="70"/>
      <c r="BE70" s="71"/>
      <c r="BF70" s="72"/>
      <c r="BG70" s="70"/>
      <c r="BH70" s="71"/>
      <c r="BI70" s="72"/>
      <c r="BJ70" s="70"/>
      <c r="BK70" s="71"/>
      <c r="BL70" s="72"/>
      <c r="BM70" s="70"/>
      <c r="BN70" s="71"/>
      <c r="BO70" s="72"/>
      <c r="BP70" s="70"/>
      <c r="BQ70" s="71"/>
      <c r="BR70" s="72"/>
      <c r="BS70" s="102"/>
      <c r="BT70" s="103"/>
      <c r="BU70" s="104"/>
      <c r="BV70" s="105"/>
      <c r="BW70" s="103"/>
      <c r="BX70" s="104"/>
      <c r="BY70" s="42"/>
      <c r="BZ70" s="18">
        <f>SUM(BD70:BX70)</f>
        <v>0</v>
      </c>
      <c r="CA70" s="16"/>
      <c r="CB70" s="19">
        <f>BZ70*$D70</f>
        <v>0</v>
      </c>
      <c r="CC70" s="70"/>
      <c r="CD70" s="17"/>
      <c r="CE70" s="31"/>
      <c r="CF70" s="30"/>
      <c r="CG70" s="17"/>
      <c r="CH70" s="31"/>
      <c r="CI70" s="25"/>
      <c r="CJ70" s="17"/>
      <c r="CK70" s="22"/>
      <c r="CL70" s="30"/>
      <c r="CM70" s="17"/>
      <c r="CN70" s="31"/>
      <c r="CO70" s="25"/>
      <c r="CP70" s="17"/>
      <c r="CQ70" s="22"/>
      <c r="CR70" s="102"/>
      <c r="CS70" s="103"/>
      <c r="CT70" s="104"/>
      <c r="CU70" s="105"/>
      <c r="CV70" s="103"/>
      <c r="CW70" s="104"/>
      <c r="CX70" s="42"/>
      <c r="CY70" s="18">
        <f>SUM(CC70:CW70)</f>
        <v>0</v>
      </c>
      <c r="CZ70" s="16"/>
      <c r="DA70" s="19">
        <f>CY70*$D70</f>
        <v>0</v>
      </c>
      <c r="DB70" s="30"/>
      <c r="DC70" s="17"/>
      <c r="DD70" s="31"/>
      <c r="DE70" s="30"/>
      <c r="DF70" s="17"/>
      <c r="DG70" s="31"/>
      <c r="DH70" s="25"/>
      <c r="DI70" s="17"/>
      <c r="DJ70" s="22"/>
      <c r="DK70" s="30"/>
      <c r="DL70" s="17"/>
      <c r="DM70" s="31"/>
      <c r="DN70" s="25"/>
      <c r="DO70" s="17"/>
      <c r="DP70" s="22"/>
      <c r="DQ70" s="102"/>
      <c r="DR70" s="103"/>
      <c r="DS70" s="104"/>
      <c r="DT70" s="105"/>
      <c r="DU70" s="103"/>
      <c r="DV70" s="104"/>
      <c r="DW70" s="42"/>
      <c r="DX70" s="18">
        <f>SUM(DB70:DV70)</f>
        <v>0</v>
      </c>
      <c r="DY70" s="16"/>
      <c r="DZ70" s="19">
        <f>DX70*$D70</f>
        <v>0</v>
      </c>
      <c r="EA70" s="30"/>
      <c r="EB70" s="17"/>
      <c r="EC70" s="31"/>
      <c r="ED70" s="70"/>
      <c r="EE70" s="17"/>
      <c r="EF70" s="31"/>
      <c r="EG70" s="25"/>
      <c r="EH70" s="17"/>
      <c r="EI70" s="22"/>
      <c r="EJ70" s="30"/>
      <c r="EK70" s="17"/>
      <c r="EL70" s="31"/>
      <c r="EM70" s="102"/>
      <c r="EN70" s="103"/>
      <c r="EO70" s="104"/>
      <c r="EP70" s="102"/>
      <c r="EQ70" s="103"/>
      <c r="ER70" s="104"/>
      <c r="ES70" s="105"/>
      <c r="ET70" s="103"/>
      <c r="EU70" s="104"/>
      <c r="EV70" s="42"/>
      <c r="EW70" s="18">
        <f>SUM(EA70:EU70)</f>
        <v>0</v>
      </c>
      <c r="EX70" s="16"/>
      <c r="EY70" s="19">
        <f>EW70*$D70</f>
        <v>0</v>
      </c>
      <c r="EZ70" s="30"/>
      <c r="FA70" s="17"/>
      <c r="FB70" s="31"/>
      <c r="FC70" s="30"/>
      <c r="FD70" s="17"/>
      <c r="FE70" s="31"/>
      <c r="FF70" s="25"/>
      <c r="FG70" s="17"/>
      <c r="FH70" s="22"/>
      <c r="FI70" s="30"/>
      <c r="FJ70" s="17"/>
      <c r="FK70" s="31"/>
      <c r="FL70" s="25"/>
      <c r="FM70" s="17"/>
      <c r="FN70" s="22"/>
      <c r="FO70" s="102"/>
      <c r="FP70" s="103"/>
      <c r="FQ70" s="104"/>
      <c r="FR70" s="105"/>
      <c r="FS70" s="103"/>
      <c r="FT70" s="104"/>
      <c r="FU70" s="42"/>
      <c r="FV70" s="18">
        <f t="shared" ref="FV70" si="83">SUM(EZ70:FT70)</f>
        <v>0</v>
      </c>
      <c r="FW70" s="16"/>
      <c r="FX70" s="19">
        <f>FV70*$D70</f>
        <v>0</v>
      </c>
      <c r="FY70" s="30"/>
      <c r="FZ70" s="17"/>
      <c r="GA70" s="31"/>
      <c r="GB70" s="30"/>
      <c r="GC70" s="17"/>
      <c r="GD70" s="31"/>
      <c r="GE70" s="25"/>
      <c r="GF70" s="17"/>
      <c r="GG70" s="22"/>
      <c r="GH70" s="30"/>
      <c r="GI70" s="17"/>
      <c r="GJ70" s="31"/>
      <c r="GK70" s="25"/>
      <c r="GL70" s="17"/>
      <c r="GM70" s="22"/>
      <c r="GN70" s="102"/>
      <c r="GO70" s="103"/>
      <c r="GP70" s="104"/>
      <c r="GQ70" s="105"/>
      <c r="GR70" s="103"/>
      <c r="GS70" s="104"/>
      <c r="GT70" s="42"/>
      <c r="GU70" s="18">
        <f>SUM(FY70:GS70)</f>
        <v>0</v>
      </c>
      <c r="GV70" s="16"/>
      <c r="GW70" s="19">
        <f>GU70*$D70</f>
        <v>0</v>
      </c>
      <c r="GX70" s="30"/>
      <c r="GY70" s="17"/>
      <c r="GZ70" s="31"/>
      <c r="HA70" s="30"/>
      <c r="HB70" s="17"/>
      <c r="HC70" s="31"/>
      <c r="HD70" s="25"/>
      <c r="HE70" s="17"/>
      <c r="HF70" s="22"/>
      <c r="HG70" s="30"/>
      <c r="HH70" s="17"/>
      <c r="HI70" s="31"/>
      <c r="HJ70" s="25"/>
      <c r="HK70" s="17"/>
      <c r="HL70" s="22"/>
      <c r="HM70" s="102"/>
      <c r="HN70" s="103"/>
      <c r="HO70" s="104"/>
      <c r="HP70" s="105"/>
      <c r="HQ70" s="103"/>
      <c r="HR70" s="104"/>
      <c r="HS70" s="42"/>
      <c r="HT70" s="18">
        <f>SUM(GX70:HR70)</f>
        <v>0</v>
      </c>
      <c r="HU70" s="16"/>
      <c r="HV70" s="19">
        <f>HT70*$D70</f>
        <v>0</v>
      </c>
      <c r="HW70" s="30"/>
      <c r="HX70" s="17"/>
      <c r="HY70" s="31"/>
      <c r="HZ70" s="30"/>
      <c r="IA70" s="17"/>
      <c r="IB70" s="31"/>
      <c r="IC70" s="25"/>
      <c r="ID70" s="17"/>
      <c r="IE70" s="22"/>
      <c r="IF70" s="30"/>
      <c r="IG70" s="17"/>
      <c r="IH70" s="31"/>
      <c r="II70" s="25"/>
      <c r="IJ70" s="17"/>
      <c r="IK70" s="22"/>
      <c r="IL70" s="102"/>
      <c r="IM70" s="103"/>
      <c r="IN70" s="104"/>
      <c r="IO70" s="105"/>
      <c r="IP70" s="103"/>
      <c r="IQ70" s="104"/>
      <c r="IR70" s="42"/>
      <c r="IS70" s="18">
        <f>SUM(HW70:IQ70)</f>
        <v>0</v>
      </c>
      <c r="IT70" s="16"/>
      <c r="IU70" s="19">
        <f>IS70*$D70</f>
        <v>0</v>
      </c>
      <c r="IV70" s="30"/>
      <c r="IW70" s="17"/>
      <c r="IX70" s="31"/>
      <c r="IY70" s="30"/>
      <c r="IZ70" s="17"/>
      <c r="JA70" s="31"/>
      <c r="JB70" s="25"/>
      <c r="JC70" s="17"/>
      <c r="JD70" s="22"/>
      <c r="JE70" s="30"/>
      <c r="JF70" s="17"/>
      <c r="JG70" s="31"/>
      <c r="JH70" s="25"/>
      <c r="JI70" s="17"/>
      <c r="JJ70" s="22"/>
      <c r="JK70" s="102"/>
      <c r="JL70" s="103"/>
      <c r="JM70" s="104"/>
      <c r="JN70" s="105"/>
      <c r="JO70" s="103"/>
      <c r="JP70" s="104"/>
      <c r="JQ70" s="42"/>
      <c r="JR70" s="18">
        <f>SUM(IV70:JP70)</f>
        <v>0</v>
      </c>
      <c r="JS70" s="16"/>
      <c r="JT70" s="19">
        <f>JR70*$D70</f>
        <v>0</v>
      </c>
      <c r="JU70" s="30"/>
      <c r="JV70" s="17"/>
      <c r="JW70" s="31"/>
      <c r="JX70" s="30"/>
      <c r="JY70" s="17"/>
      <c r="JZ70" s="31"/>
      <c r="KA70" s="25"/>
      <c r="KB70" s="17"/>
      <c r="KC70" s="22"/>
      <c r="KD70" s="30"/>
      <c r="KE70" s="17"/>
      <c r="KF70" s="31"/>
      <c r="KG70" s="25"/>
      <c r="KH70" s="17"/>
      <c r="KI70" s="22"/>
      <c r="KJ70" s="102"/>
      <c r="KK70" s="103"/>
      <c r="KL70" s="104"/>
      <c r="KM70" s="105"/>
      <c r="KN70" s="103"/>
      <c r="KO70" s="104"/>
      <c r="KP70" s="42"/>
      <c r="KQ70" s="18">
        <f>SUM(JU70:KO70)</f>
        <v>0</v>
      </c>
      <c r="KR70" s="16"/>
      <c r="KS70" s="19">
        <f>KQ70*$D70</f>
        <v>0</v>
      </c>
      <c r="KT70" s="30"/>
      <c r="KU70" s="17"/>
      <c r="KV70" s="31"/>
      <c r="KW70" s="30"/>
      <c r="KX70" s="17"/>
      <c r="KY70" s="31"/>
      <c r="KZ70" s="25"/>
      <c r="LA70" s="17"/>
      <c r="LB70" s="22"/>
      <c r="LC70" s="30"/>
      <c r="LD70" s="17"/>
      <c r="LE70" s="31"/>
      <c r="LF70" s="25"/>
      <c r="LG70" s="17"/>
      <c r="LH70" s="22"/>
      <c r="LI70" s="102"/>
      <c r="LJ70" s="103"/>
      <c r="LK70" s="104"/>
      <c r="LL70" s="105"/>
      <c r="LM70" s="103"/>
      <c r="LN70" s="104"/>
      <c r="LO70" s="42"/>
      <c r="LP70" s="18">
        <f>SUM(KT70:LN70)</f>
        <v>0</v>
      </c>
      <c r="LQ70" s="16"/>
      <c r="LR70" s="19">
        <f>LP70*$D70</f>
        <v>0</v>
      </c>
    </row>
    <row r="71" spans="1:330" ht="14.5" hidden="1" customHeight="1" x14ac:dyDescent="0.35">
      <c r="A71" s="132"/>
      <c r="B71" s="134"/>
      <c r="C71" s="139"/>
      <c r="D71" s="130"/>
      <c r="E71" s="32" t="s">
        <v>13</v>
      </c>
      <c r="F71" s="67"/>
      <c r="G71" s="68"/>
      <c r="H71" s="69"/>
      <c r="I71" s="67"/>
      <c r="J71" s="68"/>
      <c r="K71" s="69"/>
      <c r="L71" s="67"/>
      <c r="M71" s="68"/>
      <c r="N71" s="69"/>
      <c r="O71" s="67"/>
      <c r="P71" s="68"/>
      <c r="Q71" s="69"/>
      <c r="R71" s="67"/>
      <c r="S71" s="68"/>
      <c r="T71" s="69"/>
      <c r="U71" s="98"/>
      <c r="V71" s="99"/>
      <c r="W71" s="100"/>
      <c r="X71" s="98"/>
      <c r="Y71" s="99"/>
      <c r="Z71" s="100"/>
      <c r="AA71" s="75">
        <f>SUM(F71:Z71)</f>
        <v>0</v>
      </c>
      <c r="AB71" s="76">
        <f>AA71-AB72</f>
        <v>0</v>
      </c>
      <c r="AC71" s="12">
        <f>AA71*$D71</f>
        <v>0</v>
      </c>
      <c r="AD71" s="15"/>
      <c r="AE71" s="67"/>
      <c r="AF71" s="68"/>
      <c r="AG71" s="69"/>
      <c r="AH71" s="67"/>
      <c r="AI71" s="68"/>
      <c r="AJ71" s="69"/>
      <c r="AK71" s="67"/>
      <c r="AL71" s="68"/>
      <c r="AM71" s="69"/>
      <c r="AN71" s="67"/>
      <c r="AO71" s="68"/>
      <c r="AP71" s="69"/>
      <c r="AQ71" s="67"/>
      <c r="AR71" s="68"/>
      <c r="AS71" s="69"/>
      <c r="AT71" s="98"/>
      <c r="AU71" s="99"/>
      <c r="AV71" s="100"/>
      <c r="AW71" s="98"/>
      <c r="AX71" s="99"/>
      <c r="AY71" s="100"/>
      <c r="AZ71" s="41">
        <f>SUM(AE71:AY71)</f>
        <v>0</v>
      </c>
      <c r="BA71" s="14">
        <f>AZ71-BA72</f>
        <v>0</v>
      </c>
      <c r="BB71" s="12">
        <f>AZ71*$D71</f>
        <v>0</v>
      </c>
      <c r="BC71" s="15"/>
      <c r="BD71" s="67"/>
      <c r="BE71" s="68"/>
      <c r="BF71" s="69"/>
      <c r="BG71" s="67"/>
      <c r="BH71" s="68"/>
      <c r="BI71" s="69"/>
      <c r="BJ71" s="67"/>
      <c r="BK71" s="68"/>
      <c r="BL71" s="69"/>
      <c r="BM71" s="67"/>
      <c r="BN71" s="68"/>
      <c r="BO71" s="69"/>
      <c r="BP71" s="67"/>
      <c r="BQ71" s="68"/>
      <c r="BR71" s="69"/>
      <c r="BS71" s="98"/>
      <c r="BT71" s="99"/>
      <c r="BU71" s="100"/>
      <c r="BV71" s="98"/>
      <c r="BW71" s="99"/>
      <c r="BX71" s="100"/>
      <c r="BY71" s="41">
        <f>SUM(BD71:BX71)</f>
        <v>0</v>
      </c>
      <c r="BZ71" s="14">
        <f>BY71-BZ72</f>
        <v>0</v>
      </c>
      <c r="CA71" s="12">
        <f>BY71*$D71</f>
        <v>0</v>
      </c>
      <c r="CB71" s="15"/>
      <c r="CC71" s="67"/>
      <c r="CD71" s="68"/>
      <c r="CE71" s="69"/>
      <c r="CF71" s="67"/>
      <c r="CG71" s="68"/>
      <c r="CH71" s="69"/>
      <c r="CI71" s="67"/>
      <c r="CJ71" s="68"/>
      <c r="CK71" s="69"/>
      <c r="CL71" s="67"/>
      <c r="CM71" s="68"/>
      <c r="CN71" s="69"/>
      <c r="CO71" s="67"/>
      <c r="CP71" s="68"/>
      <c r="CQ71" s="69"/>
      <c r="CR71" s="98"/>
      <c r="CS71" s="99"/>
      <c r="CT71" s="100"/>
      <c r="CU71" s="98"/>
      <c r="CV71" s="99"/>
      <c r="CW71" s="100"/>
      <c r="CX71" s="41">
        <f>SUM(CC71:CW71)</f>
        <v>0</v>
      </c>
      <c r="CY71" s="14">
        <f>CX71-CY72</f>
        <v>0</v>
      </c>
      <c r="CZ71" s="12">
        <f>CX71*$D71</f>
        <v>0</v>
      </c>
      <c r="DA71" s="15"/>
      <c r="DB71" s="67"/>
      <c r="DC71" s="68"/>
      <c r="DD71" s="69"/>
      <c r="DE71" s="67"/>
      <c r="DF71" s="68"/>
      <c r="DG71" s="69"/>
      <c r="DH71" s="67"/>
      <c r="DI71" s="68"/>
      <c r="DJ71" s="69"/>
      <c r="DK71" s="67"/>
      <c r="DL71" s="68"/>
      <c r="DM71" s="69"/>
      <c r="DN71" s="67"/>
      <c r="DO71" s="68"/>
      <c r="DP71" s="69"/>
      <c r="DQ71" s="98"/>
      <c r="DR71" s="99"/>
      <c r="DS71" s="100"/>
      <c r="DT71" s="98"/>
      <c r="DU71" s="99"/>
      <c r="DV71" s="100"/>
      <c r="DW71" s="41">
        <f>SUM(DB71:DV71)</f>
        <v>0</v>
      </c>
      <c r="DX71" s="14">
        <f>DW71-DX72</f>
        <v>0</v>
      </c>
      <c r="DY71" s="12">
        <f>DW71*$D71</f>
        <v>0</v>
      </c>
      <c r="DZ71" s="15"/>
      <c r="EA71" s="67"/>
      <c r="EB71" s="68"/>
      <c r="EC71" s="69"/>
      <c r="ED71" s="67"/>
      <c r="EE71" s="68"/>
      <c r="EF71" s="69"/>
      <c r="EG71" s="67"/>
      <c r="EH71" s="68"/>
      <c r="EI71" s="69"/>
      <c r="EJ71" s="67"/>
      <c r="EK71" s="68"/>
      <c r="EL71" s="69"/>
      <c r="EM71" s="98"/>
      <c r="EN71" s="99"/>
      <c r="EO71" s="100"/>
      <c r="EP71" s="98"/>
      <c r="EQ71" s="99"/>
      <c r="ER71" s="100"/>
      <c r="ES71" s="98"/>
      <c r="ET71" s="99"/>
      <c r="EU71" s="100"/>
      <c r="EV71" s="41">
        <f>SUM(EA71:EU71)</f>
        <v>0</v>
      </c>
      <c r="EW71" s="14">
        <f>EV71-EW72</f>
        <v>0</v>
      </c>
      <c r="EX71" s="12">
        <f>EV71*$D71</f>
        <v>0</v>
      </c>
      <c r="EY71" s="15"/>
      <c r="EZ71" s="67"/>
      <c r="FA71" s="68"/>
      <c r="FB71" s="69"/>
      <c r="FC71" s="67"/>
      <c r="FD71" s="68"/>
      <c r="FE71" s="69"/>
      <c r="FF71" s="67"/>
      <c r="FG71" s="68"/>
      <c r="FH71" s="69"/>
      <c r="FI71" s="67"/>
      <c r="FJ71" s="68"/>
      <c r="FK71" s="69"/>
      <c r="FL71" s="67"/>
      <c r="FM71" s="68"/>
      <c r="FN71" s="69"/>
      <c r="FO71" s="98"/>
      <c r="FP71" s="99"/>
      <c r="FQ71" s="100"/>
      <c r="FR71" s="98"/>
      <c r="FS71" s="99"/>
      <c r="FT71" s="100"/>
      <c r="FU71" s="41">
        <f t="shared" ref="FU71" si="84">SUM(EZ71:FT71)</f>
        <v>0</v>
      </c>
      <c r="FV71" s="14">
        <f t="shared" ref="FV71" si="85">FU71-FV72</f>
        <v>0</v>
      </c>
      <c r="FW71" s="12">
        <f>FU71*$D71</f>
        <v>0</v>
      </c>
      <c r="FX71" s="15"/>
      <c r="FY71" s="67"/>
      <c r="FZ71" s="68"/>
      <c r="GA71" s="69"/>
      <c r="GB71" s="67"/>
      <c r="GC71" s="68"/>
      <c r="GD71" s="69"/>
      <c r="GE71" s="67"/>
      <c r="GF71" s="68"/>
      <c r="GG71" s="69"/>
      <c r="GH71" s="67"/>
      <c r="GI71" s="68"/>
      <c r="GJ71" s="69"/>
      <c r="GK71" s="67"/>
      <c r="GL71" s="68"/>
      <c r="GM71" s="69"/>
      <c r="GN71" s="98"/>
      <c r="GO71" s="99"/>
      <c r="GP71" s="100"/>
      <c r="GQ71" s="98"/>
      <c r="GR71" s="99"/>
      <c r="GS71" s="100"/>
      <c r="GT71" s="41">
        <f>SUM(FY71:GS71)</f>
        <v>0</v>
      </c>
      <c r="GU71" s="14">
        <f>GT71-GU72</f>
        <v>0</v>
      </c>
      <c r="GV71" s="12">
        <f>GT71*$D71</f>
        <v>0</v>
      </c>
      <c r="GW71" s="15"/>
      <c r="GX71" s="67"/>
      <c r="GY71" s="68"/>
      <c r="GZ71" s="69"/>
      <c r="HA71" s="67"/>
      <c r="HB71" s="68"/>
      <c r="HC71" s="69"/>
      <c r="HD71" s="67"/>
      <c r="HE71" s="68"/>
      <c r="HF71" s="69"/>
      <c r="HG71" s="67"/>
      <c r="HH71" s="68"/>
      <c r="HI71" s="69"/>
      <c r="HJ71" s="67"/>
      <c r="HK71" s="68"/>
      <c r="HL71" s="69"/>
      <c r="HM71" s="98"/>
      <c r="HN71" s="99"/>
      <c r="HO71" s="100"/>
      <c r="HP71" s="98"/>
      <c r="HQ71" s="99"/>
      <c r="HR71" s="100"/>
      <c r="HS71" s="41">
        <f>SUM(GX71:HR71)</f>
        <v>0</v>
      </c>
      <c r="HT71" s="14">
        <f>HS71-HT72</f>
        <v>0</v>
      </c>
      <c r="HU71" s="12">
        <f>HS71*$D71</f>
        <v>0</v>
      </c>
      <c r="HV71" s="15"/>
      <c r="HW71" s="67"/>
      <c r="HX71" s="68"/>
      <c r="HY71" s="69"/>
      <c r="HZ71" s="67"/>
      <c r="IA71" s="68"/>
      <c r="IB71" s="69"/>
      <c r="IC71" s="67"/>
      <c r="ID71" s="68"/>
      <c r="IE71" s="69"/>
      <c r="IF71" s="67"/>
      <c r="IG71" s="68"/>
      <c r="IH71" s="69"/>
      <c r="II71" s="67"/>
      <c r="IJ71" s="68"/>
      <c r="IK71" s="69"/>
      <c r="IL71" s="98"/>
      <c r="IM71" s="99"/>
      <c r="IN71" s="100"/>
      <c r="IO71" s="98"/>
      <c r="IP71" s="99"/>
      <c r="IQ71" s="100"/>
      <c r="IR71" s="41">
        <f>SUM(HW71:IQ71)</f>
        <v>0</v>
      </c>
      <c r="IS71" s="14">
        <f>IR71-IS72</f>
        <v>0</v>
      </c>
      <c r="IT71" s="12">
        <f>IR71*$D71</f>
        <v>0</v>
      </c>
      <c r="IU71" s="15"/>
      <c r="IV71" s="67"/>
      <c r="IW71" s="68"/>
      <c r="IX71" s="69"/>
      <c r="IY71" s="67"/>
      <c r="IZ71" s="68"/>
      <c r="JA71" s="69"/>
      <c r="JB71" s="67"/>
      <c r="JC71" s="68"/>
      <c r="JD71" s="69"/>
      <c r="JE71" s="67"/>
      <c r="JF71" s="68"/>
      <c r="JG71" s="69"/>
      <c r="JH71" s="67"/>
      <c r="JI71" s="68"/>
      <c r="JJ71" s="69"/>
      <c r="JK71" s="98"/>
      <c r="JL71" s="99"/>
      <c r="JM71" s="100"/>
      <c r="JN71" s="98"/>
      <c r="JO71" s="99"/>
      <c r="JP71" s="100"/>
      <c r="JQ71" s="41">
        <f>SUM(IV71:JP71)</f>
        <v>0</v>
      </c>
      <c r="JR71" s="14">
        <f>JQ71-JR72</f>
        <v>0</v>
      </c>
      <c r="JS71" s="12">
        <f>JQ71*$D71</f>
        <v>0</v>
      </c>
      <c r="JT71" s="15"/>
      <c r="JU71" s="67"/>
      <c r="JV71" s="68"/>
      <c r="JW71" s="69"/>
      <c r="JX71" s="67"/>
      <c r="JY71" s="68"/>
      <c r="JZ71" s="69"/>
      <c r="KA71" s="67"/>
      <c r="KB71" s="68"/>
      <c r="KC71" s="69"/>
      <c r="KD71" s="67"/>
      <c r="KE71" s="68"/>
      <c r="KF71" s="69"/>
      <c r="KG71" s="67"/>
      <c r="KH71" s="68"/>
      <c r="KI71" s="69"/>
      <c r="KJ71" s="98"/>
      <c r="KK71" s="99"/>
      <c r="KL71" s="100"/>
      <c r="KM71" s="98"/>
      <c r="KN71" s="99"/>
      <c r="KO71" s="100"/>
      <c r="KP71" s="41">
        <f>SUM(JU71:KO71)</f>
        <v>0</v>
      </c>
      <c r="KQ71" s="14">
        <f>KP71-KQ72</f>
        <v>0</v>
      </c>
      <c r="KR71" s="12">
        <f>KP71*$D71</f>
        <v>0</v>
      </c>
      <c r="KS71" s="15"/>
      <c r="KT71" s="67"/>
      <c r="KU71" s="68"/>
      <c r="KV71" s="69"/>
      <c r="KW71" s="67"/>
      <c r="KX71" s="68"/>
      <c r="KY71" s="69"/>
      <c r="KZ71" s="67"/>
      <c r="LA71" s="68"/>
      <c r="LB71" s="69"/>
      <c r="LC71" s="67"/>
      <c r="LD71" s="68"/>
      <c r="LE71" s="69"/>
      <c r="LF71" s="67"/>
      <c r="LG71" s="68"/>
      <c r="LH71" s="69"/>
      <c r="LI71" s="98"/>
      <c r="LJ71" s="99"/>
      <c r="LK71" s="100"/>
      <c r="LL71" s="98"/>
      <c r="LM71" s="99"/>
      <c r="LN71" s="100"/>
      <c r="LO71" s="41">
        <f>SUM(KT71:LN71)</f>
        <v>0</v>
      </c>
      <c r="LP71" s="14">
        <f>LO71-LP72</f>
        <v>0</v>
      </c>
      <c r="LQ71" s="12">
        <f>LO71*$D71</f>
        <v>0</v>
      </c>
      <c r="LR71" s="15"/>
    </row>
    <row r="72" spans="1:330" ht="15" hidden="1" customHeight="1" thickBot="1" x14ac:dyDescent="0.4">
      <c r="A72" s="133"/>
      <c r="B72" s="135"/>
      <c r="C72" s="140"/>
      <c r="D72" s="130"/>
      <c r="E72" s="33" t="s">
        <v>14</v>
      </c>
      <c r="F72" s="70"/>
      <c r="G72" s="71"/>
      <c r="H72" s="72"/>
      <c r="I72" s="70"/>
      <c r="J72" s="71"/>
      <c r="K72" s="72"/>
      <c r="L72" s="73"/>
      <c r="M72" s="71"/>
      <c r="N72" s="74"/>
      <c r="O72" s="70"/>
      <c r="P72" s="71"/>
      <c r="Q72" s="72"/>
      <c r="R72" s="70"/>
      <c r="S72" s="71"/>
      <c r="T72" s="72"/>
      <c r="U72" s="102"/>
      <c r="V72" s="103"/>
      <c r="W72" s="104"/>
      <c r="X72" s="105"/>
      <c r="Y72" s="103"/>
      <c r="Z72" s="104"/>
      <c r="AA72" s="77"/>
      <c r="AB72" s="78">
        <f>SUM(F72:Z72)</f>
        <v>0</v>
      </c>
      <c r="AC72" s="16"/>
      <c r="AD72" s="19">
        <f>AB72*$D72</f>
        <v>0</v>
      </c>
      <c r="AE72" s="70"/>
      <c r="AF72" s="71"/>
      <c r="AG72" s="72"/>
      <c r="AH72" s="70"/>
      <c r="AI72" s="71"/>
      <c r="AJ72" s="72"/>
      <c r="AK72" s="73"/>
      <c r="AL72" s="71"/>
      <c r="AM72" s="74"/>
      <c r="AN72" s="70"/>
      <c r="AO72" s="71"/>
      <c r="AP72" s="72"/>
      <c r="AQ72" s="70"/>
      <c r="AR72" s="71"/>
      <c r="AS72" s="72"/>
      <c r="AT72" s="102"/>
      <c r="AU72" s="103"/>
      <c r="AV72" s="104"/>
      <c r="AW72" s="105"/>
      <c r="AX72" s="103"/>
      <c r="AY72" s="104"/>
      <c r="AZ72" s="42"/>
      <c r="BA72" s="18">
        <f>SUM(AE72:AY72)</f>
        <v>0</v>
      </c>
      <c r="BB72" s="16"/>
      <c r="BC72" s="19">
        <f>BA72*$D72</f>
        <v>0</v>
      </c>
      <c r="BD72" s="70"/>
      <c r="BE72" s="71"/>
      <c r="BF72" s="72"/>
      <c r="BG72" s="70"/>
      <c r="BH72" s="71"/>
      <c r="BI72" s="72"/>
      <c r="BJ72" s="70"/>
      <c r="BK72" s="71"/>
      <c r="BL72" s="72"/>
      <c r="BM72" s="70"/>
      <c r="BN72" s="71"/>
      <c r="BO72" s="72"/>
      <c r="BP72" s="70"/>
      <c r="BQ72" s="71"/>
      <c r="BR72" s="72"/>
      <c r="BS72" s="102"/>
      <c r="BT72" s="103"/>
      <c r="BU72" s="104"/>
      <c r="BV72" s="105"/>
      <c r="BW72" s="103"/>
      <c r="BX72" s="104"/>
      <c r="BY72" s="42"/>
      <c r="BZ72" s="18">
        <f>SUM(BD72:BX72)</f>
        <v>0</v>
      </c>
      <c r="CA72" s="16"/>
      <c r="CB72" s="19">
        <f>BZ72*$D72</f>
        <v>0</v>
      </c>
      <c r="CC72" s="70"/>
      <c r="CD72" s="17"/>
      <c r="CE72" s="31"/>
      <c r="CF72" s="30"/>
      <c r="CG72" s="17"/>
      <c r="CH72" s="31"/>
      <c r="CI72" s="25"/>
      <c r="CJ72" s="17"/>
      <c r="CK72" s="22"/>
      <c r="CL72" s="30"/>
      <c r="CM72" s="17"/>
      <c r="CN72" s="31"/>
      <c r="CO72" s="25"/>
      <c r="CP72" s="17"/>
      <c r="CQ72" s="22"/>
      <c r="CR72" s="102"/>
      <c r="CS72" s="103"/>
      <c r="CT72" s="104"/>
      <c r="CU72" s="105"/>
      <c r="CV72" s="103"/>
      <c r="CW72" s="104"/>
      <c r="CX72" s="42"/>
      <c r="CY72" s="18">
        <f>SUM(CC72:CW72)</f>
        <v>0</v>
      </c>
      <c r="CZ72" s="16"/>
      <c r="DA72" s="19">
        <f>CY72*$D72</f>
        <v>0</v>
      </c>
      <c r="DB72" s="30"/>
      <c r="DC72" s="17"/>
      <c r="DD72" s="31"/>
      <c r="DE72" s="30"/>
      <c r="DF72" s="17"/>
      <c r="DG72" s="31"/>
      <c r="DH72" s="25"/>
      <c r="DI72" s="17"/>
      <c r="DJ72" s="22"/>
      <c r="DK72" s="30"/>
      <c r="DL72" s="17"/>
      <c r="DM72" s="31"/>
      <c r="DN72" s="25"/>
      <c r="DO72" s="17"/>
      <c r="DP72" s="22"/>
      <c r="DQ72" s="102"/>
      <c r="DR72" s="103"/>
      <c r="DS72" s="104"/>
      <c r="DT72" s="105"/>
      <c r="DU72" s="103"/>
      <c r="DV72" s="104"/>
      <c r="DW72" s="42"/>
      <c r="DX72" s="18">
        <f>SUM(DB72:DV72)</f>
        <v>0</v>
      </c>
      <c r="DY72" s="16"/>
      <c r="DZ72" s="19">
        <f>DX72*$D72</f>
        <v>0</v>
      </c>
      <c r="EA72" s="30"/>
      <c r="EB72" s="17"/>
      <c r="EC72" s="31"/>
      <c r="ED72" s="70"/>
      <c r="EE72" s="17"/>
      <c r="EF72" s="31"/>
      <c r="EG72" s="25"/>
      <c r="EH72" s="17"/>
      <c r="EI72" s="22"/>
      <c r="EJ72" s="30"/>
      <c r="EK72" s="17"/>
      <c r="EL72" s="31"/>
      <c r="EM72" s="102"/>
      <c r="EN72" s="103"/>
      <c r="EO72" s="104"/>
      <c r="EP72" s="102"/>
      <c r="EQ72" s="103"/>
      <c r="ER72" s="104"/>
      <c r="ES72" s="105"/>
      <c r="ET72" s="103"/>
      <c r="EU72" s="104"/>
      <c r="EV72" s="42"/>
      <c r="EW72" s="18">
        <f>SUM(EA72:EU72)</f>
        <v>0</v>
      </c>
      <c r="EX72" s="16"/>
      <c r="EY72" s="19">
        <f>EW72*$D72</f>
        <v>0</v>
      </c>
      <c r="EZ72" s="30"/>
      <c r="FA72" s="17"/>
      <c r="FB72" s="31"/>
      <c r="FC72" s="30"/>
      <c r="FD72" s="17"/>
      <c r="FE72" s="31"/>
      <c r="FF72" s="25"/>
      <c r="FG72" s="17"/>
      <c r="FH72" s="22"/>
      <c r="FI72" s="30"/>
      <c r="FJ72" s="17"/>
      <c r="FK72" s="31"/>
      <c r="FL72" s="25"/>
      <c r="FM72" s="17"/>
      <c r="FN72" s="22"/>
      <c r="FO72" s="102"/>
      <c r="FP72" s="103"/>
      <c r="FQ72" s="104"/>
      <c r="FR72" s="105"/>
      <c r="FS72" s="103"/>
      <c r="FT72" s="104"/>
      <c r="FU72" s="42"/>
      <c r="FV72" s="18">
        <f t="shared" ref="FV72" si="86">SUM(EZ72:FT72)</f>
        <v>0</v>
      </c>
      <c r="FW72" s="16"/>
      <c r="FX72" s="19">
        <f>FV72*$D72</f>
        <v>0</v>
      </c>
      <c r="FY72" s="30"/>
      <c r="FZ72" s="17"/>
      <c r="GA72" s="31"/>
      <c r="GB72" s="30"/>
      <c r="GC72" s="17"/>
      <c r="GD72" s="31"/>
      <c r="GE72" s="25"/>
      <c r="GF72" s="17"/>
      <c r="GG72" s="22"/>
      <c r="GH72" s="30"/>
      <c r="GI72" s="17"/>
      <c r="GJ72" s="31"/>
      <c r="GK72" s="25"/>
      <c r="GL72" s="17"/>
      <c r="GM72" s="22"/>
      <c r="GN72" s="102"/>
      <c r="GO72" s="103"/>
      <c r="GP72" s="104"/>
      <c r="GQ72" s="105"/>
      <c r="GR72" s="103"/>
      <c r="GS72" s="104"/>
      <c r="GT72" s="42"/>
      <c r="GU72" s="18">
        <f>SUM(FY72:GS72)</f>
        <v>0</v>
      </c>
      <c r="GV72" s="16"/>
      <c r="GW72" s="19">
        <f>GU72*$D72</f>
        <v>0</v>
      </c>
      <c r="GX72" s="30"/>
      <c r="GY72" s="17"/>
      <c r="GZ72" s="31"/>
      <c r="HA72" s="30"/>
      <c r="HB72" s="17"/>
      <c r="HC72" s="31"/>
      <c r="HD72" s="25"/>
      <c r="HE72" s="17"/>
      <c r="HF72" s="22"/>
      <c r="HG72" s="30"/>
      <c r="HH72" s="17"/>
      <c r="HI72" s="31"/>
      <c r="HJ72" s="25"/>
      <c r="HK72" s="17"/>
      <c r="HL72" s="22"/>
      <c r="HM72" s="102"/>
      <c r="HN72" s="103"/>
      <c r="HO72" s="104"/>
      <c r="HP72" s="105"/>
      <c r="HQ72" s="103"/>
      <c r="HR72" s="104"/>
      <c r="HS72" s="42"/>
      <c r="HT72" s="18">
        <f>SUM(GX72:HR72)</f>
        <v>0</v>
      </c>
      <c r="HU72" s="16"/>
      <c r="HV72" s="19">
        <f>HT72*$D72</f>
        <v>0</v>
      </c>
      <c r="HW72" s="30"/>
      <c r="HX72" s="17"/>
      <c r="HY72" s="31"/>
      <c r="HZ72" s="30"/>
      <c r="IA72" s="17"/>
      <c r="IB72" s="31"/>
      <c r="IC72" s="25"/>
      <c r="ID72" s="17"/>
      <c r="IE72" s="22"/>
      <c r="IF72" s="30"/>
      <c r="IG72" s="17"/>
      <c r="IH72" s="31"/>
      <c r="II72" s="25"/>
      <c r="IJ72" s="17"/>
      <c r="IK72" s="22"/>
      <c r="IL72" s="102"/>
      <c r="IM72" s="103"/>
      <c r="IN72" s="104"/>
      <c r="IO72" s="105"/>
      <c r="IP72" s="103"/>
      <c r="IQ72" s="104"/>
      <c r="IR72" s="42"/>
      <c r="IS72" s="18">
        <f>SUM(HW72:IQ72)</f>
        <v>0</v>
      </c>
      <c r="IT72" s="16"/>
      <c r="IU72" s="19">
        <f>IS72*$D72</f>
        <v>0</v>
      </c>
      <c r="IV72" s="30"/>
      <c r="IW72" s="17"/>
      <c r="IX72" s="31"/>
      <c r="IY72" s="30"/>
      <c r="IZ72" s="17"/>
      <c r="JA72" s="31"/>
      <c r="JB72" s="25"/>
      <c r="JC72" s="17"/>
      <c r="JD72" s="22"/>
      <c r="JE72" s="30"/>
      <c r="JF72" s="17"/>
      <c r="JG72" s="31"/>
      <c r="JH72" s="25"/>
      <c r="JI72" s="17"/>
      <c r="JJ72" s="22"/>
      <c r="JK72" s="102"/>
      <c r="JL72" s="103"/>
      <c r="JM72" s="104"/>
      <c r="JN72" s="105"/>
      <c r="JO72" s="103"/>
      <c r="JP72" s="104"/>
      <c r="JQ72" s="42"/>
      <c r="JR72" s="18">
        <f>SUM(IV72:JP72)</f>
        <v>0</v>
      </c>
      <c r="JS72" s="16"/>
      <c r="JT72" s="19">
        <f>JR72*$D72</f>
        <v>0</v>
      </c>
      <c r="JU72" s="30"/>
      <c r="JV72" s="17"/>
      <c r="JW72" s="31"/>
      <c r="JX72" s="30"/>
      <c r="JY72" s="17"/>
      <c r="JZ72" s="31"/>
      <c r="KA72" s="25"/>
      <c r="KB72" s="17"/>
      <c r="KC72" s="22"/>
      <c r="KD72" s="30"/>
      <c r="KE72" s="17"/>
      <c r="KF72" s="31"/>
      <c r="KG72" s="25"/>
      <c r="KH72" s="17"/>
      <c r="KI72" s="22"/>
      <c r="KJ72" s="102"/>
      <c r="KK72" s="103"/>
      <c r="KL72" s="104"/>
      <c r="KM72" s="105"/>
      <c r="KN72" s="103"/>
      <c r="KO72" s="104"/>
      <c r="KP72" s="42"/>
      <c r="KQ72" s="18">
        <f>SUM(JU72:KO72)</f>
        <v>0</v>
      </c>
      <c r="KR72" s="16"/>
      <c r="KS72" s="19">
        <f>KQ72*$D72</f>
        <v>0</v>
      </c>
      <c r="KT72" s="30"/>
      <c r="KU72" s="17"/>
      <c r="KV72" s="31"/>
      <c r="KW72" s="30"/>
      <c r="KX72" s="17"/>
      <c r="KY72" s="31"/>
      <c r="KZ72" s="25"/>
      <c r="LA72" s="17"/>
      <c r="LB72" s="22"/>
      <c r="LC72" s="30"/>
      <c r="LD72" s="17"/>
      <c r="LE72" s="31"/>
      <c r="LF72" s="25"/>
      <c r="LG72" s="17"/>
      <c r="LH72" s="22"/>
      <c r="LI72" s="102"/>
      <c r="LJ72" s="103"/>
      <c r="LK72" s="104"/>
      <c r="LL72" s="105"/>
      <c r="LM72" s="103"/>
      <c r="LN72" s="104"/>
      <c r="LO72" s="42"/>
      <c r="LP72" s="18">
        <f>SUM(KT72:LN72)</f>
        <v>0</v>
      </c>
      <c r="LQ72" s="16"/>
      <c r="LR72" s="19">
        <f>LP72*$D72</f>
        <v>0</v>
      </c>
    </row>
    <row r="73" spans="1:330" ht="14.5" hidden="1" customHeight="1" x14ac:dyDescent="0.35">
      <c r="A73" s="132"/>
      <c r="B73" s="134"/>
      <c r="C73" s="139"/>
      <c r="D73" s="130"/>
      <c r="E73" s="32" t="s">
        <v>13</v>
      </c>
      <c r="F73" s="67"/>
      <c r="G73" s="68"/>
      <c r="H73" s="69"/>
      <c r="I73" s="67"/>
      <c r="J73" s="68"/>
      <c r="K73" s="69"/>
      <c r="L73" s="67"/>
      <c r="M73" s="68"/>
      <c r="N73" s="69"/>
      <c r="O73" s="67"/>
      <c r="P73" s="68"/>
      <c r="Q73" s="69"/>
      <c r="R73" s="67"/>
      <c r="S73" s="68"/>
      <c r="T73" s="69"/>
      <c r="U73" s="98"/>
      <c r="V73" s="99"/>
      <c r="W73" s="100"/>
      <c r="X73" s="98"/>
      <c r="Y73" s="99"/>
      <c r="Z73" s="100"/>
      <c r="AA73" s="75">
        <f>SUM(F73:Z73)</f>
        <v>0</v>
      </c>
      <c r="AB73" s="76">
        <f>AA73-AB74</f>
        <v>0</v>
      </c>
      <c r="AC73" s="12">
        <f>AA73*$D73</f>
        <v>0</v>
      </c>
      <c r="AD73" s="15"/>
      <c r="AE73" s="67"/>
      <c r="AF73" s="68"/>
      <c r="AG73" s="69"/>
      <c r="AH73" s="67"/>
      <c r="AI73" s="68"/>
      <c r="AJ73" s="69"/>
      <c r="AK73" s="67"/>
      <c r="AL73" s="68"/>
      <c r="AM73" s="69"/>
      <c r="AN73" s="67"/>
      <c r="AO73" s="68"/>
      <c r="AP73" s="69"/>
      <c r="AQ73" s="67"/>
      <c r="AR73" s="68"/>
      <c r="AS73" s="69"/>
      <c r="AT73" s="98"/>
      <c r="AU73" s="99"/>
      <c r="AV73" s="100"/>
      <c r="AW73" s="98"/>
      <c r="AX73" s="99"/>
      <c r="AY73" s="100"/>
      <c r="AZ73" s="41">
        <f>SUM(AE73:AY73)</f>
        <v>0</v>
      </c>
      <c r="BA73" s="14">
        <f>AZ73-BA74</f>
        <v>0</v>
      </c>
      <c r="BB73" s="12">
        <f>AZ73*$D73</f>
        <v>0</v>
      </c>
      <c r="BC73" s="15"/>
      <c r="BD73" s="67"/>
      <c r="BE73" s="68"/>
      <c r="BF73" s="69"/>
      <c r="BG73" s="67"/>
      <c r="BH73" s="68"/>
      <c r="BI73" s="69"/>
      <c r="BJ73" s="67"/>
      <c r="BK73" s="68"/>
      <c r="BL73" s="69"/>
      <c r="BM73" s="67"/>
      <c r="BN73" s="68"/>
      <c r="BO73" s="69"/>
      <c r="BP73" s="67"/>
      <c r="BQ73" s="68"/>
      <c r="BR73" s="69"/>
      <c r="BS73" s="98"/>
      <c r="BT73" s="99"/>
      <c r="BU73" s="100"/>
      <c r="BV73" s="98"/>
      <c r="BW73" s="99"/>
      <c r="BX73" s="100"/>
      <c r="BY73" s="41">
        <f>SUM(BD73:BX73)</f>
        <v>0</v>
      </c>
      <c r="BZ73" s="14">
        <f>BY73-BZ74</f>
        <v>0</v>
      </c>
      <c r="CA73" s="12">
        <f>BY73*$D73</f>
        <v>0</v>
      </c>
      <c r="CB73" s="15"/>
      <c r="CC73" s="67"/>
      <c r="CD73" s="68"/>
      <c r="CE73" s="69"/>
      <c r="CF73" s="67"/>
      <c r="CG73" s="68"/>
      <c r="CH73" s="69"/>
      <c r="CI73" s="67"/>
      <c r="CJ73" s="68"/>
      <c r="CK73" s="69"/>
      <c r="CL73" s="67"/>
      <c r="CM73" s="68"/>
      <c r="CN73" s="69"/>
      <c r="CO73" s="67"/>
      <c r="CP73" s="68"/>
      <c r="CQ73" s="69"/>
      <c r="CR73" s="98"/>
      <c r="CS73" s="99"/>
      <c r="CT73" s="100"/>
      <c r="CU73" s="98"/>
      <c r="CV73" s="99"/>
      <c r="CW73" s="100"/>
      <c r="CX73" s="41">
        <f>SUM(CC73:CW73)</f>
        <v>0</v>
      </c>
      <c r="CY73" s="14">
        <f>CX73-CY74</f>
        <v>0</v>
      </c>
      <c r="CZ73" s="12">
        <f>CX73*$D73</f>
        <v>0</v>
      </c>
      <c r="DA73" s="15"/>
      <c r="DB73" s="67"/>
      <c r="DC73" s="68"/>
      <c r="DD73" s="69"/>
      <c r="DE73" s="67"/>
      <c r="DF73" s="68"/>
      <c r="DG73" s="69"/>
      <c r="DH73" s="67"/>
      <c r="DI73" s="68"/>
      <c r="DJ73" s="69"/>
      <c r="DK73" s="67"/>
      <c r="DL73" s="68"/>
      <c r="DM73" s="69"/>
      <c r="DN73" s="67"/>
      <c r="DO73" s="68"/>
      <c r="DP73" s="69"/>
      <c r="DQ73" s="98"/>
      <c r="DR73" s="99"/>
      <c r="DS73" s="100"/>
      <c r="DT73" s="98"/>
      <c r="DU73" s="99"/>
      <c r="DV73" s="100"/>
      <c r="DW73" s="41">
        <f>SUM(DB73:DV73)</f>
        <v>0</v>
      </c>
      <c r="DX73" s="14">
        <f>DW73-DX74</f>
        <v>0</v>
      </c>
      <c r="DY73" s="12">
        <f>DW73*$D73</f>
        <v>0</v>
      </c>
      <c r="DZ73" s="15"/>
      <c r="EA73" s="67"/>
      <c r="EB73" s="68"/>
      <c r="EC73" s="69"/>
      <c r="ED73" s="67"/>
      <c r="EE73" s="68"/>
      <c r="EF73" s="69"/>
      <c r="EG73" s="67"/>
      <c r="EH73" s="68"/>
      <c r="EI73" s="69"/>
      <c r="EJ73" s="67"/>
      <c r="EK73" s="68"/>
      <c r="EL73" s="69"/>
      <c r="EM73" s="98"/>
      <c r="EN73" s="99"/>
      <c r="EO73" s="100"/>
      <c r="EP73" s="98"/>
      <c r="EQ73" s="99"/>
      <c r="ER73" s="100"/>
      <c r="ES73" s="98"/>
      <c r="ET73" s="99"/>
      <c r="EU73" s="100"/>
      <c r="EV73" s="41">
        <f>SUM(EA73:EU73)</f>
        <v>0</v>
      </c>
      <c r="EW73" s="14">
        <f>EV73-EW74</f>
        <v>0</v>
      </c>
      <c r="EX73" s="12">
        <f>EV73*$D73</f>
        <v>0</v>
      </c>
      <c r="EY73" s="15"/>
      <c r="EZ73" s="67"/>
      <c r="FA73" s="68"/>
      <c r="FB73" s="69"/>
      <c r="FC73" s="67"/>
      <c r="FD73" s="68"/>
      <c r="FE73" s="69"/>
      <c r="FF73" s="67"/>
      <c r="FG73" s="68"/>
      <c r="FH73" s="69"/>
      <c r="FI73" s="67"/>
      <c r="FJ73" s="68"/>
      <c r="FK73" s="69"/>
      <c r="FL73" s="67"/>
      <c r="FM73" s="68"/>
      <c r="FN73" s="69"/>
      <c r="FO73" s="98"/>
      <c r="FP73" s="99"/>
      <c r="FQ73" s="100"/>
      <c r="FR73" s="98"/>
      <c r="FS73" s="99"/>
      <c r="FT73" s="100"/>
      <c r="FU73" s="41">
        <f t="shared" ref="FU73" si="87">SUM(EZ73:FT73)</f>
        <v>0</v>
      </c>
      <c r="FV73" s="14">
        <f t="shared" ref="FV73" si="88">FU73-FV74</f>
        <v>0</v>
      </c>
      <c r="FW73" s="12">
        <f>FU73*$D73</f>
        <v>0</v>
      </c>
      <c r="FX73" s="15"/>
      <c r="FY73" s="67"/>
      <c r="FZ73" s="68"/>
      <c r="GA73" s="69"/>
      <c r="GB73" s="67"/>
      <c r="GC73" s="68"/>
      <c r="GD73" s="69"/>
      <c r="GE73" s="67"/>
      <c r="GF73" s="68"/>
      <c r="GG73" s="69"/>
      <c r="GH73" s="67"/>
      <c r="GI73" s="68"/>
      <c r="GJ73" s="69"/>
      <c r="GK73" s="67"/>
      <c r="GL73" s="68"/>
      <c r="GM73" s="69"/>
      <c r="GN73" s="98"/>
      <c r="GO73" s="99"/>
      <c r="GP73" s="100"/>
      <c r="GQ73" s="98"/>
      <c r="GR73" s="99"/>
      <c r="GS73" s="100"/>
      <c r="GT73" s="41">
        <f>SUM(FY73:GS73)</f>
        <v>0</v>
      </c>
      <c r="GU73" s="14">
        <f>GT73-GU74</f>
        <v>0</v>
      </c>
      <c r="GV73" s="12">
        <f>GT73*$D73</f>
        <v>0</v>
      </c>
      <c r="GW73" s="15"/>
      <c r="GX73" s="67"/>
      <c r="GY73" s="68"/>
      <c r="GZ73" s="69"/>
      <c r="HA73" s="67"/>
      <c r="HB73" s="68"/>
      <c r="HC73" s="69"/>
      <c r="HD73" s="67"/>
      <c r="HE73" s="68"/>
      <c r="HF73" s="69"/>
      <c r="HG73" s="67"/>
      <c r="HH73" s="68"/>
      <c r="HI73" s="69"/>
      <c r="HJ73" s="67"/>
      <c r="HK73" s="68"/>
      <c r="HL73" s="69"/>
      <c r="HM73" s="98"/>
      <c r="HN73" s="99"/>
      <c r="HO73" s="100"/>
      <c r="HP73" s="98"/>
      <c r="HQ73" s="99"/>
      <c r="HR73" s="100"/>
      <c r="HS73" s="41">
        <f>SUM(GX73:HR73)</f>
        <v>0</v>
      </c>
      <c r="HT73" s="14">
        <f>HS73-HT74</f>
        <v>0</v>
      </c>
      <c r="HU73" s="12">
        <f>HS73*$D73</f>
        <v>0</v>
      </c>
      <c r="HV73" s="15"/>
      <c r="HW73" s="67"/>
      <c r="HX73" s="68"/>
      <c r="HY73" s="69"/>
      <c r="HZ73" s="67"/>
      <c r="IA73" s="68"/>
      <c r="IB73" s="69"/>
      <c r="IC73" s="67"/>
      <c r="ID73" s="68"/>
      <c r="IE73" s="69"/>
      <c r="IF73" s="67"/>
      <c r="IG73" s="68"/>
      <c r="IH73" s="69"/>
      <c r="II73" s="67"/>
      <c r="IJ73" s="68"/>
      <c r="IK73" s="69"/>
      <c r="IL73" s="98"/>
      <c r="IM73" s="99"/>
      <c r="IN73" s="100"/>
      <c r="IO73" s="98"/>
      <c r="IP73" s="99"/>
      <c r="IQ73" s="100"/>
      <c r="IR73" s="41">
        <f>SUM(HW73:IQ73)</f>
        <v>0</v>
      </c>
      <c r="IS73" s="14">
        <f>IR73-IS74</f>
        <v>0</v>
      </c>
      <c r="IT73" s="12">
        <f>IR73*$D73</f>
        <v>0</v>
      </c>
      <c r="IU73" s="15"/>
      <c r="IV73" s="67"/>
      <c r="IW73" s="68"/>
      <c r="IX73" s="69"/>
      <c r="IY73" s="67"/>
      <c r="IZ73" s="68"/>
      <c r="JA73" s="69"/>
      <c r="JB73" s="67"/>
      <c r="JC73" s="68"/>
      <c r="JD73" s="69"/>
      <c r="JE73" s="67"/>
      <c r="JF73" s="68"/>
      <c r="JG73" s="69"/>
      <c r="JH73" s="67"/>
      <c r="JI73" s="68"/>
      <c r="JJ73" s="69"/>
      <c r="JK73" s="98"/>
      <c r="JL73" s="99"/>
      <c r="JM73" s="100"/>
      <c r="JN73" s="98"/>
      <c r="JO73" s="99"/>
      <c r="JP73" s="100"/>
      <c r="JQ73" s="41">
        <f>SUM(IV73:JP73)</f>
        <v>0</v>
      </c>
      <c r="JR73" s="14">
        <f>JQ73-JR74</f>
        <v>0</v>
      </c>
      <c r="JS73" s="12">
        <f>JQ73*$D73</f>
        <v>0</v>
      </c>
      <c r="JT73" s="15"/>
      <c r="JU73" s="67"/>
      <c r="JV73" s="68"/>
      <c r="JW73" s="69"/>
      <c r="JX73" s="67"/>
      <c r="JY73" s="68"/>
      <c r="JZ73" s="69"/>
      <c r="KA73" s="67"/>
      <c r="KB73" s="68"/>
      <c r="KC73" s="69"/>
      <c r="KD73" s="67"/>
      <c r="KE73" s="68"/>
      <c r="KF73" s="69"/>
      <c r="KG73" s="67"/>
      <c r="KH73" s="68"/>
      <c r="KI73" s="69"/>
      <c r="KJ73" s="98"/>
      <c r="KK73" s="99"/>
      <c r="KL73" s="100"/>
      <c r="KM73" s="98"/>
      <c r="KN73" s="99"/>
      <c r="KO73" s="100"/>
      <c r="KP73" s="41">
        <f>SUM(JU73:KO73)</f>
        <v>0</v>
      </c>
      <c r="KQ73" s="14">
        <f>KP73-KQ74</f>
        <v>0</v>
      </c>
      <c r="KR73" s="12">
        <f>KP73*$D73</f>
        <v>0</v>
      </c>
      <c r="KS73" s="15"/>
      <c r="KT73" s="67"/>
      <c r="KU73" s="68"/>
      <c r="KV73" s="69"/>
      <c r="KW73" s="67"/>
      <c r="KX73" s="68"/>
      <c r="KY73" s="69"/>
      <c r="KZ73" s="67"/>
      <c r="LA73" s="68"/>
      <c r="LB73" s="69"/>
      <c r="LC73" s="67"/>
      <c r="LD73" s="68"/>
      <c r="LE73" s="69"/>
      <c r="LF73" s="67"/>
      <c r="LG73" s="68"/>
      <c r="LH73" s="69"/>
      <c r="LI73" s="98"/>
      <c r="LJ73" s="99"/>
      <c r="LK73" s="100"/>
      <c r="LL73" s="98"/>
      <c r="LM73" s="99"/>
      <c r="LN73" s="100"/>
      <c r="LO73" s="41">
        <f>SUM(KT73:LN73)</f>
        <v>0</v>
      </c>
      <c r="LP73" s="14">
        <f>LO73-LP74</f>
        <v>0</v>
      </c>
      <c r="LQ73" s="12">
        <f>LO73*$D73</f>
        <v>0</v>
      </c>
      <c r="LR73" s="15"/>
    </row>
    <row r="74" spans="1:330" ht="15" hidden="1" customHeight="1" thickBot="1" x14ac:dyDescent="0.4">
      <c r="A74" s="133"/>
      <c r="B74" s="135"/>
      <c r="C74" s="140"/>
      <c r="D74" s="130"/>
      <c r="E74" s="33" t="s">
        <v>14</v>
      </c>
      <c r="F74" s="70"/>
      <c r="G74" s="71"/>
      <c r="H74" s="72"/>
      <c r="I74" s="70"/>
      <c r="J74" s="71"/>
      <c r="K74" s="72"/>
      <c r="L74" s="73"/>
      <c r="M74" s="71"/>
      <c r="N74" s="74"/>
      <c r="O74" s="70"/>
      <c r="P74" s="71"/>
      <c r="Q74" s="72"/>
      <c r="R74" s="70"/>
      <c r="S74" s="71"/>
      <c r="T74" s="72"/>
      <c r="U74" s="102"/>
      <c r="V74" s="103"/>
      <c r="W74" s="104"/>
      <c r="X74" s="105"/>
      <c r="Y74" s="103"/>
      <c r="Z74" s="104"/>
      <c r="AA74" s="77"/>
      <c r="AB74" s="78">
        <f>SUM(F74:Z74)</f>
        <v>0</v>
      </c>
      <c r="AC74" s="16"/>
      <c r="AD74" s="19">
        <f>AB74*$D74</f>
        <v>0</v>
      </c>
      <c r="AE74" s="70"/>
      <c r="AF74" s="71"/>
      <c r="AG74" s="72"/>
      <c r="AH74" s="70"/>
      <c r="AI74" s="71"/>
      <c r="AJ74" s="72"/>
      <c r="AK74" s="73"/>
      <c r="AL74" s="71"/>
      <c r="AM74" s="74"/>
      <c r="AN74" s="70"/>
      <c r="AO74" s="71"/>
      <c r="AP74" s="72"/>
      <c r="AQ74" s="70"/>
      <c r="AR74" s="71"/>
      <c r="AS74" s="72"/>
      <c r="AT74" s="102"/>
      <c r="AU74" s="103"/>
      <c r="AV74" s="104"/>
      <c r="AW74" s="105"/>
      <c r="AX74" s="103"/>
      <c r="AY74" s="104"/>
      <c r="AZ74" s="42"/>
      <c r="BA74" s="18">
        <f>SUM(AE74:AY74)</f>
        <v>0</v>
      </c>
      <c r="BB74" s="16"/>
      <c r="BC74" s="19">
        <f>BA74*$D74</f>
        <v>0</v>
      </c>
      <c r="BD74" s="70"/>
      <c r="BE74" s="71"/>
      <c r="BF74" s="72"/>
      <c r="BG74" s="70"/>
      <c r="BH74" s="71"/>
      <c r="BI74" s="72"/>
      <c r="BJ74" s="70"/>
      <c r="BK74" s="71"/>
      <c r="BL74" s="72"/>
      <c r="BM74" s="70"/>
      <c r="BN74" s="71"/>
      <c r="BO74" s="72"/>
      <c r="BP74" s="70"/>
      <c r="BQ74" s="71"/>
      <c r="BR74" s="72"/>
      <c r="BS74" s="102"/>
      <c r="BT74" s="103"/>
      <c r="BU74" s="104"/>
      <c r="BV74" s="105"/>
      <c r="BW74" s="103"/>
      <c r="BX74" s="104"/>
      <c r="BY74" s="42"/>
      <c r="BZ74" s="18">
        <f>SUM(BD74:BX74)</f>
        <v>0</v>
      </c>
      <c r="CA74" s="16"/>
      <c r="CB74" s="19">
        <f>BZ74*$D74</f>
        <v>0</v>
      </c>
      <c r="CC74" s="70"/>
      <c r="CD74" s="17"/>
      <c r="CE74" s="31"/>
      <c r="CF74" s="30"/>
      <c r="CG74" s="17"/>
      <c r="CH74" s="31"/>
      <c r="CI74" s="25"/>
      <c r="CJ74" s="17"/>
      <c r="CK74" s="22"/>
      <c r="CL74" s="30"/>
      <c r="CM74" s="17"/>
      <c r="CN74" s="31"/>
      <c r="CO74" s="25"/>
      <c r="CP74" s="17"/>
      <c r="CQ74" s="22"/>
      <c r="CR74" s="102"/>
      <c r="CS74" s="103"/>
      <c r="CT74" s="104"/>
      <c r="CU74" s="105"/>
      <c r="CV74" s="103"/>
      <c r="CW74" s="104"/>
      <c r="CX74" s="42"/>
      <c r="CY74" s="18">
        <f>SUM(CC74:CW74)</f>
        <v>0</v>
      </c>
      <c r="CZ74" s="16"/>
      <c r="DA74" s="19">
        <f>CY74*$D74</f>
        <v>0</v>
      </c>
      <c r="DB74" s="30"/>
      <c r="DC74" s="17"/>
      <c r="DD74" s="31"/>
      <c r="DE74" s="30"/>
      <c r="DF74" s="17"/>
      <c r="DG74" s="31"/>
      <c r="DH74" s="25"/>
      <c r="DI74" s="17"/>
      <c r="DJ74" s="22"/>
      <c r="DK74" s="30"/>
      <c r="DL74" s="17"/>
      <c r="DM74" s="31"/>
      <c r="DN74" s="25"/>
      <c r="DO74" s="17"/>
      <c r="DP74" s="22"/>
      <c r="DQ74" s="102"/>
      <c r="DR74" s="103"/>
      <c r="DS74" s="104"/>
      <c r="DT74" s="105"/>
      <c r="DU74" s="103"/>
      <c r="DV74" s="104"/>
      <c r="DW74" s="42"/>
      <c r="DX74" s="18">
        <f>SUM(DB74:DV74)</f>
        <v>0</v>
      </c>
      <c r="DY74" s="16"/>
      <c r="DZ74" s="19">
        <f>DX74*$D74</f>
        <v>0</v>
      </c>
      <c r="EA74" s="30"/>
      <c r="EB74" s="17"/>
      <c r="EC74" s="31"/>
      <c r="ED74" s="70"/>
      <c r="EE74" s="17"/>
      <c r="EF74" s="31"/>
      <c r="EG74" s="25"/>
      <c r="EH74" s="17"/>
      <c r="EI74" s="22"/>
      <c r="EJ74" s="30"/>
      <c r="EK74" s="17"/>
      <c r="EL74" s="31"/>
      <c r="EM74" s="102"/>
      <c r="EN74" s="103"/>
      <c r="EO74" s="104"/>
      <c r="EP74" s="102"/>
      <c r="EQ74" s="103"/>
      <c r="ER74" s="104"/>
      <c r="ES74" s="105"/>
      <c r="ET74" s="103"/>
      <c r="EU74" s="104"/>
      <c r="EV74" s="42"/>
      <c r="EW74" s="18">
        <f>SUM(EA74:EU74)</f>
        <v>0</v>
      </c>
      <c r="EX74" s="16"/>
      <c r="EY74" s="19">
        <f>EW74*$D74</f>
        <v>0</v>
      </c>
      <c r="EZ74" s="30"/>
      <c r="FA74" s="17"/>
      <c r="FB74" s="31"/>
      <c r="FC74" s="30"/>
      <c r="FD74" s="17"/>
      <c r="FE74" s="31"/>
      <c r="FF74" s="25"/>
      <c r="FG74" s="17"/>
      <c r="FH74" s="22"/>
      <c r="FI74" s="30"/>
      <c r="FJ74" s="17"/>
      <c r="FK74" s="31"/>
      <c r="FL74" s="25"/>
      <c r="FM74" s="17"/>
      <c r="FN74" s="22"/>
      <c r="FO74" s="102"/>
      <c r="FP74" s="103"/>
      <c r="FQ74" s="104"/>
      <c r="FR74" s="105"/>
      <c r="FS74" s="103"/>
      <c r="FT74" s="104"/>
      <c r="FU74" s="42"/>
      <c r="FV74" s="18">
        <f t="shared" ref="FV74" si="89">SUM(EZ74:FT74)</f>
        <v>0</v>
      </c>
      <c r="FW74" s="16"/>
      <c r="FX74" s="19">
        <f>FV74*$D74</f>
        <v>0</v>
      </c>
      <c r="FY74" s="30"/>
      <c r="FZ74" s="17"/>
      <c r="GA74" s="31"/>
      <c r="GB74" s="30"/>
      <c r="GC74" s="17"/>
      <c r="GD74" s="31"/>
      <c r="GE74" s="25"/>
      <c r="GF74" s="17"/>
      <c r="GG74" s="22"/>
      <c r="GH74" s="30"/>
      <c r="GI74" s="17"/>
      <c r="GJ74" s="31"/>
      <c r="GK74" s="25"/>
      <c r="GL74" s="17"/>
      <c r="GM74" s="22"/>
      <c r="GN74" s="102"/>
      <c r="GO74" s="103"/>
      <c r="GP74" s="104"/>
      <c r="GQ74" s="105"/>
      <c r="GR74" s="103"/>
      <c r="GS74" s="104"/>
      <c r="GT74" s="42"/>
      <c r="GU74" s="18">
        <f>SUM(FY74:GS74)</f>
        <v>0</v>
      </c>
      <c r="GV74" s="16"/>
      <c r="GW74" s="19">
        <f>GU74*$D74</f>
        <v>0</v>
      </c>
      <c r="GX74" s="30"/>
      <c r="GY74" s="17"/>
      <c r="GZ74" s="31"/>
      <c r="HA74" s="30"/>
      <c r="HB74" s="17"/>
      <c r="HC74" s="31"/>
      <c r="HD74" s="25"/>
      <c r="HE74" s="17"/>
      <c r="HF74" s="22"/>
      <c r="HG74" s="30"/>
      <c r="HH74" s="17"/>
      <c r="HI74" s="31"/>
      <c r="HJ74" s="25"/>
      <c r="HK74" s="17"/>
      <c r="HL74" s="22"/>
      <c r="HM74" s="102"/>
      <c r="HN74" s="103"/>
      <c r="HO74" s="104"/>
      <c r="HP74" s="105"/>
      <c r="HQ74" s="103"/>
      <c r="HR74" s="104"/>
      <c r="HS74" s="42"/>
      <c r="HT74" s="18">
        <f>SUM(GX74:HR74)</f>
        <v>0</v>
      </c>
      <c r="HU74" s="16"/>
      <c r="HV74" s="19">
        <f>HT74*$D74</f>
        <v>0</v>
      </c>
      <c r="HW74" s="30"/>
      <c r="HX74" s="17"/>
      <c r="HY74" s="31"/>
      <c r="HZ74" s="30"/>
      <c r="IA74" s="17"/>
      <c r="IB74" s="31"/>
      <c r="IC74" s="25"/>
      <c r="ID74" s="17"/>
      <c r="IE74" s="22"/>
      <c r="IF74" s="30"/>
      <c r="IG74" s="17"/>
      <c r="IH74" s="31"/>
      <c r="II74" s="25"/>
      <c r="IJ74" s="17"/>
      <c r="IK74" s="22"/>
      <c r="IL74" s="102"/>
      <c r="IM74" s="103"/>
      <c r="IN74" s="104"/>
      <c r="IO74" s="105"/>
      <c r="IP74" s="103"/>
      <c r="IQ74" s="104"/>
      <c r="IR74" s="42"/>
      <c r="IS74" s="18">
        <f>SUM(HW74:IQ74)</f>
        <v>0</v>
      </c>
      <c r="IT74" s="16"/>
      <c r="IU74" s="19">
        <f>IS74*$D74</f>
        <v>0</v>
      </c>
      <c r="IV74" s="30"/>
      <c r="IW74" s="17"/>
      <c r="IX74" s="31"/>
      <c r="IY74" s="30"/>
      <c r="IZ74" s="17"/>
      <c r="JA74" s="31"/>
      <c r="JB74" s="25"/>
      <c r="JC74" s="17"/>
      <c r="JD74" s="22"/>
      <c r="JE74" s="70"/>
      <c r="JF74" s="71"/>
      <c r="JG74" s="72"/>
      <c r="JH74" s="70"/>
      <c r="JI74" s="71"/>
      <c r="JJ74" s="72"/>
      <c r="JK74" s="102"/>
      <c r="JL74" s="103"/>
      <c r="JM74" s="104"/>
      <c r="JN74" s="105"/>
      <c r="JO74" s="103"/>
      <c r="JP74" s="104"/>
      <c r="JQ74" s="42"/>
      <c r="JR74" s="18">
        <f>SUM(IV74:JP74)</f>
        <v>0</v>
      </c>
      <c r="JS74" s="16"/>
      <c r="JT74" s="19">
        <f>JR74*$D74</f>
        <v>0</v>
      </c>
      <c r="JU74" s="30"/>
      <c r="JV74" s="17"/>
      <c r="JW74" s="31"/>
      <c r="JX74" s="30"/>
      <c r="JY74" s="17"/>
      <c r="JZ74" s="31"/>
      <c r="KA74" s="25"/>
      <c r="KB74" s="17"/>
      <c r="KC74" s="22"/>
      <c r="KD74" s="30"/>
      <c r="KE74" s="17"/>
      <c r="KF74" s="31"/>
      <c r="KG74" s="25"/>
      <c r="KH74" s="17"/>
      <c r="KI74" s="22"/>
      <c r="KJ74" s="102"/>
      <c r="KK74" s="103"/>
      <c r="KL74" s="104"/>
      <c r="KM74" s="105"/>
      <c r="KN74" s="103"/>
      <c r="KO74" s="104"/>
      <c r="KP74" s="42"/>
      <c r="KQ74" s="18">
        <f>SUM(JU74:KO74)</f>
        <v>0</v>
      </c>
      <c r="KR74" s="16"/>
      <c r="KS74" s="19">
        <f>KQ74*$D74</f>
        <v>0</v>
      </c>
      <c r="KT74" s="30"/>
      <c r="KU74" s="17"/>
      <c r="KV74" s="31"/>
      <c r="KW74" s="30"/>
      <c r="KX74" s="17"/>
      <c r="KY74" s="31"/>
      <c r="KZ74" s="25"/>
      <c r="LA74" s="17"/>
      <c r="LB74" s="22"/>
      <c r="LC74" s="30"/>
      <c r="LD74" s="17"/>
      <c r="LE74" s="31"/>
      <c r="LF74" s="25"/>
      <c r="LG74" s="17"/>
      <c r="LH74" s="22"/>
      <c r="LI74" s="102"/>
      <c r="LJ74" s="103"/>
      <c r="LK74" s="104"/>
      <c r="LL74" s="105"/>
      <c r="LM74" s="103"/>
      <c r="LN74" s="104"/>
      <c r="LO74" s="42"/>
      <c r="LP74" s="18">
        <f>SUM(KT74:LN74)</f>
        <v>0</v>
      </c>
      <c r="LQ74" s="16"/>
      <c r="LR74" s="19">
        <f>LP74*$D74</f>
        <v>0</v>
      </c>
    </row>
    <row r="75" spans="1:330" ht="14.5" hidden="1" customHeight="1" x14ac:dyDescent="0.35">
      <c r="A75" s="132"/>
      <c r="B75" s="134"/>
      <c r="C75" s="139"/>
      <c r="D75" s="130"/>
      <c r="E75" s="32" t="s">
        <v>13</v>
      </c>
      <c r="F75" s="67"/>
      <c r="G75" s="68"/>
      <c r="H75" s="69"/>
      <c r="I75" s="67"/>
      <c r="J75" s="68"/>
      <c r="K75" s="69"/>
      <c r="L75" s="67"/>
      <c r="M75" s="68"/>
      <c r="N75" s="69"/>
      <c r="O75" s="67"/>
      <c r="P75" s="68"/>
      <c r="Q75" s="69"/>
      <c r="R75" s="67"/>
      <c r="S75" s="68"/>
      <c r="T75" s="69"/>
      <c r="U75" s="98"/>
      <c r="V75" s="99"/>
      <c r="W75" s="100"/>
      <c r="X75" s="98"/>
      <c r="Y75" s="99"/>
      <c r="Z75" s="100"/>
      <c r="AA75" s="75">
        <f>SUM(F75:Z75)</f>
        <v>0</v>
      </c>
      <c r="AB75" s="76">
        <f>AA75-AB76</f>
        <v>0</v>
      </c>
      <c r="AC75" s="12">
        <f>AA75*$D75</f>
        <v>0</v>
      </c>
      <c r="AD75" s="15"/>
      <c r="AE75" s="67"/>
      <c r="AF75" s="68"/>
      <c r="AG75" s="69"/>
      <c r="AH75" s="67"/>
      <c r="AI75" s="68"/>
      <c r="AJ75" s="69"/>
      <c r="AK75" s="67"/>
      <c r="AL75" s="68"/>
      <c r="AM75" s="69"/>
      <c r="AN75" s="67"/>
      <c r="AO75" s="68"/>
      <c r="AP75" s="69"/>
      <c r="AQ75" s="67"/>
      <c r="AR75" s="68"/>
      <c r="AS75" s="69"/>
      <c r="AT75" s="98"/>
      <c r="AU75" s="99"/>
      <c r="AV75" s="100"/>
      <c r="AW75" s="98"/>
      <c r="AX75" s="99"/>
      <c r="AY75" s="100"/>
      <c r="AZ75" s="41">
        <f>SUM(AE75:AY75)</f>
        <v>0</v>
      </c>
      <c r="BA75" s="14">
        <f>AZ75-BA76</f>
        <v>0</v>
      </c>
      <c r="BB75" s="12">
        <f>AZ75*$D75</f>
        <v>0</v>
      </c>
      <c r="BC75" s="15"/>
      <c r="BD75" s="67"/>
      <c r="BE75" s="68"/>
      <c r="BF75" s="69"/>
      <c r="BG75" s="67"/>
      <c r="BH75" s="68"/>
      <c r="BI75" s="69"/>
      <c r="BJ75" s="67"/>
      <c r="BK75" s="68"/>
      <c r="BL75" s="69"/>
      <c r="BM75" s="67"/>
      <c r="BN75" s="68"/>
      <c r="BO75" s="69"/>
      <c r="BP75" s="67"/>
      <c r="BQ75" s="68"/>
      <c r="BR75" s="69"/>
      <c r="BS75" s="98"/>
      <c r="BT75" s="99"/>
      <c r="BU75" s="100"/>
      <c r="BV75" s="98"/>
      <c r="BW75" s="99"/>
      <c r="BX75" s="100"/>
      <c r="BY75" s="41">
        <f>SUM(BD75:BX75)</f>
        <v>0</v>
      </c>
      <c r="BZ75" s="14">
        <f>BY75-BZ76</f>
        <v>0</v>
      </c>
      <c r="CA75" s="12">
        <f>BY75*$D75</f>
        <v>0</v>
      </c>
      <c r="CB75" s="15"/>
      <c r="CC75" s="67"/>
      <c r="CD75" s="68"/>
      <c r="CE75" s="69"/>
      <c r="CF75" s="67"/>
      <c r="CG75" s="68"/>
      <c r="CH75" s="69"/>
      <c r="CI75" s="67"/>
      <c r="CJ75" s="68"/>
      <c r="CK75" s="69"/>
      <c r="CL75" s="67"/>
      <c r="CM75" s="68"/>
      <c r="CN75" s="69"/>
      <c r="CO75" s="67"/>
      <c r="CP75" s="68"/>
      <c r="CQ75" s="69"/>
      <c r="CR75" s="98"/>
      <c r="CS75" s="99"/>
      <c r="CT75" s="100"/>
      <c r="CU75" s="98"/>
      <c r="CV75" s="99"/>
      <c r="CW75" s="100"/>
      <c r="CX75" s="41">
        <f>SUM(CC75:CW75)</f>
        <v>0</v>
      </c>
      <c r="CY75" s="14">
        <f>CX75-CY76</f>
        <v>0</v>
      </c>
      <c r="CZ75" s="12">
        <f>CX75*$D75</f>
        <v>0</v>
      </c>
      <c r="DA75" s="15"/>
      <c r="DB75" s="67"/>
      <c r="DC75" s="68"/>
      <c r="DD75" s="69"/>
      <c r="DE75" s="67"/>
      <c r="DF75" s="68"/>
      <c r="DG75" s="69"/>
      <c r="DH75" s="67"/>
      <c r="DI75" s="68"/>
      <c r="DJ75" s="69"/>
      <c r="DK75" s="67"/>
      <c r="DL75" s="68"/>
      <c r="DM75" s="69"/>
      <c r="DN75" s="67"/>
      <c r="DO75" s="68"/>
      <c r="DP75" s="69"/>
      <c r="DQ75" s="98"/>
      <c r="DR75" s="99"/>
      <c r="DS75" s="100"/>
      <c r="DT75" s="98"/>
      <c r="DU75" s="99"/>
      <c r="DV75" s="100"/>
      <c r="DW75" s="41">
        <f>SUM(DB75:DV75)</f>
        <v>0</v>
      </c>
      <c r="DX75" s="14">
        <f>DW75-DX76</f>
        <v>0</v>
      </c>
      <c r="DY75" s="12">
        <f>DW75*$D75</f>
        <v>0</v>
      </c>
      <c r="DZ75" s="15"/>
      <c r="EA75" s="141"/>
      <c r="EB75" s="68"/>
      <c r="EC75" s="69"/>
      <c r="ED75" s="141"/>
      <c r="EE75" s="68"/>
      <c r="EF75" s="69"/>
      <c r="EG75" s="141"/>
      <c r="EH75" s="68"/>
      <c r="EI75" s="69"/>
      <c r="EJ75" s="67"/>
      <c r="EK75" s="68"/>
      <c r="EL75" s="69"/>
      <c r="EM75" s="98"/>
      <c r="EN75" s="99"/>
      <c r="EO75" s="100"/>
      <c r="EP75" s="98"/>
      <c r="EQ75" s="99"/>
      <c r="ER75" s="100"/>
      <c r="ES75" s="98"/>
      <c r="ET75" s="99"/>
      <c r="EU75" s="100"/>
      <c r="EV75" s="41">
        <f>SUM(EA75:EU75)</f>
        <v>0</v>
      </c>
      <c r="EW75" s="14">
        <f>EV75-EW76</f>
        <v>0</v>
      </c>
      <c r="EX75" s="12">
        <f>EV75*$D75</f>
        <v>0</v>
      </c>
      <c r="EY75" s="15"/>
      <c r="EZ75" s="67"/>
      <c r="FA75" s="68"/>
      <c r="FB75" s="69"/>
      <c r="FC75" s="67"/>
      <c r="FD75" s="68"/>
      <c r="FE75" s="69"/>
      <c r="FF75" s="67"/>
      <c r="FG75" s="68"/>
      <c r="FH75" s="69"/>
      <c r="FI75" s="67"/>
      <c r="FJ75" s="68"/>
      <c r="FK75" s="69"/>
      <c r="FL75" s="67"/>
      <c r="FM75" s="68"/>
      <c r="FN75" s="69"/>
      <c r="FO75" s="98"/>
      <c r="FP75" s="99"/>
      <c r="FQ75" s="100"/>
      <c r="FR75" s="98"/>
      <c r="FS75" s="99"/>
      <c r="FT75" s="100"/>
      <c r="FU75" s="41">
        <f t="shared" ref="FU75" si="90">SUM(EZ75:FT75)</f>
        <v>0</v>
      </c>
      <c r="FV75" s="14">
        <f t="shared" ref="FV75" si="91">FU75-FV76</f>
        <v>0</v>
      </c>
      <c r="FW75" s="12">
        <f>FU75*$D75</f>
        <v>0</v>
      </c>
      <c r="FX75" s="15"/>
      <c r="FY75" s="67"/>
      <c r="FZ75" s="68"/>
      <c r="GA75" s="69"/>
      <c r="GB75" s="67"/>
      <c r="GC75" s="68"/>
      <c r="GD75" s="69"/>
      <c r="GE75" s="67"/>
      <c r="GF75" s="68"/>
      <c r="GG75" s="69"/>
      <c r="GH75" s="67"/>
      <c r="GI75" s="68"/>
      <c r="GJ75" s="69"/>
      <c r="GK75" s="67"/>
      <c r="GL75" s="68"/>
      <c r="GM75" s="69"/>
      <c r="GN75" s="98"/>
      <c r="GO75" s="99"/>
      <c r="GP75" s="100"/>
      <c r="GQ75" s="98"/>
      <c r="GR75" s="99"/>
      <c r="GS75" s="100"/>
      <c r="GT75" s="41">
        <f>SUM(FY75:GS75)</f>
        <v>0</v>
      </c>
      <c r="GU75" s="14">
        <f>GT75-GU76</f>
        <v>0</v>
      </c>
      <c r="GV75" s="12">
        <f>GT75*$D75</f>
        <v>0</v>
      </c>
      <c r="GW75" s="15"/>
      <c r="GX75" s="67"/>
      <c r="GY75" s="68"/>
      <c r="GZ75" s="69"/>
      <c r="HA75" s="67"/>
      <c r="HB75" s="68"/>
      <c r="HC75" s="69"/>
      <c r="HD75" s="67"/>
      <c r="HE75" s="68"/>
      <c r="HF75" s="69"/>
      <c r="HG75" s="67"/>
      <c r="HH75" s="68"/>
      <c r="HI75" s="69"/>
      <c r="HJ75" s="67"/>
      <c r="HK75" s="68"/>
      <c r="HL75" s="69"/>
      <c r="HM75" s="98"/>
      <c r="HN75" s="99"/>
      <c r="HO75" s="100"/>
      <c r="HP75" s="98"/>
      <c r="HQ75" s="99"/>
      <c r="HR75" s="100"/>
      <c r="HS75" s="41">
        <f>SUM(GX75:HR75)</f>
        <v>0</v>
      </c>
      <c r="HT75" s="14">
        <f>HS75-HT76</f>
        <v>0</v>
      </c>
      <c r="HU75" s="12">
        <f>HS75*$D75</f>
        <v>0</v>
      </c>
      <c r="HV75" s="15"/>
      <c r="HW75" s="67"/>
      <c r="HX75" s="68"/>
      <c r="HY75" s="69"/>
      <c r="HZ75" s="67"/>
      <c r="IA75" s="68"/>
      <c r="IB75" s="69"/>
      <c r="IC75" s="67"/>
      <c r="ID75" s="68"/>
      <c r="IE75" s="69"/>
      <c r="IF75" s="67"/>
      <c r="IG75" s="68"/>
      <c r="IH75" s="69"/>
      <c r="II75" s="67"/>
      <c r="IJ75" s="68"/>
      <c r="IK75" s="69"/>
      <c r="IL75" s="98"/>
      <c r="IM75" s="99"/>
      <c r="IN75" s="100"/>
      <c r="IO75" s="98"/>
      <c r="IP75" s="99"/>
      <c r="IQ75" s="100"/>
      <c r="IR75" s="41">
        <f>SUM(HW75:IQ75)</f>
        <v>0</v>
      </c>
      <c r="IS75" s="14">
        <f>IR75-IS76</f>
        <v>0</v>
      </c>
      <c r="IT75" s="12">
        <f>IR75*$D75</f>
        <v>0</v>
      </c>
      <c r="IU75" s="15"/>
      <c r="IV75" s="67"/>
      <c r="IW75" s="68"/>
      <c r="IX75" s="69"/>
      <c r="IY75" s="67"/>
      <c r="IZ75" s="68"/>
      <c r="JA75" s="69"/>
      <c r="JB75" s="67"/>
      <c r="JC75" s="68"/>
      <c r="JD75" s="69"/>
      <c r="JE75" s="67"/>
      <c r="JF75" s="68"/>
      <c r="JG75" s="69"/>
      <c r="JH75" s="67"/>
      <c r="JI75" s="68"/>
      <c r="JJ75" s="69"/>
      <c r="JK75" s="98"/>
      <c r="JL75" s="99"/>
      <c r="JM75" s="100"/>
      <c r="JN75" s="98"/>
      <c r="JO75" s="99"/>
      <c r="JP75" s="100"/>
      <c r="JQ75" s="41">
        <f>SUM(IV75:JP75)</f>
        <v>0</v>
      </c>
      <c r="JR75" s="14">
        <f>JQ75-JR76</f>
        <v>0</v>
      </c>
      <c r="JS75" s="12">
        <f>JQ75*$D75</f>
        <v>0</v>
      </c>
      <c r="JT75" s="15"/>
      <c r="JU75" s="67"/>
      <c r="JV75" s="68"/>
      <c r="JW75" s="69"/>
      <c r="JX75" s="67"/>
      <c r="JY75" s="68"/>
      <c r="JZ75" s="69"/>
      <c r="KA75" s="67"/>
      <c r="KB75" s="68"/>
      <c r="KC75" s="69"/>
      <c r="KD75" s="67"/>
      <c r="KE75" s="68"/>
      <c r="KF75" s="69"/>
      <c r="KG75" s="67"/>
      <c r="KH75" s="68"/>
      <c r="KI75" s="69"/>
      <c r="KJ75" s="98"/>
      <c r="KK75" s="99"/>
      <c r="KL75" s="100"/>
      <c r="KM75" s="98"/>
      <c r="KN75" s="99"/>
      <c r="KO75" s="100"/>
      <c r="KP75" s="41">
        <f>SUM(JU75:KO75)</f>
        <v>0</v>
      </c>
      <c r="KQ75" s="14">
        <f>KP75-KQ76</f>
        <v>0</v>
      </c>
      <c r="KR75" s="12">
        <f>KP75*$D75</f>
        <v>0</v>
      </c>
      <c r="KS75" s="15"/>
      <c r="KT75" s="67"/>
      <c r="KU75" s="68"/>
      <c r="KV75" s="69"/>
      <c r="KW75" s="67"/>
      <c r="KX75" s="68"/>
      <c r="KY75" s="69"/>
      <c r="KZ75" s="67"/>
      <c r="LA75" s="68"/>
      <c r="LB75" s="69"/>
      <c r="LC75" s="67"/>
      <c r="LD75" s="68"/>
      <c r="LE75" s="69"/>
      <c r="LF75" s="67"/>
      <c r="LG75" s="68"/>
      <c r="LH75" s="69"/>
      <c r="LI75" s="98"/>
      <c r="LJ75" s="99"/>
      <c r="LK75" s="100"/>
      <c r="LL75" s="98"/>
      <c r="LM75" s="99"/>
      <c r="LN75" s="100"/>
      <c r="LO75" s="41">
        <f>SUM(KT75:LN75)</f>
        <v>0</v>
      </c>
      <c r="LP75" s="14">
        <f>LO75-LP76</f>
        <v>0</v>
      </c>
      <c r="LQ75" s="12">
        <f>LO75*$D75</f>
        <v>0</v>
      </c>
      <c r="LR75" s="15"/>
    </row>
    <row r="76" spans="1:330" ht="15" hidden="1" customHeight="1" thickBot="1" x14ac:dyDescent="0.4">
      <c r="A76" s="133"/>
      <c r="B76" s="135"/>
      <c r="C76" s="140"/>
      <c r="D76" s="130"/>
      <c r="E76" s="33" t="s">
        <v>14</v>
      </c>
      <c r="F76" s="70"/>
      <c r="G76" s="71"/>
      <c r="H76" s="72"/>
      <c r="I76" s="70"/>
      <c r="J76" s="71"/>
      <c r="K76" s="72"/>
      <c r="L76" s="73"/>
      <c r="M76" s="71"/>
      <c r="N76" s="74"/>
      <c r="O76" s="70"/>
      <c r="P76" s="71"/>
      <c r="Q76" s="72"/>
      <c r="R76" s="70"/>
      <c r="S76" s="71"/>
      <c r="T76" s="72"/>
      <c r="U76" s="102"/>
      <c r="V76" s="103"/>
      <c r="W76" s="104"/>
      <c r="X76" s="105"/>
      <c r="Y76" s="103"/>
      <c r="Z76" s="104"/>
      <c r="AA76" s="77"/>
      <c r="AB76" s="78">
        <f>SUM(F76:Z76)</f>
        <v>0</v>
      </c>
      <c r="AC76" s="16"/>
      <c r="AD76" s="19">
        <f>AB76*$D76</f>
        <v>0</v>
      </c>
      <c r="AE76" s="70"/>
      <c r="AF76" s="71"/>
      <c r="AG76" s="72"/>
      <c r="AH76" s="70"/>
      <c r="AI76" s="71"/>
      <c r="AJ76" s="72"/>
      <c r="AK76" s="73"/>
      <c r="AL76" s="71"/>
      <c r="AM76" s="74"/>
      <c r="AN76" s="70"/>
      <c r="AO76" s="71"/>
      <c r="AP76" s="72"/>
      <c r="AQ76" s="70"/>
      <c r="AR76" s="71"/>
      <c r="AS76" s="72"/>
      <c r="AT76" s="102"/>
      <c r="AU76" s="103"/>
      <c r="AV76" s="104"/>
      <c r="AW76" s="105"/>
      <c r="AX76" s="103"/>
      <c r="AY76" s="104"/>
      <c r="AZ76" s="42"/>
      <c r="BA76" s="18">
        <f>SUM(AE76:AY76)</f>
        <v>0</v>
      </c>
      <c r="BB76" s="16"/>
      <c r="BC76" s="19">
        <f>BA76*$D76</f>
        <v>0</v>
      </c>
      <c r="BD76" s="70"/>
      <c r="BE76" s="71"/>
      <c r="BF76" s="72"/>
      <c r="BG76" s="70"/>
      <c r="BH76" s="71"/>
      <c r="BI76" s="72"/>
      <c r="BJ76" s="70"/>
      <c r="BK76" s="71"/>
      <c r="BL76" s="72"/>
      <c r="BM76" s="70"/>
      <c r="BN76" s="71"/>
      <c r="BO76" s="72"/>
      <c r="BP76" s="70"/>
      <c r="BQ76" s="71"/>
      <c r="BR76" s="72"/>
      <c r="BS76" s="102"/>
      <c r="BT76" s="103"/>
      <c r="BU76" s="104"/>
      <c r="BV76" s="105"/>
      <c r="BW76" s="103"/>
      <c r="BX76" s="104"/>
      <c r="BY76" s="42"/>
      <c r="BZ76" s="18">
        <f>SUM(BD76:BX76)</f>
        <v>0</v>
      </c>
      <c r="CA76" s="16"/>
      <c r="CB76" s="19">
        <f>BZ76*$D76</f>
        <v>0</v>
      </c>
      <c r="CC76" s="70"/>
      <c r="CD76" s="17"/>
      <c r="CE76" s="31"/>
      <c r="CF76" s="30"/>
      <c r="CG76" s="17"/>
      <c r="CH76" s="31"/>
      <c r="CI76" s="25"/>
      <c r="CJ76" s="17"/>
      <c r="CK76" s="22"/>
      <c r="CL76" s="30"/>
      <c r="CM76" s="17"/>
      <c r="CN76" s="31"/>
      <c r="CO76" s="25"/>
      <c r="CP76" s="17"/>
      <c r="CQ76" s="22"/>
      <c r="CR76" s="102"/>
      <c r="CS76" s="103"/>
      <c r="CT76" s="104"/>
      <c r="CU76" s="105"/>
      <c r="CV76" s="103"/>
      <c r="CW76" s="104"/>
      <c r="CX76" s="42"/>
      <c r="CY76" s="18">
        <f>SUM(CC76:CW76)</f>
        <v>0</v>
      </c>
      <c r="CZ76" s="16"/>
      <c r="DA76" s="19">
        <f>CY76*$D76</f>
        <v>0</v>
      </c>
      <c r="DB76" s="30"/>
      <c r="DC76" s="17"/>
      <c r="DD76" s="31"/>
      <c r="DE76" s="30"/>
      <c r="DF76" s="17"/>
      <c r="DG76" s="31"/>
      <c r="DH76" s="25"/>
      <c r="DI76" s="17"/>
      <c r="DJ76" s="22"/>
      <c r="DK76" s="30"/>
      <c r="DL76" s="17"/>
      <c r="DM76" s="31"/>
      <c r="DN76" s="25"/>
      <c r="DO76" s="17"/>
      <c r="DP76" s="22"/>
      <c r="DQ76" s="102"/>
      <c r="DR76" s="103"/>
      <c r="DS76" s="104"/>
      <c r="DT76" s="105"/>
      <c r="DU76" s="103"/>
      <c r="DV76" s="104"/>
      <c r="DW76" s="42"/>
      <c r="DX76" s="18">
        <f>SUM(DB76:DV76)</f>
        <v>0</v>
      </c>
      <c r="DY76" s="16"/>
      <c r="DZ76" s="19">
        <f>DX76*$D76</f>
        <v>0</v>
      </c>
      <c r="EA76" s="30"/>
      <c r="EB76" s="17"/>
      <c r="EC76" s="31"/>
      <c r="ED76" s="70"/>
      <c r="EE76" s="17"/>
      <c r="EF76" s="31"/>
      <c r="EG76" s="25"/>
      <c r="EH76" s="17"/>
      <c r="EI76" s="22"/>
      <c r="EJ76" s="30"/>
      <c r="EK76" s="17"/>
      <c r="EL76" s="31"/>
      <c r="EM76" s="102"/>
      <c r="EN76" s="103"/>
      <c r="EO76" s="104"/>
      <c r="EP76" s="102"/>
      <c r="EQ76" s="103"/>
      <c r="ER76" s="104"/>
      <c r="ES76" s="105"/>
      <c r="ET76" s="103"/>
      <c r="EU76" s="104"/>
      <c r="EV76" s="42"/>
      <c r="EW76" s="18">
        <f>SUM(EA76:EU76)</f>
        <v>0</v>
      </c>
      <c r="EX76" s="16"/>
      <c r="EY76" s="19">
        <f>EW76*$D76</f>
        <v>0</v>
      </c>
      <c r="EZ76" s="30"/>
      <c r="FA76" s="17"/>
      <c r="FB76" s="31"/>
      <c r="FC76" s="30"/>
      <c r="FD76" s="17"/>
      <c r="FE76" s="31"/>
      <c r="FF76" s="25"/>
      <c r="FG76" s="17"/>
      <c r="FH76" s="22"/>
      <c r="FI76" s="30"/>
      <c r="FJ76" s="17"/>
      <c r="FK76" s="31"/>
      <c r="FL76" s="25"/>
      <c r="FM76" s="17"/>
      <c r="FN76" s="22"/>
      <c r="FO76" s="102"/>
      <c r="FP76" s="103"/>
      <c r="FQ76" s="104"/>
      <c r="FR76" s="105"/>
      <c r="FS76" s="103"/>
      <c r="FT76" s="104"/>
      <c r="FU76" s="42"/>
      <c r="FV76" s="18">
        <f t="shared" ref="FV76" si="92">SUM(EZ76:FT76)</f>
        <v>0</v>
      </c>
      <c r="FW76" s="16"/>
      <c r="FX76" s="19">
        <f>FV76*$D76</f>
        <v>0</v>
      </c>
      <c r="FY76" s="30"/>
      <c r="FZ76" s="17"/>
      <c r="GA76" s="31"/>
      <c r="GB76" s="30"/>
      <c r="GC76" s="17"/>
      <c r="GD76" s="31"/>
      <c r="GE76" s="25"/>
      <c r="GF76" s="17"/>
      <c r="GG76" s="22"/>
      <c r="GH76" s="30"/>
      <c r="GI76" s="17"/>
      <c r="GJ76" s="31"/>
      <c r="GK76" s="25"/>
      <c r="GL76" s="17"/>
      <c r="GM76" s="22"/>
      <c r="GN76" s="102"/>
      <c r="GO76" s="103"/>
      <c r="GP76" s="104"/>
      <c r="GQ76" s="105"/>
      <c r="GR76" s="103"/>
      <c r="GS76" s="104"/>
      <c r="GT76" s="42"/>
      <c r="GU76" s="18">
        <f>SUM(FY76:GS76)</f>
        <v>0</v>
      </c>
      <c r="GV76" s="16"/>
      <c r="GW76" s="19">
        <f>GU76*$D76</f>
        <v>0</v>
      </c>
      <c r="GX76" s="30"/>
      <c r="GY76" s="17"/>
      <c r="GZ76" s="31"/>
      <c r="HA76" s="30"/>
      <c r="HB76" s="17"/>
      <c r="HC76" s="31"/>
      <c r="HD76" s="25"/>
      <c r="HE76" s="17"/>
      <c r="HF76" s="22"/>
      <c r="HG76" s="30"/>
      <c r="HH76" s="17"/>
      <c r="HI76" s="31"/>
      <c r="HJ76" s="25"/>
      <c r="HK76" s="17"/>
      <c r="HL76" s="22"/>
      <c r="HM76" s="102"/>
      <c r="HN76" s="103"/>
      <c r="HO76" s="104"/>
      <c r="HP76" s="105"/>
      <c r="HQ76" s="103"/>
      <c r="HR76" s="104"/>
      <c r="HS76" s="42"/>
      <c r="HT76" s="18">
        <f>SUM(GX76:HR76)</f>
        <v>0</v>
      </c>
      <c r="HU76" s="16"/>
      <c r="HV76" s="19">
        <f>HT76*$D76</f>
        <v>0</v>
      </c>
      <c r="HW76" s="30"/>
      <c r="HX76" s="17"/>
      <c r="HY76" s="31"/>
      <c r="HZ76" s="30"/>
      <c r="IA76" s="17"/>
      <c r="IB76" s="31"/>
      <c r="IC76" s="25"/>
      <c r="ID76" s="17"/>
      <c r="IE76" s="22"/>
      <c r="IF76" s="30"/>
      <c r="IG76" s="17"/>
      <c r="IH76" s="31"/>
      <c r="II76" s="25"/>
      <c r="IJ76" s="17"/>
      <c r="IK76" s="22"/>
      <c r="IL76" s="102"/>
      <c r="IM76" s="103"/>
      <c r="IN76" s="104"/>
      <c r="IO76" s="105"/>
      <c r="IP76" s="103"/>
      <c r="IQ76" s="104"/>
      <c r="IR76" s="42"/>
      <c r="IS76" s="18">
        <f>SUM(HW76:IQ76)</f>
        <v>0</v>
      </c>
      <c r="IT76" s="16"/>
      <c r="IU76" s="19">
        <f>IS76*$D76</f>
        <v>0</v>
      </c>
      <c r="IV76" s="30"/>
      <c r="IW76" s="17"/>
      <c r="IX76" s="31"/>
      <c r="IY76" s="30"/>
      <c r="IZ76" s="17"/>
      <c r="JA76" s="31"/>
      <c r="JB76" s="25"/>
      <c r="JC76" s="17"/>
      <c r="JD76" s="22"/>
      <c r="JE76" s="30"/>
      <c r="JF76" s="17"/>
      <c r="JG76" s="31"/>
      <c r="JH76" s="25"/>
      <c r="JI76" s="17"/>
      <c r="JJ76" s="22"/>
      <c r="JK76" s="102"/>
      <c r="JL76" s="103"/>
      <c r="JM76" s="104"/>
      <c r="JN76" s="105"/>
      <c r="JO76" s="103"/>
      <c r="JP76" s="104"/>
      <c r="JQ76" s="42"/>
      <c r="JR76" s="18">
        <f>SUM(IV76:JP76)</f>
        <v>0</v>
      </c>
      <c r="JS76" s="16"/>
      <c r="JT76" s="19">
        <f>JR76*$D76</f>
        <v>0</v>
      </c>
      <c r="JU76" s="30"/>
      <c r="JV76" s="17"/>
      <c r="JW76" s="31"/>
      <c r="JX76" s="30"/>
      <c r="JY76" s="17"/>
      <c r="JZ76" s="31"/>
      <c r="KA76" s="25"/>
      <c r="KB76" s="17"/>
      <c r="KC76" s="22"/>
      <c r="KD76" s="30"/>
      <c r="KE76" s="17"/>
      <c r="KF76" s="31"/>
      <c r="KG76" s="25"/>
      <c r="KH76" s="17"/>
      <c r="KI76" s="22"/>
      <c r="KJ76" s="102"/>
      <c r="KK76" s="103"/>
      <c r="KL76" s="104"/>
      <c r="KM76" s="105"/>
      <c r="KN76" s="103"/>
      <c r="KO76" s="104"/>
      <c r="KP76" s="42"/>
      <c r="KQ76" s="18">
        <f>SUM(JU76:KO76)</f>
        <v>0</v>
      </c>
      <c r="KR76" s="16"/>
      <c r="KS76" s="19">
        <f>KQ76*$D76</f>
        <v>0</v>
      </c>
      <c r="KT76" s="30"/>
      <c r="KU76" s="17"/>
      <c r="KV76" s="31"/>
      <c r="KW76" s="30"/>
      <c r="KX76" s="17"/>
      <c r="KY76" s="31"/>
      <c r="KZ76" s="25"/>
      <c r="LA76" s="17"/>
      <c r="LB76" s="22"/>
      <c r="LC76" s="30"/>
      <c r="LD76" s="17"/>
      <c r="LE76" s="31"/>
      <c r="LF76" s="25"/>
      <c r="LG76" s="17"/>
      <c r="LH76" s="22"/>
      <c r="LI76" s="102"/>
      <c r="LJ76" s="103"/>
      <c r="LK76" s="104"/>
      <c r="LL76" s="105"/>
      <c r="LM76" s="103"/>
      <c r="LN76" s="104"/>
      <c r="LO76" s="42"/>
      <c r="LP76" s="18">
        <f>SUM(KT76:LN76)</f>
        <v>0</v>
      </c>
      <c r="LQ76" s="16"/>
      <c r="LR76" s="19">
        <f>LP76*$D76</f>
        <v>0</v>
      </c>
    </row>
    <row r="77" spans="1:330" ht="14.5" hidden="1" customHeight="1" x14ac:dyDescent="0.35">
      <c r="A77" s="132"/>
      <c r="B77" s="134"/>
      <c r="C77" s="139"/>
      <c r="D77" s="130"/>
      <c r="E77" s="32" t="s">
        <v>13</v>
      </c>
      <c r="F77" s="67"/>
      <c r="G77" s="68"/>
      <c r="H77" s="69"/>
      <c r="I77" s="67"/>
      <c r="J77" s="68"/>
      <c r="K77" s="69"/>
      <c r="L77" s="67"/>
      <c r="M77" s="68"/>
      <c r="N77" s="69"/>
      <c r="O77" s="67"/>
      <c r="P77" s="68"/>
      <c r="Q77" s="69"/>
      <c r="R77" s="67"/>
      <c r="S77" s="68"/>
      <c r="T77" s="69"/>
      <c r="U77" s="98"/>
      <c r="V77" s="99"/>
      <c r="W77" s="100"/>
      <c r="X77" s="98"/>
      <c r="Y77" s="99"/>
      <c r="Z77" s="100"/>
      <c r="AA77" s="75">
        <f>SUM(F77:Z77)</f>
        <v>0</v>
      </c>
      <c r="AB77" s="76">
        <f>AA77-AB78</f>
        <v>0</v>
      </c>
      <c r="AC77" s="12">
        <f>AA77*$D77</f>
        <v>0</v>
      </c>
      <c r="AD77" s="15"/>
      <c r="AE77" s="67"/>
      <c r="AF77" s="68"/>
      <c r="AG77" s="69"/>
      <c r="AH77" s="67"/>
      <c r="AI77" s="68"/>
      <c r="AJ77" s="69"/>
      <c r="AK77" s="67"/>
      <c r="AL77" s="68"/>
      <c r="AM77" s="69"/>
      <c r="AN77" s="67"/>
      <c r="AO77" s="68"/>
      <c r="AP77" s="69"/>
      <c r="AQ77" s="67"/>
      <c r="AR77" s="68"/>
      <c r="AS77" s="69"/>
      <c r="AT77" s="98"/>
      <c r="AU77" s="99"/>
      <c r="AV77" s="100"/>
      <c r="AW77" s="98"/>
      <c r="AX77" s="99"/>
      <c r="AY77" s="100"/>
      <c r="AZ77" s="41">
        <f>SUM(AE77:AY77)</f>
        <v>0</v>
      </c>
      <c r="BA77" s="14">
        <f>AZ77-BA78</f>
        <v>0</v>
      </c>
      <c r="BB77" s="12">
        <f>AZ77*$D77</f>
        <v>0</v>
      </c>
      <c r="BC77" s="15"/>
      <c r="BD77" s="67"/>
      <c r="BE77" s="68"/>
      <c r="BF77" s="69"/>
      <c r="BG77" s="67"/>
      <c r="BH77" s="68"/>
      <c r="BI77" s="69"/>
      <c r="BJ77" s="67"/>
      <c r="BK77" s="68"/>
      <c r="BL77" s="69"/>
      <c r="BM77" s="67"/>
      <c r="BN77" s="68"/>
      <c r="BO77" s="69"/>
      <c r="BP77" s="67"/>
      <c r="BQ77" s="68"/>
      <c r="BR77" s="69"/>
      <c r="BS77" s="98"/>
      <c r="BT77" s="99"/>
      <c r="BU77" s="100"/>
      <c r="BV77" s="98"/>
      <c r="BW77" s="99"/>
      <c r="BX77" s="100"/>
      <c r="BY77" s="41">
        <f>SUM(BD77:BX77)</f>
        <v>0</v>
      </c>
      <c r="BZ77" s="14">
        <f>BY77-BZ78</f>
        <v>0</v>
      </c>
      <c r="CA77" s="12">
        <f>BY77*$D77</f>
        <v>0</v>
      </c>
      <c r="CB77" s="15"/>
      <c r="CC77" s="67"/>
      <c r="CD77" s="68"/>
      <c r="CE77" s="69"/>
      <c r="CF77" s="67"/>
      <c r="CG77" s="68"/>
      <c r="CH77" s="69"/>
      <c r="CI77" s="67"/>
      <c r="CJ77" s="68"/>
      <c r="CK77" s="69"/>
      <c r="CL77" s="67"/>
      <c r="CM77" s="68"/>
      <c r="CN77" s="69"/>
      <c r="CO77" s="67"/>
      <c r="CP77" s="68"/>
      <c r="CQ77" s="69"/>
      <c r="CR77" s="98"/>
      <c r="CS77" s="99"/>
      <c r="CT77" s="100"/>
      <c r="CU77" s="98"/>
      <c r="CV77" s="99"/>
      <c r="CW77" s="100"/>
      <c r="CX77" s="41">
        <f>SUM(CC77:CW77)</f>
        <v>0</v>
      </c>
      <c r="CY77" s="14">
        <f>CX77-CY78</f>
        <v>0</v>
      </c>
      <c r="CZ77" s="12">
        <f>CX77*$D77</f>
        <v>0</v>
      </c>
      <c r="DA77" s="15"/>
      <c r="DB77" s="67"/>
      <c r="DC77" s="68"/>
      <c r="DD77" s="69"/>
      <c r="DE77" s="67"/>
      <c r="DF77" s="68"/>
      <c r="DG77" s="69"/>
      <c r="DH77" s="67"/>
      <c r="DI77" s="68"/>
      <c r="DJ77" s="69"/>
      <c r="DK77" s="67"/>
      <c r="DL77" s="68"/>
      <c r="DM77" s="69"/>
      <c r="DN77" s="67"/>
      <c r="DO77" s="68"/>
      <c r="DP77" s="69"/>
      <c r="DQ77" s="98"/>
      <c r="DR77" s="99"/>
      <c r="DS77" s="100"/>
      <c r="DT77" s="98"/>
      <c r="DU77" s="99"/>
      <c r="DV77" s="100"/>
      <c r="DW77" s="41">
        <f>SUM(DB77:DV77)</f>
        <v>0</v>
      </c>
      <c r="DX77" s="14">
        <f>DW77-DX78</f>
        <v>0</v>
      </c>
      <c r="DY77" s="12">
        <f>DW77*$D77</f>
        <v>0</v>
      </c>
      <c r="DZ77" s="15"/>
      <c r="EA77" s="141"/>
      <c r="EB77" s="68"/>
      <c r="EC77" s="69"/>
      <c r="ED77" s="67"/>
      <c r="EE77" s="68"/>
      <c r="EF77" s="69"/>
      <c r="EG77" s="67"/>
      <c r="EH77" s="68"/>
      <c r="EI77" s="69"/>
      <c r="EJ77" s="67"/>
      <c r="EK77" s="68"/>
      <c r="EL77" s="69"/>
      <c r="EM77" s="98"/>
      <c r="EN77" s="99"/>
      <c r="EO77" s="100"/>
      <c r="EP77" s="98"/>
      <c r="EQ77" s="99"/>
      <c r="ER77" s="100"/>
      <c r="ES77" s="98"/>
      <c r="ET77" s="99"/>
      <c r="EU77" s="100"/>
      <c r="EV77" s="41">
        <f>SUM(EA77:EU77)</f>
        <v>0</v>
      </c>
      <c r="EW77" s="14">
        <f>EV77-EW78</f>
        <v>0</v>
      </c>
      <c r="EX77" s="12">
        <f>EV77*$D77</f>
        <v>0</v>
      </c>
      <c r="EY77" s="15"/>
      <c r="EZ77" s="67"/>
      <c r="FA77" s="68"/>
      <c r="FB77" s="69"/>
      <c r="FC77" s="67"/>
      <c r="FD77" s="68"/>
      <c r="FE77" s="69"/>
      <c r="FF77" s="67"/>
      <c r="FG77" s="68"/>
      <c r="FH77" s="69"/>
      <c r="FI77" s="67"/>
      <c r="FJ77" s="68"/>
      <c r="FK77" s="69"/>
      <c r="FL77" s="67"/>
      <c r="FM77" s="68"/>
      <c r="FN77" s="69"/>
      <c r="FO77" s="98"/>
      <c r="FP77" s="99"/>
      <c r="FQ77" s="100"/>
      <c r="FR77" s="98"/>
      <c r="FS77" s="99"/>
      <c r="FT77" s="100"/>
      <c r="FU77" s="41">
        <f t="shared" ref="FU77" si="93">SUM(EZ77:FT77)</f>
        <v>0</v>
      </c>
      <c r="FV77" s="14">
        <f t="shared" ref="FV77" si="94">FU77-FV78</f>
        <v>0</v>
      </c>
      <c r="FW77" s="12">
        <f>FU77*$D77</f>
        <v>0</v>
      </c>
      <c r="FX77" s="15"/>
      <c r="FY77" s="67"/>
      <c r="FZ77" s="68"/>
      <c r="GA77" s="69"/>
      <c r="GB77" s="67"/>
      <c r="GC77" s="68"/>
      <c r="GD77" s="69"/>
      <c r="GE77" s="67"/>
      <c r="GF77" s="68"/>
      <c r="GG77" s="69"/>
      <c r="GH77" s="67"/>
      <c r="GI77" s="68"/>
      <c r="GJ77" s="69"/>
      <c r="GK77" s="67"/>
      <c r="GL77" s="68"/>
      <c r="GM77" s="69"/>
      <c r="GN77" s="98"/>
      <c r="GO77" s="99"/>
      <c r="GP77" s="100"/>
      <c r="GQ77" s="98"/>
      <c r="GR77" s="99"/>
      <c r="GS77" s="100"/>
      <c r="GT77" s="41">
        <f>SUM(FY77:GS77)</f>
        <v>0</v>
      </c>
      <c r="GU77" s="14">
        <f>GT77-GU78</f>
        <v>0</v>
      </c>
      <c r="GV77" s="12">
        <f>GT77*$D77</f>
        <v>0</v>
      </c>
      <c r="GW77" s="15"/>
      <c r="GX77" s="67"/>
      <c r="GY77" s="68"/>
      <c r="GZ77" s="69"/>
      <c r="HA77" s="67"/>
      <c r="HB77" s="68"/>
      <c r="HC77" s="69"/>
      <c r="HD77" s="67"/>
      <c r="HE77" s="68"/>
      <c r="HF77" s="69"/>
      <c r="HG77" s="67"/>
      <c r="HH77" s="68"/>
      <c r="HI77" s="69"/>
      <c r="HJ77" s="67"/>
      <c r="HK77" s="68"/>
      <c r="HL77" s="69"/>
      <c r="HM77" s="98"/>
      <c r="HN77" s="99"/>
      <c r="HO77" s="100"/>
      <c r="HP77" s="98"/>
      <c r="HQ77" s="99"/>
      <c r="HR77" s="100"/>
      <c r="HS77" s="41">
        <f>SUM(GX77:HR77)</f>
        <v>0</v>
      </c>
      <c r="HT77" s="14">
        <f>HS77-HT78</f>
        <v>0</v>
      </c>
      <c r="HU77" s="12">
        <f>HS77*$D77</f>
        <v>0</v>
      </c>
      <c r="HV77" s="15"/>
      <c r="HW77" s="67"/>
      <c r="HX77" s="68"/>
      <c r="HY77" s="69"/>
      <c r="HZ77" s="67"/>
      <c r="IA77" s="68"/>
      <c r="IB77" s="69"/>
      <c r="IC77" s="67"/>
      <c r="ID77" s="68"/>
      <c r="IE77" s="69"/>
      <c r="IF77" s="67"/>
      <c r="IG77" s="68"/>
      <c r="IH77" s="69"/>
      <c r="II77" s="67"/>
      <c r="IJ77" s="68"/>
      <c r="IK77" s="69"/>
      <c r="IL77" s="98"/>
      <c r="IM77" s="99"/>
      <c r="IN77" s="100"/>
      <c r="IO77" s="98"/>
      <c r="IP77" s="99"/>
      <c r="IQ77" s="100"/>
      <c r="IR77" s="41">
        <f>SUM(HW77:IQ77)</f>
        <v>0</v>
      </c>
      <c r="IS77" s="14">
        <f>IR77-IS78</f>
        <v>0</v>
      </c>
      <c r="IT77" s="12">
        <f>IR77*$D77</f>
        <v>0</v>
      </c>
      <c r="IU77" s="15"/>
      <c r="IV77" s="67"/>
      <c r="IW77" s="68"/>
      <c r="IX77" s="69"/>
      <c r="IY77" s="67"/>
      <c r="IZ77" s="68"/>
      <c r="JA77" s="69"/>
      <c r="JB77" s="67"/>
      <c r="JC77" s="68"/>
      <c r="JD77" s="69"/>
      <c r="JE77" s="67"/>
      <c r="JF77" s="68"/>
      <c r="JG77" s="69"/>
      <c r="JH77" s="67"/>
      <c r="JI77" s="68"/>
      <c r="JJ77" s="69"/>
      <c r="JK77" s="98"/>
      <c r="JL77" s="99"/>
      <c r="JM77" s="100"/>
      <c r="JN77" s="98"/>
      <c r="JO77" s="99"/>
      <c r="JP77" s="100"/>
      <c r="JQ77" s="41">
        <f>SUM(IV77:JP77)</f>
        <v>0</v>
      </c>
      <c r="JR77" s="14">
        <f>JQ77-JR78</f>
        <v>0</v>
      </c>
      <c r="JS77" s="12">
        <f>JQ77*$D77</f>
        <v>0</v>
      </c>
      <c r="JT77" s="15"/>
      <c r="JU77" s="67"/>
      <c r="JV77" s="68"/>
      <c r="JW77" s="69"/>
      <c r="JX77" s="67"/>
      <c r="JY77" s="68"/>
      <c r="JZ77" s="69"/>
      <c r="KA77" s="67"/>
      <c r="KB77" s="68"/>
      <c r="KC77" s="69"/>
      <c r="KD77" s="67"/>
      <c r="KE77" s="68"/>
      <c r="KF77" s="69"/>
      <c r="KG77" s="67"/>
      <c r="KH77" s="68"/>
      <c r="KI77" s="69"/>
      <c r="KJ77" s="98"/>
      <c r="KK77" s="99"/>
      <c r="KL77" s="100"/>
      <c r="KM77" s="98"/>
      <c r="KN77" s="99"/>
      <c r="KO77" s="100"/>
      <c r="KP77" s="41">
        <f>SUM(JU77:KO77)</f>
        <v>0</v>
      </c>
      <c r="KQ77" s="14">
        <f>KP77-KQ78</f>
        <v>0</v>
      </c>
      <c r="KR77" s="12">
        <f>KP77*$D77</f>
        <v>0</v>
      </c>
      <c r="KS77" s="15"/>
      <c r="KT77" s="67"/>
      <c r="KU77" s="68"/>
      <c r="KV77" s="69"/>
      <c r="KW77" s="67"/>
      <c r="KX77" s="68"/>
      <c r="KY77" s="69"/>
      <c r="KZ77" s="67"/>
      <c r="LA77" s="68"/>
      <c r="LB77" s="69"/>
      <c r="LC77" s="67"/>
      <c r="LD77" s="68"/>
      <c r="LE77" s="69"/>
      <c r="LF77" s="67"/>
      <c r="LG77" s="68"/>
      <c r="LH77" s="69"/>
      <c r="LI77" s="98"/>
      <c r="LJ77" s="99"/>
      <c r="LK77" s="100"/>
      <c r="LL77" s="98"/>
      <c r="LM77" s="99"/>
      <c r="LN77" s="100"/>
      <c r="LO77" s="41">
        <f>SUM(KT77:LN77)</f>
        <v>0</v>
      </c>
      <c r="LP77" s="14">
        <f>LO77-LP78</f>
        <v>0</v>
      </c>
      <c r="LQ77" s="12">
        <f>LO77*$D77</f>
        <v>0</v>
      </c>
      <c r="LR77" s="15"/>
    </row>
    <row r="78" spans="1:330" ht="15" hidden="1" customHeight="1" thickBot="1" x14ac:dyDescent="0.4">
      <c r="A78" s="133"/>
      <c r="B78" s="135"/>
      <c r="C78" s="140"/>
      <c r="D78" s="130"/>
      <c r="E78" s="33" t="s">
        <v>14</v>
      </c>
      <c r="F78" s="70"/>
      <c r="G78" s="71"/>
      <c r="H78" s="72"/>
      <c r="I78" s="70"/>
      <c r="J78" s="71"/>
      <c r="K78" s="72"/>
      <c r="L78" s="73"/>
      <c r="M78" s="71"/>
      <c r="N78" s="74"/>
      <c r="O78" s="70"/>
      <c r="P78" s="71"/>
      <c r="Q78" s="72"/>
      <c r="R78" s="70"/>
      <c r="S78" s="71"/>
      <c r="T78" s="72"/>
      <c r="U78" s="102"/>
      <c r="V78" s="103"/>
      <c r="W78" s="104"/>
      <c r="X78" s="105"/>
      <c r="Y78" s="103"/>
      <c r="Z78" s="104"/>
      <c r="AA78" s="77"/>
      <c r="AB78" s="78">
        <f>SUM(F78:Z78)</f>
        <v>0</v>
      </c>
      <c r="AC78" s="16"/>
      <c r="AD78" s="19">
        <f>AB78*$D78</f>
        <v>0</v>
      </c>
      <c r="AE78" s="70"/>
      <c r="AF78" s="71"/>
      <c r="AG78" s="72"/>
      <c r="AH78" s="70"/>
      <c r="AI78" s="71"/>
      <c r="AJ78" s="72"/>
      <c r="AK78" s="73"/>
      <c r="AL78" s="71"/>
      <c r="AM78" s="74"/>
      <c r="AN78" s="70"/>
      <c r="AO78" s="71"/>
      <c r="AP78" s="72"/>
      <c r="AQ78" s="70"/>
      <c r="AR78" s="71"/>
      <c r="AS78" s="72"/>
      <c r="AT78" s="102"/>
      <c r="AU78" s="103"/>
      <c r="AV78" s="104"/>
      <c r="AW78" s="105"/>
      <c r="AX78" s="103"/>
      <c r="AY78" s="104"/>
      <c r="AZ78" s="42"/>
      <c r="BA78" s="18">
        <f>SUM(AE78:AY78)</f>
        <v>0</v>
      </c>
      <c r="BB78" s="16"/>
      <c r="BC78" s="19">
        <f>BA78*$D78</f>
        <v>0</v>
      </c>
      <c r="BD78" s="70"/>
      <c r="BE78" s="71"/>
      <c r="BF78" s="72"/>
      <c r="BG78" s="70"/>
      <c r="BH78" s="71"/>
      <c r="BI78" s="72"/>
      <c r="BJ78" s="70"/>
      <c r="BK78" s="71"/>
      <c r="BL78" s="72"/>
      <c r="BM78" s="70"/>
      <c r="BN78" s="71"/>
      <c r="BO78" s="72"/>
      <c r="BP78" s="70"/>
      <c r="BQ78" s="71"/>
      <c r="BR78" s="72"/>
      <c r="BS78" s="102"/>
      <c r="BT78" s="103"/>
      <c r="BU78" s="104"/>
      <c r="BV78" s="105"/>
      <c r="BW78" s="103"/>
      <c r="BX78" s="104"/>
      <c r="BY78" s="42"/>
      <c r="BZ78" s="18">
        <f>SUM(BD78:BX78)</f>
        <v>0</v>
      </c>
      <c r="CA78" s="16"/>
      <c r="CB78" s="19">
        <f>BZ78*$D78</f>
        <v>0</v>
      </c>
      <c r="CC78" s="70"/>
      <c r="CD78" s="17"/>
      <c r="CE78" s="31"/>
      <c r="CF78" s="30"/>
      <c r="CG78" s="17"/>
      <c r="CH78" s="31"/>
      <c r="CI78" s="25"/>
      <c r="CJ78" s="17"/>
      <c r="CK78" s="22"/>
      <c r="CL78" s="30"/>
      <c r="CM78" s="17"/>
      <c r="CN78" s="31"/>
      <c r="CO78" s="25"/>
      <c r="CP78" s="17"/>
      <c r="CQ78" s="22"/>
      <c r="CR78" s="102"/>
      <c r="CS78" s="103"/>
      <c r="CT78" s="104"/>
      <c r="CU78" s="105"/>
      <c r="CV78" s="103"/>
      <c r="CW78" s="104"/>
      <c r="CX78" s="42"/>
      <c r="CY78" s="18">
        <f>SUM(CC78:CW78)</f>
        <v>0</v>
      </c>
      <c r="CZ78" s="16"/>
      <c r="DA78" s="19">
        <f>CY78*$D78</f>
        <v>0</v>
      </c>
      <c r="DB78" s="30"/>
      <c r="DC78" s="17"/>
      <c r="DD78" s="31"/>
      <c r="DE78" s="30"/>
      <c r="DF78" s="17"/>
      <c r="DG78" s="31"/>
      <c r="DH78" s="25"/>
      <c r="DI78" s="17"/>
      <c r="DJ78" s="22"/>
      <c r="DK78" s="30"/>
      <c r="DL78" s="17"/>
      <c r="DM78" s="31"/>
      <c r="DN78" s="25"/>
      <c r="DO78" s="17"/>
      <c r="DP78" s="22"/>
      <c r="DQ78" s="102"/>
      <c r="DR78" s="103"/>
      <c r="DS78" s="104"/>
      <c r="DT78" s="105"/>
      <c r="DU78" s="103"/>
      <c r="DV78" s="104"/>
      <c r="DW78" s="42"/>
      <c r="DX78" s="18">
        <f>SUM(DB78:DV78)</f>
        <v>0</v>
      </c>
      <c r="DY78" s="16"/>
      <c r="DZ78" s="19">
        <f>DX78*$D78</f>
        <v>0</v>
      </c>
      <c r="EA78" s="30"/>
      <c r="EB78" s="17"/>
      <c r="EC78" s="31"/>
      <c r="ED78" s="70"/>
      <c r="EE78" s="17"/>
      <c r="EF78" s="31"/>
      <c r="EG78" s="25"/>
      <c r="EH78" s="17"/>
      <c r="EI78" s="22"/>
      <c r="EJ78" s="30"/>
      <c r="EK78" s="17"/>
      <c r="EL78" s="31"/>
      <c r="EM78" s="102"/>
      <c r="EN78" s="103"/>
      <c r="EO78" s="104"/>
      <c r="EP78" s="102"/>
      <c r="EQ78" s="103"/>
      <c r="ER78" s="104"/>
      <c r="ES78" s="105"/>
      <c r="ET78" s="103"/>
      <c r="EU78" s="104"/>
      <c r="EV78" s="42"/>
      <c r="EW78" s="18">
        <f>SUM(EA78:EU78)</f>
        <v>0</v>
      </c>
      <c r="EX78" s="16"/>
      <c r="EY78" s="19">
        <f>EW78*$D78</f>
        <v>0</v>
      </c>
      <c r="EZ78" s="30"/>
      <c r="FA78" s="17"/>
      <c r="FB78" s="31"/>
      <c r="FC78" s="30"/>
      <c r="FD78" s="17"/>
      <c r="FE78" s="31"/>
      <c r="FF78" s="25"/>
      <c r="FG78" s="17"/>
      <c r="FH78" s="22"/>
      <c r="FI78" s="30"/>
      <c r="FJ78" s="17"/>
      <c r="FK78" s="31"/>
      <c r="FL78" s="25"/>
      <c r="FM78" s="17"/>
      <c r="FN78" s="22"/>
      <c r="FO78" s="102"/>
      <c r="FP78" s="103"/>
      <c r="FQ78" s="104"/>
      <c r="FR78" s="105"/>
      <c r="FS78" s="103"/>
      <c r="FT78" s="104"/>
      <c r="FU78" s="42"/>
      <c r="FV78" s="18">
        <f t="shared" ref="FV78" si="95">SUM(EZ78:FT78)</f>
        <v>0</v>
      </c>
      <c r="FW78" s="16"/>
      <c r="FX78" s="19">
        <f>FV78*$D78</f>
        <v>0</v>
      </c>
      <c r="FY78" s="30"/>
      <c r="FZ78" s="17"/>
      <c r="GA78" s="31"/>
      <c r="GB78" s="30"/>
      <c r="GC78" s="17"/>
      <c r="GD78" s="31"/>
      <c r="GE78" s="25"/>
      <c r="GF78" s="17"/>
      <c r="GG78" s="22"/>
      <c r="GH78" s="30"/>
      <c r="GI78" s="17"/>
      <c r="GJ78" s="31"/>
      <c r="GK78" s="25"/>
      <c r="GL78" s="17"/>
      <c r="GM78" s="22"/>
      <c r="GN78" s="102"/>
      <c r="GO78" s="103"/>
      <c r="GP78" s="104"/>
      <c r="GQ78" s="105"/>
      <c r="GR78" s="103"/>
      <c r="GS78" s="104"/>
      <c r="GT78" s="42"/>
      <c r="GU78" s="18">
        <f>SUM(FY78:GS78)</f>
        <v>0</v>
      </c>
      <c r="GV78" s="16"/>
      <c r="GW78" s="19">
        <f>GU78*$D78</f>
        <v>0</v>
      </c>
      <c r="GX78" s="30"/>
      <c r="GY78" s="17"/>
      <c r="GZ78" s="31"/>
      <c r="HA78" s="30"/>
      <c r="HB78" s="17"/>
      <c r="HC78" s="31"/>
      <c r="HD78" s="25"/>
      <c r="HE78" s="17"/>
      <c r="HF78" s="22"/>
      <c r="HG78" s="30"/>
      <c r="HH78" s="17"/>
      <c r="HI78" s="31"/>
      <c r="HJ78" s="25"/>
      <c r="HK78" s="17"/>
      <c r="HL78" s="22"/>
      <c r="HM78" s="102"/>
      <c r="HN78" s="103"/>
      <c r="HO78" s="104"/>
      <c r="HP78" s="105"/>
      <c r="HQ78" s="103"/>
      <c r="HR78" s="104"/>
      <c r="HS78" s="42"/>
      <c r="HT78" s="18">
        <f>SUM(GX78:HR78)</f>
        <v>0</v>
      </c>
      <c r="HU78" s="16"/>
      <c r="HV78" s="19">
        <f>HT78*$D78</f>
        <v>0</v>
      </c>
      <c r="HW78" s="30"/>
      <c r="HX78" s="17"/>
      <c r="HY78" s="31"/>
      <c r="HZ78" s="30"/>
      <c r="IA78" s="17"/>
      <c r="IB78" s="31"/>
      <c r="IC78" s="25"/>
      <c r="ID78" s="17"/>
      <c r="IE78" s="22"/>
      <c r="IF78" s="30"/>
      <c r="IG78" s="17"/>
      <c r="IH78" s="31"/>
      <c r="II78" s="25"/>
      <c r="IJ78" s="17"/>
      <c r="IK78" s="22"/>
      <c r="IL78" s="102"/>
      <c r="IM78" s="103"/>
      <c r="IN78" s="104"/>
      <c r="IO78" s="105"/>
      <c r="IP78" s="103"/>
      <c r="IQ78" s="104"/>
      <c r="IR78" s="42"/>
      <c r="IS78" s="18">
        <f>SUM(HW78:IQ78)</f>
        <v>0</v>
      </c>
      <c r="IT78" s="16"/>
      <c r="IU78" s="19">
        <f>IS78*$D78</f>
        <v>0</v>
      </c>
      <c r="IV78" s="30"/>
      <c r="IW78" s="17"/>
      <c r="IX78" s="31"/>
      <c r="IY78" s="30"/>
      <c r="IZ78" s="17"/>
      <c r="JA78" s="31"/>
      <c r="JB78" s="25"/>
      <c r="JC78" s="17"/>
      <c r="JD78" s="22"/>
      <c r="JE78" s="30"/>
      <c r="JF78" s="17"/>
      <c r="JG78" s="31"/>
      <c r="JH78" s="25"/>
      <c r="JI78" s="17"/>
      <c r="JJ78" s="22"/>
      <c r="JK78" s="102"/>
      <c r="JL78" s="103"/>
      <c r="JM78" s="104"/>
      <c r="JN78" s="105"/>
      <c r="JO78" s="103"/>
      <c r="JP78" s="104"/>
      <c r="JQ78" s="42"/>
      <c r="JR78" s="18">
        <f>SUM(IV78:JP78)</f>
        <v>0</v>
      </c>
      <c r="JS78" s="16"/>
      <c r="JT78" s="19">
        <f>JR78*$D78</f>
        <v>0</v>
      </c>
      <c r="JU78" s="30"/>
      <c r="JV78" s="17"/>
      <c r="JW78" s="31"/>
      <c r="JX78" s="30"/>
      <c r="JY78" s="17"/>
      <c r="JZ78" s="31"/>
      <c r="KA78" s="25"/>
      <c r="KB78" s="17"/>
      <c r="KC78" s="22"/>
      <c r="KD78" s="30"/>
      <c r="KE78" s="17"/>
      <c r="KF78" s="31"/>
      <c r="KG78" s="25"/>
      <c r="KH78" s="17"/>
      <c r="KI78" s="22"/>
      <c r="KJ78" s="102"/>
      <c r="KK78" s="103"/>
      <c r="KL78" s="104"/>
      <c r="KM78" s="105"/>
      <c r="KN78" s="103"/>
      <c r="KO78" s="104"/>
      <c r="KP78" s="42"/>
      <c r="KQ78" s="18">
        <f>SUM(JU78:KO78)</f>
        <v>0</v>
      </c>
      <c r="KR78" s="16"/>
      <c r="KS78" s="19">
        <f>KQ78*$D78</f>
        <v>0</v>
      </c>
      <c r="KT78" s="30"/>
      <c r="KU78" s="17"/>
      <c r="KV78" s="31"/>
      <c r="KW78" s="30"/>
      <c r="KX78" s="17"/>
      <c r="KY78" s="31"/>
      <c r="KZ78" s="25"/>
      <c r="LA78" s="17"/>
      <c r="LB78" s="22"/>
      <c r="LC78" s="30"/>
      <c r="LD78" s="17"/>
      <c r="LE78" s="31"/>
      <c r="LF78" s="25"/>
      <c r="LG78" s="17"/>
      <c r="LH78" s="22"/>
      <c r="LI78" s="102"/>
      <c r="LJ78" s="103"/>
      <c r="LK78" s="104"/>
      <c r="LL78" s="105"/>
      <c r="LM78" s="103"/>
      <c r="LN78" s="104"/>
      <c r="LO78" s="42"/>
      <c r="LP78" s="18">
        <f>SUM(KT78:LN78)</f>
        <v>0</v>
      </c>
      <c r="LQ78" s="16"/>
      <c r="LR78" s="19">
        <f>LP78*$D78</f>
        <v>0</v>
      </c>
    </row>
    <row r="79" spans="1:330" ht="14.5" hidden="1" customHeight="1" x14ac:dyDescent="0.35">
      <c r="A79" s="132"/>
      <c r="B79" s="134"/>
      <c r="C79" s="139"/>
      <c r="D79" s="130"/>
      <c r="E79" s="32" t="s">
        <v>13</v>
      </c>
      <c r="F79" s="67"/>
      <c r="G79" s="68"/>
      <c r="H79" s="69"/>
      <c r="I79" s="67"/>
      <c r="J79" s="68"/>
      <c r="K79" s="69"/>
      <c r="L79" s="67"/>
      <c r="M79" s="68"/>
      <c r="N79" s="69"/>
      <c r="O79" s="67"/>
      <c r="P79" s="68"/>
      <c r="Q79" s="69"/>
      <c r="R79" s="67"/>
      <c r="S79" s="68"/>
      <c r="T79" s="69"/>
      <c r="U79" s="98"/>
      <c r="V79" s="99"/>
      <c r="W79" s="100"/>
      <c r="X79" s="98"/>
      <c r="Y79" s="99"/>
      <c r="Z79" s="100"/>
      <c r="AA79" s="75">
        <f>SUM(F79:Z79)</f>
        <v>0</v>
      </c>
      <c r="AB79" s="76">
        <f>AA79-AB80</f>
        <v>0</v>
      </c>
      <c r="AC79" s="12">
        <f>AA79*$D79</f>
        <v>0</v>
      </c>
      <c r="AD79" s="15"/>
      <c r="AE79" s="67"/>
      <c r="AF79" s="68"/>
      <c r="AG79" s="69"/>
      <c r="AH79" s="67"/>
      <c r="AI79" s="68"/>
      <c r="AJ79" s="69"/>
      <c r="AK79" s="67"/>
      <c r="AL79" s="68"/>
      <c r="AM79" s="69"/>
      <c r="AN79" s="67"/>
      <c r="AO79" s="68"/>
      <c r="AP79" s="69"/>
      <c r="AQ79" s="67"/>
      <c r="AR79" s="68"/>
      <c r="AS79" s="69"/>
      <c r="AT79" s="98"/>
      <c r="AU79" s="99"/>
      <c r="AV79" s="100"/>
      <c r="AW79" s="98"/>
      <c r="AX79" s="99"/>
      <c r="AY79" s="100"/>
      <c r="AZ79" s="41">
        <f>SUM(AE79:AY79)</f>
        <v>0</v>
      </c>
      <c r="BA79" s="14">
        <f>AZ79-BA80</f>
        <v>0</v>
      </c>
      <c r="BB79" s="12">
        <f>AZ79*$D79</f>
        <v>0</v>
      </c>
      <c r="BC79" s="15"/>
      <c r="BD79" s="67"/>
      <c r="BE79" s="68"/>
      <c r="BF79" s="69"/>
      <c r="BG79" s="67"/>
      <c r="BH79" s="68"/>
      <c r="BI79" s="69"/>
      <c r="BJ79" s="67"/>
      <c r="BK79" s="68"/>
      <c r="BL79" s="69"/>
      <c r="BM79" s="67"/>
      <c r="BN79" s="68"/>
      <c r="BO79" s="69"/>
      <c r="BP79" s="67"/>
      <c r="BQ79" s="68"/>
      <c r="BR79" s="69"/>
      <c r="BS79" s="98"/>
      <c r="BT79" s="99"/>
      <c r="BU79" s="100"/>
      <c r="BV79" s="98"/>
      <c r="BW79" s="99"/>
      <c r="BX79" s="100"/>
      <c r="BY79" s="41">
        <f>SUM(BD79:BX79)</f>
        <v>0</v>
      </c>
      <c r="BZ79" s="14">
        <f>BY79-BZ80</f>
        <v>0</v>
      </c>
      <c r="CA79" s="12">
        <f>BY79*$D79</f>
        <v>0</v>
      </c>
      <c r="CB79" s="15"/>
      <c r="CC79" s="67"/>
      <c r="CD79" s="68"/>
      <c r="CE79" s="69"/>
      <c r="CF79" s="67"/>
      <c r="CG79" s="68"/>
      <c r="CH79" s="69"/>
      <c r="CI79" s="67"/>
      <c r="CJ79" s="68"/>
      <c r="CK79" s="69"/>
      <c r="CL79" s="67"/>
      <c r="CM79" s="68"/>
      <c r="CN79" s="69"/>
      <c r="CO79" s="67"/>
      <c r="CP79" s="68"/>
      <c r="CQ79" s="69"/>
      <c r="CR79" s="98"/>
      <c r="CS79" s="99"/>
      <c r="CT79" s="100"/>
      <c r="CU79" s="98"/>
      <c r="CV79" s="99"/>
      <c r="CW79" s="100"/>
      <c r="CX79" s="41">
        <f>SUM(CC79:CW79)</f>
        <v>0</v>
      </c>
      <c r="CY79" s="14">
        <f>CX79-CY80</f>
        <v>0</v>
      </c>
      <c r="CZ79" s="12">
        <f>CX79*$D79</f>
        <v>0</v>
      </c>
      <c r="DA79" s="15"/>
      <c r="DB79" s="67"/>
      <c r="DC79" s="68"/>
      <c r="DD79" s="69"/>
      <c r="DE79" s="67"/>
      <c r="DF79" s="68"/>
      <c r="DG79" s="69"/>
      <c r="DH79" s="67"/>
      <c r="DI79" s="68"/>
      <c r="DJ79" s="69"/>
      <c r="DK79" s="67"/>
      <c r="DL79" s="68"/>
      <c r="DM79" s="69"/>
      <c r="DN79" s="67"/>
      <c r="DO79" s="68"/>
      <c r="DP79" s="69"/>
      <c r="DQ79" s="98"/>
      <c r="DR79" s="99"/>
      <c r="DS79" s="100"/>
      <c r="DT79" s="98"/>
      <c r="DU79" s="99"/>
      <c r="DV79" s="100"/>
      <c r="DW79" s="41">
        <f>SUM(DB79:DV79)</f>
        <v>0</v>
      </c>
      <c r="DX79" s="14">
        <f>DW79-DX80</f>
        <v>0</v>
      </c>
      <c r="DY79" s="12">
        <f>DW79*$D79</f>
        <v>0</v>
      </c>
      <c r="DZ79" s="15"/>
      <c r="EA79" s="67"/>
      <c r="EB79" s="68"/>
      <c r="EC79" s="69"/>
      <c r="ED79" s="67"/>
      <c r="EE79" s="68"/>
      <c r="EF79" s="69"/>
      <c r="EG79" s="68"/>
      <c r="EH79" s="68"/>
      <c r="EI79" s="69"/>
      <c r="EJ79" s="67"/>
      <c r="EK79" s="68"/>
      <c r="EL79" s="69"/>
      <c r="EM79" s="98"/>
      <c r="EN79" s="99"/>
      <c r="EO79" s="100"/>
      <c r="EP79" s="98"/>
      <c r="EQ79" s="99"/>
      <c r="ER79" s="100"/>
      <c r="ES79" s="98"/>
      <c r="ET79" s="99"/>
      <c r="EU79" s="100"/>
      <c r="EV79" s="41">
        <f>SUM(EA79:EU79)</f>
        <v>0</v>
      </c>
      <c r="EW79" s="14">
        <f>EV79-EW80</f>
        <v>0</v>
      </c>
      <c r="EX79" s="12">
        <f>EV79*$D79</f>
        <v>0</v>
      </c>
      <c r="EY79" s="15"/>
      <c r="EZ79" s="67"/>
      <c r="FA79" s="68"/>
      <c r="FB79" s="69"/>
      <c r="FC79" s="67"/>
      <c r="FD79" s="68"/>
      <c r="FE79" s="69"/>
      <c r="FF79" s="67"/>
      <c r="FG79" s="68"/>
      <c r="FH79" s="69"/>
      <c r="FI79" s="67"/>
      <c r="FJ79" s="68"/>
      <c r="FK79" s="69"/>
      <c r="FL79" s="67"/>
      <c r="FM79" s="68"/>
      <c r="FN79" s="69"/>
      <c r="FO79" s="98"/>
      <c r="FP79" s="99"/>
      <c r="FQ79" s="100"/>
      <c r="FR79" s="98"/>
      <c r="FS79" s="99"/>
      <c r="FT79" s="100"/>
      <c r="FU79" s="41">
        <f t="shared" ref="FU79" si="96">SUM(EZ79:FT79)</f>
        <v>0</v>
      </c>
      <c r="FV79" s="14">
        <f t="shared" ref="FV79" si="97">FU79-FV80</f>
        <v>0</v>
      </c>
      <c r="FW79" s="12">
        <f>FU79*$D79</f>
        <v>0</v>
      </c>
      <c r="FX79" s="15"/>
      <c r="FY79" s="67"/>
      <c r="FZ79" s="68"/>
      <c r="GA79" s="69"/>
      <c r="GB79" s="67"/>
      <c r="GC79" s="68"/>
      <c r="GD79" s="69"/>
      <c r="GE79" s="67"/>
      <c r="GF79" s="68"/>
      <c r="GG79" s="69"/>
      <c r="GH79" s="67"/>
      <c r="GI79" s="68"/>
      <c r="GJ79" s="69"/>
      <c r="GK79" s="67"/>
      <c r="GL79" s="68"/>
      <c r="GM79" s="69"/>
      <c r="GN79" s="98"/>
      <c r="GO79" s="99"/>
      <c r="GP79" s="100"/>
      <c r="GQ79" s="98"/>
      <c r="GR79" s="99"/>
      <c r="GS79" s="100"/>
      <c r="GT79" s="41">
        <f>SUM(FY79:GS79)</f>
        <v>0</v>
      </c>
      <c r="GU79" s="14">
        <f>GT79-GU80</f>
        <v>0</v>
      </c>
      <c r="GV79" s="12">
        <f>GT79*$D79</f>
        <v>0</v>
      </c>
      <c r="GW79" s="15"/>
      <c r="GX79" s="67"/>
      <c r="GY79" s="68"/>
      <c r="GZ79" s="69"/>
      <c r="HA79" s="67"/>
      <c r="HB79" s="68"/>
      <c r="HC79" s="69"/>
      <c r="HD79" s="67"/>
      <c r="HE79" s="68"/>
      <c r="HF79" s="69"/>
      <c r="HG79" s="67"/>
      <c r="HH79" s="68"/>
      <c r="HI79" s="69"/>
      <c r="HJ79" s="67"/>
      <c r="HK79" s="68"/>
      <c r="HL79" s="69"/>
      <c r="HM79" s="98"/>
      <c r="HN79" s="99"/>
      <c r="HO79" s="100"/>
      <c r="HP79" s="98"/>
      <c r="HQ79" s="99"/>
      <c r="HR79" s="100"/>
      <c r="HS79" s="41">
        <f>SUM(GX79:HR79)</f>
        <v>0</v>
      </c>
      <c r="HT79" s="14">
        <f>HS79-HT80</f>
        <v>0</v>
      </c>
      <c r="HU79" s="12">
        <f>HS79*$D79</f>
        <v>0</v>
      </c>
      <c r="HV79" s="15"/>
      <c r="HW79" s="67"/>
      <c r="HX79" s="68"/>
      <c r="HY79" s="69"/>
      <c r="HZ79" s="67"/>
      <c r="IA79" s="68"/>
      <c r="IB79" s="69"/>
      <c r="IC79" s="67"/>
      <c r="ID79" s="68"/>
      <c r="IE79" s="69"/>
      <c r="IF79" s="67"/>
      <c r="IG79" s="68"/>
      <c r="IH79" s="69"/>
      <c r="II79" s="67"/>
      <c r="IJ79" s="68"/>
      <c r="IK79" s="69"/>
      <c r="IL79" s="98"/>
      <c r="IM79" s="99"/>
      <c r="IN79" s="100"/>
      <c r="IO79" s="98"/>
      <c r="IP79" s="99"/>
      <c r="IQ79" s="100"/>
      <c r="IR79" s="41">
        <f>SUM(HW79:IQ79)</f>
        <v>0</v>
      </c>
      <c r="IS79" s="14">
        <f>IR79-IS80</f>
        <v>0</v>
      </c>
      <c r="IT79" s="12">
        <f>IR79*$D79</f>
        <v>0</v>
      </c>
      <c r="IU79" s="15"/>
      <c r="IV79" s="67"/>
      <c r="IW79" s="68"/>
      <c r="IX79" s="69"/>
      <c r="IZ79" s="68"/>
      <c r="JA79" s="69"/>
      <c r="JB79" s="67"/>
      <c r="JC79" s="68"/>
      <c r="JD79" s="69"/>
      <c r="JE79" s="67"/>
      <c r="JF79" s="68"/>
      <c r="JG79" s="69"/>
      <c r="JH79" s="67"/>
      <c r="JI79" s="68"/>
      <c r="JJ79" s="69"/>
      <c r="JK79" s="98"/>
      <c r="JL79" s="99"/>
      <c r="JM79" s="100"/>
      <c r="JN79" s="98"/>
      <c r="JO79" s="99"/>
      <c r="JP79" s="100"/>
      <c r="JQ79" s="41">
        <f>SUM(IV79:JP79)</f>
        <v>0</v>
      </c>
      <c r="JR79" s="14">
        <f>JQ79-JR80</f>
        <v>0</v>
      </c>
      <c r="JS79" s="12">
        <f>JQ79*$D79</f>
        <v>0</v>
      </c>
      <c r="JT79" s="15"/>
      <c r="JU79" s="67"/>
      <c r="JV79" s="68"/>
      <c r="JW79" s="69"/>
      <c r="JX79" s="67"/>
      <c r="JY79" s="68"/>
      <c r="JZ79" s="69"/>
      <c r="KA79" s="67"/>
      <c r="KB79" s="68"/>
      <c r="KC79" s="69"/>
      <c r="KD79" s="67"/>
      <c r="KE79" s="68"/>
      <c r="KF79" s="69"/>
      <c r="KG79" s="67"/>
      <c r="KH79" s="68"/>
      <c r="KI79" s="69"/>
      <c r="KJ79" s="98"/>
      <c r="KK79" s="99"/>
      <c r="KL79" s="100"/>
      <c r="KM79" s="98"/>
      <c r="KN79" s="99"/>
      <c r="KO79" s="100"/>
      <c r="KP79" s="41">
        <f>SUM(JU79:KO79)</f>
        <v>0</v>
      </c>
      <c r="KQ79" s="14">
        <f>KP79-KQ80</f>
        <v>0</v>
      </c>
      <c r="KR79" s="12">
        <f>KP79*$D79</f>
        <v>0</v>
      </c>
      <c r="KS79" s="15"/>
      <c r="KT79" s="67"/>
      <c r="KU79" s="68"/>
      <c r="KV79" s="69"/>
      <c r="KW79" s="67"/>
      <c r="KX79" s="68"/>
      <c r="KY79" s="69"/>
      <c r="KZ79" s="67"/>
      <c r="LA79" s="68"/>
      <c r="LB79" s="69"/>
      <c r="LC79" s="67"/>
      <c r="LD79" s="68"/>
      <c r="LE79" s="69"/>
      <c r="LF79" s="67"/>
      <c r="LG79" s="68"/>
      <c r="LH79" s="69"/>
      <c r="LI79" s="98"/>
      <c r="LJ79" s="99"/>
      <c r="LK79" s="100"/>
      <c r="LL79" s="98"/>
      <c r="LM79" s="99"/>
      <c r="LN79" s="100"/>
      <c r="LO79" s="41">
        <f>SUM(KT79:LN79)</f>
        <v>0</v>
      </c>
      <c r="LP79" s="14">
        <f>LO79-LP80</f>
        <v>0</v>
      </c>
      <c r="LQ79" s="12">
        <f>LO79*$D79</f>
        <v>0</v>
      </c>
      <c r="LR79" s="15"/>
    </row>
    <row r="80" spans="1:330" ht="15" hidden="1" customHeight="1" thickBot="1" x14ac:dyDescent="0.4">
      <c r="A80" s="133"/>
      <c r="B80" s="135"/>
      <c r="C80" s="140"/>
      <c r="D80" s="130"/>
      <c r="E80" s="33" t="s">
        <v>14</v>
      </c>
      <c r="F80" s="70"/>
      <c r="G80" s="71"/>
      <c r="H80" s="72"/>
      <c r="I80" s="70"/>
      <c r="J80" s="71"/>
      <c r="K80" s="72"/>
      <c r="L80" s="73"/>
      <c r="M80" s="71"/>
      <c r="N80" s="74"/>
      <c r="O80" s="70"/>
      <c r="P80" s="71"/>
      <c r="Q80" s="72"/>
      <c r="R80" s="70"/>
      <c r="S80" s="71"/>
      <c r="T80" s="72"/>
      <c r="U80" s="102"/>
      <c r="V80" s="103"/>
      <c r="W80" s="104"/>
      <c r="X80" s="105"/>
      <c r="Y80" s="103"/>
      <c r="Z80" s="104"/>
      <c r="AA80" s="77"/>
      <c r="AB80" s="78">
        <f>SUM(F80:Z80)</f>
        <v>0</v>
      </c>
      <c r="AC80" s="16"/>
      <c r="AD80" s="19">
        <f>AB80*$D80</f>
        <v>0</v>
      </c>
      <c r="AE80" s="70"/>
      <c r="AF80" s="71"/>
      <c r="AG80" s="72"/>
      <c r="AH80" s="70"/>
      <c r="AI80" s="71"/>
      <c r="AJ80" s="72"/>
      <c r="AK80" s="73"/>
      <c r="AL80" s="71"/>
      <c r="AM80" s="74"/>
      <c r="AN80" s="70"/>
      <c r="AO80" s="71"/>
      <c r="AP80" s="72"/>
      <c r="AQ80" s="70"/>
      <c r="AR80" s="71"/>
      <c r="AS80" s="72"/>
      <c r="AT80" s="102"/>
      <c r="AU80" s="103"/>
      <c r="AV80" s="104"/>
      <c r="AW80" s="105"/>
      <c r="AX80" s="103"/>
      <c r="AY80" s="104"/>
      <c r="AZ80" s="42"/>
      <c r="BA80" s="18">
        <f>SUM(AE80:AY80)</f>
        <v>0</v>
      </c>
      <c r="BB80" s="16"/>
      <c r="BC80" s="19">
        <f>BA80*$D80</f>
        <v>0</v>
      </c>
      <c r="BD80" s="70"/>
      <c r="BE80" s="71"/>
      <c r="BF80" s="72"/>
      <c r="BG80" s="70"/>
      <c r="BH80" s="71"/>
      <c r="BI80" s="72"/>
      <c r="BJ80" s="70"/>
      <c r="BK80" s="71"/>
      <c r="BL80" s="72"/>
      <c r="BM80" s="70"/>
      <c r="BN80" s="71"/>
      <c r="BO80" s="72"/>
      <c r="BP80" s="70"/>
      <c r="BQ80" s="71"/>
      <c r="BR80" s="72"/>
      <c r="BS80" s="102"/>
      <c r="BT80" s="103"/>
      <c r="BU80" s="104"/>
      <c r="BV80" s="105"/>
      <c r="BW80" s="103"/>
      <c r="BX80" s="104"/>
      <c r="BY80" s="42"/>
      <c r="BZ80" s="18">
        <f>SUM(BD80:BX80)</f>
        <v>0</v>
      </c>
      <c r="CA80" s="16"/>
      <c r="CB80" s="19">
        <f>BZ80*$D80</f>
        <v>0</v>
      </c>
      <c r="CC80" s="70"/>
      <c r="CD80" s="17"/>
      <c r="CE80" s="31"/>
      <c r="CF80" s="30"/>
      <c r="CG80" s="17"/>
      <c r="CH80" s="31"/>
      <c r="CI80" s="25"/>
      <c r="CJ80" s="17"/>
      <c r="CK80" s="22"/>
      <c r="CL80" s="30"/>
      <c r="CM80" s="17"/>
      <c r="CN80" s="31"/>
      <c r="CO80" s="25"/>
      <c r="CP80" s="17"/>
      <c r="CQ80" s="22"/>
      <c r="CR80" s="102"/>
      <c r="CS80" s="103"/>
      <c r="CT80" s="104"/>
      <c r="CU80" s="105"/>
      <c r="CV80" s="103"/>
      <c r="CW80" s="104"/>
      <c r="CX80" s="42"/>
      <c r="CY80" s="18">
        <f>SUM(CC80:CW80)</f>
        <v>0</v>
      </c>
      <c r="CZ80" s="16"/>
      <c r="DA80" s="19">
        <f>CY80*$D80</f>
        <v>0</v>
      </c>
      <c r="DB80" s="30"/>
      <c r="DC80" s="17"/>
      <c r="DD80" s="31"/>
      <c r="DE80" s="30"/>
      <c r="DF80" s="17"/>
      <c r="DG80" s="31"/>
      <c r="DH80" s="25"/>
      <c r="DI80" s="17"/>
      <c r="DJ80" s="22"/>
      <c r="DK80" s="30"/>
      <c r="DL80" s="17"/>
      <c r="DM80" s="31"/>
      <c r="DN80" s="25"/>
      <c r="DO80" s="17"/>
      <c r="DP80" s="22"/>
      <c r="DQ80" s="102"/>
      <c r="DR80" s="103"/>
      <c r="DS80" s="104"/>
      <c r="DT80" s="105"/>
      <c r="DU80" s="103"/>
      <c r="DV80" s="104"/>
      <c r="DW80" s="42"/>
      <c r="DX80" s="18">
        <f>SUM(DB80:DV80)</f>
        <v>0</v>
      </c>
      <c r="DY80" s="16"/>
      <c r="DZ80" s="19">
        <f>DX80*$D80</f>
        <v>0</v>
      </c>
      <c r="EA80" s="30"/>
      <c r="EB80" s="17"/>
      <c r="EC80" s="31"/>
      <c r="ED80" s="30"/>
      <c r="EE80" s="17"/>
      <c r="EF80" s="31"/>
      <c r="EG80" s="25"/>
      <c r="EH80" s="17"/>
      <c r="EI80" s="22"/>
      <c r="EJ80" s="30"/>
      <c r="EK80" s="17"/>
      <c r="EL80" s="31"/>
      <c r="EM80" s="102"/>
      <c r="EN80" s="103"/>
      <c r="EO80" s="104"/>
      <c r="EP80" s="102"/>
      <c r="EQ80" s="103"/>
      <c r="ER80" s="104"/>
      <c r="ES80" s="105"/>
      <c r="ET80" s="103"/>
      <c r="EU80" s="104"/>
      <c r="EV80" s="42"/>
      <c r="EW80" s="18">
        <f>SUM(EA80:EU80)</f>
        <v>0</v>
      </c>
      <c r="EX80" s="16"/>
      <c r="EY80" s="19">
        <f>EW80*$D80</f>
        <v>0</v>
      </c>
      <c r="EZ80" s="30"/>
      <c r="FA80" s="17"/>
      <c r="FB80" s="31"/>
      <c r="FC80" s="30"/>
      <c r="FD80" s="17"/>
      <c r="FE80" s="31"/>
      <c r="FF80" s="25"/>
      <c r="FG80" s="17"/>
      <c r="FH80" s="22"/>
      <c r="FI80" s="30"/>
      <c r="FJ80" s="17"/>
      <c r="FK80" s="31"/>
      <c r="FL80" s="25"/>
      <c r="FM80" s="17"/>
      <c r="FN80" s="22"/>
      <c r="FO80" s="102"/>
      <c r="FP80" s="103"/>
      <c r="FQ80" s="104"/>
      <c r="FR80" s="105"/>
      <c r="FS80" s="103"/>
      <c r="FT80" s="104"/>
      <c r="FU80" s="42"/>
      <c r="FV80" s="18">
        <f t="shared" ref="FV80" si="98">SUM(EZ80:FT80)</f>
        <v>0</v>
      </c>
      <c r="FW80" s="16"/>
      <c r="FX80" s="19">
        <f>FV80*$D80</f>
        <v>0</v>
      </c>
      <c r="FY80" s="30"/>
      <c r="FZ80" s="17"/>
      <c r="GA80" s="31"/>
      <c r="GB80" s="30"/>
      <c r="GC80" s="17"/>
      <c r="GD80" s="31"/>
      <c r="GE80" s="25"/>
      <c r="GF80" s="17"/>
      <c r="GG80" s="22"/>
      <c r="GH80" s="30"/>
      <c r="GI80" s="17"/>
      <c r="GJ80" s="31"/>
      <c r="GK80" s="25"/>
      <c r="GL80" s="17"/>
      <c r="GM80" s="22"/>
      <c r="GN80" s="102"/>
      <c r="GO80" s="103"/>
      <c r="GP80" s="104"/>
      <c r="GQ80" s="105"/>
      <c r="GR80" s="103"/>
      <c r="GS80" s="104"/>
      <c r="GT80" s="42"/>
      <c r="GU80" s="18">
        <f>SUM(FY80:GS80)</f>
        <v>0</v>
      </c>
      <c r="GV80" s="16"/>
      <c r="GW80" s="19">
        <f>GU80*$D80</f>
        <v>0</v>
      </c>
      <c r="GX80" s="30"/>
      <c r="GY80" s="17"/>
      <c r="GZ80" s="31"/>
      <c r="HA80" s="30"/>
      <c r="HB80" s="17"/>
      <c r="HC80" s="31"/>
      <c r="HD80" s="25"/>
      <c r="HE80" s="17"/>
      <c r="HF80" s="22"/>
      <c r="HG80" s="30"/>
      <c r="HH80" s="17"/>
      <c r="HI80" s="31"/>
      <c r="HJ80" s="25"/>
      <c r="HK80" s="17"/>
      <c r="HL80" s="22"/>
      <c r="HM80" s="102"/>
      <c r="HN80" s="103"/>
      <c r="HO80" s="104"/>
      <c r="HP80" s="105"/>
      <c r="HQ80" s="103"/>
      <c r="HR80" s="104"/>
      <c r="HS80" s="42"/>
      <c r="HT80" s="18">
        <f>SUM(GX80:HR80)</f>
        <v>0</v>
      </c>
      <c r="HU80" s="16"/>
      <c r="HV80" s="19">
        <f>HT80*$D80</f>
        <v>0</v>
      </c>
      <c r="HW80" s="30"/>
      <c r="HX80" s="17"/>
      <c r="HY80" s="31"/>
      <c r="HZ80" s="30"/>
      <c r="IA80" s="17"/>
      <c r="IB80" s="31"/>
      <c r="IC80" s="25"/>
      <c r="ID80" s="17"/>
      <c r="IE80" s="22"/>
      <c r="IF80" s="30"/>
      <c r="IG80" s="17"/>
      <c r="IH80" s="31"/>
      <c r="II80" s="25"/>
      <c r="IJ80" s="17"/>
      <c r="IK80" s="22"/>
      <c r="IL80" s="102"/>
      <c r="IM80" s="103"/>
      <c r="IN80" s="104"/>
      <c r="IO80" s="105"/>
      <c r="IP80" s="103"/>
      <c r="IQ80" s="104"/>
      <c r="IR80" s="42"/>
      <c r="IS80" s="18">
        <f>SUM(HW80:IQ80)</f>
        <v>0</v>
      </c>
      <c r="IT80" s="16"/>
      <c r="IU80" s="19">
        <f>IS80*$D80</f>
        <v>0</v>
      </c>
      <c r="IV80" s="30"/>
      <c r="IW80" s="17"/>
      <c r="IX80" s="31"/>
      <c r="IY80" s="30"/>
      <c r="IZ80" s="17"/>
      <c r="JA80" s="31"/>
      <c r="JB80" s="25"/>
      <c r="JC80" s="17"/>
      <c r="JD80" s="22"/>
      <c r="JE80" s="30"/>
      <c r="JF80" s="17"/>
      <c r="JG80" s="31"/>
      <c r="JH80" s="25"/>
      <c r="JI80" s="17"/>
      <c r="JJ80" s="22"/>
      <c r="JK80" s="102"/>
      <c r="JL80" s="103"/>
      <c r="JM80" s="104"/>
      <c r="JN80" s="105"/>
      <c r="JO80" s="103"/>
      <c r="JP80" s="104"/>
      <c r="JQ80" s="42"/>
      <c r="JR80" s="18">
        <f>SUM(IV80:JP80)</f>
        <v>0</v>
      </c>
      <c r="JS80" s="16"/>
      <c r="JT80" s="19">
        <f>JR80*$D80</f>
        <v>0</v>
      </c>
      <c r="JU80" s="30"/>
      <c r="JV80" s="17"/>
      <c r="JW80" s="31"/>
      <c r="JX80" s="30"/>
      <c r="JY80" s="17"/>
      <c r="JZ80" s="31"/>
      <c r="KA80" s="25"/>
      <c r="KB80" s="17"/>
      <c r="KC80" s="22"/>
      <c r="KD80" s="30"/>
      <c r="KE80" s="17"/>
      <c r="KF80" s="31"/>
      <c r="KG80" s="25"/>
      <c r="KH80" s="17"/>
      <c r="KI80" s="22"/>
      <c r="KJ80" s="102"/>
      <c r="KK80" s="103"/>
      <c r="KL80" s="104"/>
      <c r="KM80" s="105"/>
      <c r="KN80" s="103"/>
      <c r="KO80" s="104"/>
      <c r="KP80" s="42"/>
      <c r="KQ80" s="18">
        <f>SUM(JU80:KO80)</f>
        <v>0</v>
      </c>
      <c r="KR80" s="16"/>
      <c r="KS80" s="19">
        <f>KQ80*$D80</f>
        <v>0</v>
      </c>
      <c r="KT80" s="30"/>
      <c r="KU80" s="17"/>
      <c r="KV80" s="31"/>
      <c r="KW80" s="30"/>
      <c r="KX80" s="17"/>
      <c r="KY80" s="31"/>
      <c r="KZ80" s="25"/>
      <c r="LA80" s="17"/>
      <c r="LB80" s="22"/>
      <c r="LC80" s="30"/>
      <c r="LD80" s="17"/>
      <c r="LE80" s="31"/>
      <c r="LF80" s="25"/>
      <c r="LG80" s="17"/>
      <c r="LH80" s="22"/>
      <c r="LI80" s="102"/>
      <c r="LJ80" s="103"/>
      <c r="LK80" s="104"/>
      <c r="LL80" s="105"/>
      <c r="LM80" s="103"/>
      <c r="LN80" s="104"/>
      <c r="LO80" s="42"/>
      <c r="LP80" s="18">
        <f>SUM(KT80:LN80)</f>
        <v>0</v>
      </c>
      <c r="LQ80" s="16"/>
      <c r="LR80" s="19">
        <f>LP80*$D80</f>
        <v>0</v>
      </c>
    </row>
    <row r="81" spans="1:330" ht="14.5" hidden="1" customHeight="1" x14ac:dyDescent="0.35">
      <c r="A81" s="132"/>
      <c r="B81" s="134"/>
      <c r="C81" s="139"/>
      <c r="D81" s="130"/>
      <c r="E81" s="32" t="s">
        <v>13</v>
      </c>
      <c r="F81" s="67"/>
      <c r="G81" s="68"/>
      <c r="H81" s="69"/>
      <c r="I81" s="67"/>
      <c r="J81" s="68"/>
      <c r="K81" s="69"/>
      <c r="L81" s="67"/>
      <c r="M81" s="68"/>
      <c r="N81" s="69"/>
      <c r="O81" s="67"/>
      <c r="P81" s="68"/>
      <c r="Q81" s="69"/>
      <c r="R81" s="67"/>
      <c r="S81" s="68"/>
      <c r="T81" s="69"/>
      <c r="U81" s="98"/>
      <c r="V81" s="99"/>
      <c r="W81" s="100"/>
      <c r="X81" s="98"/>
      <c r="Y81" s="99"/>
      <c r="Z81" s="100"/>
      <c r="AA81" s="75">
        <f>SUM(F81:Z81)</f>
        <v>0</v>
      </c>
      <c r="AB81" s="76">
        <f>AA81-AB82</f>
        <v>0</v>
      </c>
      <c r="AC81" s="12">
        <f>AA81*$D81</f>
        <v>0</v>
      </c>
      <c r="AD81" s="15"/>
      <c r="AE81" s="67"/>
      <c r="AF81" s="68"/>
      <c r="AG81" s="69"/>
      <c r="AH81" s="67"/>
      <c r="AI81" s="68"/>
      <c r="AJ81" s="69"/>
      <c r="AK81" s="67"/>
      <c r="AL81" s="68"/>
      <c r="AM81" s="69"/>
      <c r="AN81" s="67"/>
      <c r="AO81" s="68"/>
      <c r="AP81" s="69"/>
      <c r="AQ81" s="67"/>
      <c r="AR81" s="68"/>
      <c r="AS81" s="69"/>
      <c r="AT81" s="98"/>
      <c r="AU81" s="99"/>
      <c r="AV81" s="100"/>
      <c r="AW81" s="98"/>
      <c r="AX81" s="99"/>
      <c r="AY81" s="100"/>
      <c r="AZ81" s="41">
        <f>SUM(AE81:AY81)</f>
        <v>0</v>
      </c>
      <c r="BA81" s="14">
        <f>AZ81-BA82</f>
        <v>0</v>
      </c>
      <c r="BB81" s="12">
        <f>AZ81*$D81</f>
        <v>0</v>
      </c>
      <c r="BC81" s="15"/>
      <c r="BD81" s="67"/>
      <c r="BE81" s="68"/>
      <c r="BF81" s="69"/>
      <c r="BG81" s="67"/>
      <c r="BH81" s="68"/>
      <c r="BI81" s="69"/>
      <c r="BJ81" s="67"/>
      <c r="BK81" s="68"/>
      <c r="BL81" s="69"/>
      <c r="BM81" s="67"/>
      <c r="BN81" s="68"/>
      <c r="BO81" s="69"/>
      <c r="BP81" s="67"/>
      <c r="BQ81" s="68"/>
      <c r="BR81" s="69"/>
      <c r="BS81" s="98"/>
      <c r="BT81" s="99"/>
      <c r="BU81" s="100"/>
      <c r="BV81" s="98"/>
      <c r="BW81" s="99"/>
      <c r="BX81" s="100"/>
      <c r="BY81" s="41">
        <f>SUM(BD81:BX81)</f>
        <v>0</v>
      </c>
      <c r="BZ81" s="14">
        <f>BY81-BZ82</f>
        <v>0</v>
      </c>
      <c r="CA81" s="12">
        <f>BY81*$D81</f>
        <v>0</v>
      </c>
      <c r="CB81" s="15"/>
      <c r="CC81" s="67"/>
      <c r="CD81" s="68"/>
      <c r="CE81" s="69"/>
      <c r="CF81" s="67"/>
      <c r="CG81" s="68"/>
      <c r="CH81" s="69"/>
      <c r="CI81" s="67"/>
      <c r="CJ81" s="68"/>
      <c r="CK81" s="69"/>
      <c r="CL81" s="67"/>
      <c r="CM81" s="68"/>
      <c r="CN81" s="69"/>
      <c r="CO81" s="67"/>
      <c r="CP81" s="68"/>
      <c r="CQ81" s="69"/>
      <c r="CR81" s="98"/>
      <c r="CS81" s="99"/>
      <c r="CT81" s="100"/>
      <c r="CU81" s="98"/>
      <c r="CV81" s="99"/>
      <c r="CW81" s="100"/>
      <c r="CX81" s="41">
        <f>SUM(CC81:CW81)</f>
        <v>0</v>
      </c>
      <c r="CY81" s="14">
        <f>CX81-CY82</f>
        <v>0</v>
      </c>
      <c r="CZ81" s="12">
        <f>CX81*$D81</f>
        <v>0</v>
      </c>
      <c r="DA81" s="15"/>
      <c r="DB81" s="67"/>
      <c r="DC81" s="68"/>
      <c r="DD81" s="69"/>
      <c r="DE81" s="67"/>
      <c r="DF81" s="68"/>
      <c r="DG81" s="69"/>
      <c r="DH81" s="67"/>
      <c r="DI81" s="68"/>
      <c r="DJ81" s="69"/>
      <c r="DK81" s="67"/>
      <c r="DL81" s="68"/>
      <c r="DM81" s="69"/>
      <c r="DN81" s="67"/>
      <c r="DO81" s="68"/>
      <c r="DP81" s="69"/>
      <c r="DQ81" s="98"/>
      <c r="DR81" s="99"/>
      <c r="DS81" s="100"/>
      <c r="DT81" s="98"/>
      <c r="DU81" s="99"/>
      <c r="DV81" s="100"/>
      <c r="DW81" s="41">
        <f>SUM(DB81:DV81)</f>
        <v>0</v>
      </c>
      <c r="DX81" s="14">
        <f>DW81-DX82</f>
        <v>0</v>
      </c>
      <c r="DY81" s="12">
        <f>DW81*$D81</f>
        <v>0</v>
      </c>
      <c r="DZ81" s="15"/>
      <c r="EA81" s="141"/>
      <c r="EB81" s="68"/>
      <c r="EC81" s="69"/>
      <c r="ED81" s="67"/>
      <c r="EE81" s="68"/>
      <c r="EF81" s="69"/>
      <c r="EG81" s="67"/>
      <c r="EH81" s="68"/>
      <c r="EI81" s="69"/>
      <c r="EJ81" s="67"/>
      <c r="EK81" s="68"/>
      <c r="EL81" s="69"/>
      <c r="EM81" s="98"/>
      <c r="EN81" s="99"/>
      <c r="EO81" s="100"/>
      <c r="EP81" s="98"/>
      <c r="EQ81" s="99"/>
      <c r="ER81" s="100"/>
      <c r="ES81" s="98"/>
      <c r="ET81" s="99"/>
      <c r="EU81" s="100"/>
      <c r="EV81" s="41">
        <f>SUM(EA81:EU81)</f>
        <v>0</v>
      </c>
      <c r="EW81" s="14">
        <f>EV81-EW82</f>
        <v>0</v>
      </c>
      <c r="EX81" s="12">
        <f>EV81*$D81</f>
        <v>0</v>
      </c>
      <c r="EY81" s="15"/>
      <c r="EZ81" s="67"/>
      <c r="FA81" s="68"/>
      <c r="FB81" s="69"/>
      <c r="FC81" s="67"/>
      <c r="FD81" s="68"/>
      <c r="FE81" s="69"/>
      <c r="FF81" s="67"/>
      <c r="FG81" s="68"/>
      <c r="FH81" s="69"/>
      <c r="FI81" s="67"/>
      <c r="FJ81" s="68"/>
      <c r="FK81" s="69"/>
      <c r="FL81" s="67"/>
      <c r="FM81" s="68"/>
      <c r="FN81" s="69"/>
      <c r="FO81" s="98"/>
      <c r="FP81" s="99"/>
      <c r="FQ81" s="100"/>
      <c r="FR81" s="98"/>
      <c r="FS81" s="99"/>
      <c r="FT81" s="100"/>
      <c r="FU81" s="41">
        <f t="shared" ref="FU81" si="99">SUM(EZ81:FT81)</f>
        <v>0</v>
      </c>
      <c r="FV81" s="14">
        <f t="shared" ref="FV81" si="100">FU81-FV82</f>
        <v>0</v>
      </c>
      <c r="FW81" s="12">
        <f>FU81*$D81</f>
        <v>0</v>
      </c>
      <c r="FX81" s="15"/>
      <c r="FY81" s="67"/>
      <c r="FZ81" s="68"/>
      <c r="GA81" s="69"/>
      <c r="GB81" s="67"/>
      <c r="GC81" s="68"/>
      <c r="GD81" s="69"/>
      <c r="GE81" s="67"/>
      <c r="GF81" s="68"/>
      <c r="GG81" s="69"/>
      <c r="GH81" s="67"/>
      <c r="GI81" s="68"/>
      <c r="GJ81" s="69"/>
      <c r="GK81" s="67"/>
      <c r="GL81" s="68"/>
      <c r="GM81" s="69"/>
      <c r="GN81" s="98"/>
      <c r="GO81" s="99"/>
      <c r="GP81" s="100"/>
      <c r="GQ81" s="98"/>
      <c r="GR81" s="99"/>
      <c r="GS81" s="100"/>
      <c r="GT81" s="41">
        <f>SUM(FY81:GS81)</f>
        <v>0</v>
      </c>
      <c r="GU81" s="14">
        <f>GT81-GU82</f>
        <v>0</v>
      </c>
      <c r="GV81" s="12">
        <f>GT81*$D81</f>
        <v>0</v>
      </c>
      <c r="GW81" s="15"/>
      <c r="GX81" s="67"/>
      <c r="GY81" s="68"/>
      <c r="GZ81" s="69"/>
      <c r="HA81" s="67"/>
      <c r="HB81" s="68"/>
      <c r="HC81" s="69"/>
      <c r="HD81" s="67"/>
      <c r="HE81" s="68"/>
      <c r="HF81" s="69"/>
      <c r="HG81" s="67"/>
      <c r="HH81" s="68"/>
      <c r="HI81" s="69"/>
      <c r="HJ81" s="67"/>
      <c r="HK81" s="68"/>
      <c r="HL81" s="69"/>
      <c r="HM81" s="98"/>
      <c r="HN81" s="99"/>
      <c r="HO81" s="100"/>
      <c r="HP81" s="98"/>
      <c r="HQ81" s="99"/>
      <c r="HR81" s="100"/>
      <c r="HS81" s="41">
        <f>SUM(GX81:HR81)</f>
        <v>0</v>
      </c>
      <c r="HT81" s="14">
        <f>HS81-HT82</f>
        <v>0</v>
      </c>
      <c r="HU81" s="12">
        <f>HS81*$D81</f>
        <v>0</v>
      </c>
      <c r="HV81" s="15"/>
      <c r="HW81" s="67"/>
      <c r="HX81" s="68"/>
      <c r="HY81" s="69"/>
      <c r="HZ81" s="67"/>
      <c r="IA81" s="68"/>
      <c r="IB81" s="69"/>
      <c r="IC81" s="67"/>
      <c r="ID81" s="68"/>
      <c r="IE81" s="69"/>
      <c r="IF81" s="67"/>
      <c r="IG81" s="68"/>
      <c r="IH81" s="69"/>
      <c r="II81" s="67"/>
      <c r="IJ81" s="68"/>
      <c r="IK81" s="69"/>
      <c r="IL81" s="98"/>
      <c r="IM81" s="99"/>
      <c r="IN81" s="100"/>
      <c r="IO81" s="98"/>
      <c r="IP81" s="99"/>
      <c r="IQ81" s="100"/>
      <c r="IR81" s="41">
        <f>SUM(HW81:IQ81)</f>
        <v>0</v>
      </c>
      <c r="IS81" s="14">
        <f>IR81-IS82</f>
        <v>0</v>
      </c>
      <c r="IT81" s="12">
        <f>IR81*$D81</f>
        <v>0</v>
      </c>
      <c r="IU81" s="15"/>
      <c r="IV81" s="67"/>
      <c r="IW81" s="68"/>
      <c r="IX81" s="69"/>
      <c r="IY81" s="67"/>
      <c r="IZ81" s="68"/>
      <c r="JA81" s="69"/>
      <c r="JB81" s="67"/>
      <c r="JC81" s="68"/>
      <c r="JD81" s="69"/>
      <c r="JE81" s="67"/>
      <c r="JF81" s="68"/>
      <c r="JG81" s="69"/>
      <c r="JH81" s="67"/>
      <c r="JI81" s="68"/>
      <c r="JJ81" s="69"/>
      <c r="JK81" s="98"/>
      <c r="JL81" s="99"/>
      <c r="JM81" s="100"/>
      <c r="JN81" s="98"/>
      <c r="JO81" s="99"/>
      <c r="JP81" s="100"/>
      <c r="JQ81" s="41">
        <f>SUM(IV81:JP81)</f>
        <v>0</v>
      </c>
      <c r="JR81" s="14">
        <f>JQ81-JR82</f>
        <v>0</v>
      </c>
      <c r="JS81" s="12">
        <f>JQ81*$D81</f>
        <v>0</v>
      </c>
      <c r="JT81" s="15"/>
      <c r="JU81" s="67"/>
      <c r="JV81" s="68"/>
      <c r="JW81" s="69"/>
      <c r="JX81" s="67"/>
      <c r="JY81" s="68"/>
      <c r="JZ81" s="69"/>
      <c r="KA81" s="67"/>
      <c r="KB81" s="68"/>
      <c r="KC81" s="69"/>
      <c r="KD81" s="67"/>
      <c r="KE81" s="68"/>
      <c r="KF81" s="69"/>
      <c r="KG81" s="67"/>
      <c r="KH81" s="68"/>
      <c r="KI81" s="69"/>
      <c r="KJ81" s="98"/>
      <c r="KK81" s="99"/>
      <c r="KL81" s="100"/>
      <c r="KM81" s="98"/>
      <c r="KN81" s="99"/>
      <c r="KO81" s="100"/>
      <c r="KP81" s="41">
        <f>SUM(JU81:KO81)</f>
        <v>0</v>
      </c>
      <c r="KQ81" s="14">
        <f>KP81-KQ82</f>
        <v>0</v>
      </c>
      <c r="KR81" s="12">
        <f>KP81*$D81</f>
        <v>0</v>
      </c>
      <c r="KS81" s="15"/>
      <c r="KT81" s="67"/>
      <c r="KU81" s="68"/>
      <c r="KV81" s="69"/>
      <c r="KW81" s="67"/>
      <c r="KX81" s="68"/>
      <c r="KY81" s="69"/>
      <c r="KZ81" s="67"/>
      <c r="LA81" s="68"/>
      <c r="LB81" s="69"/>
      <c r="LC81" s="67"/>
      <c r="LD81" s="68"/>
      <c r="LE81" s="69"/>
      <c r="LF81" s="67"/>
      <c r="LG81" s="68"/>
      <c r="LH81" s="69"/>
      <c r="LI81" s="98"/>
      <c r="LJ81" s="99"/>
      <c r="LK81" s="100"/>
      <c r="LL81" s="98"/>
      <c r="LM81" s="99"/>
      <c r="LN81" s="100"/>
      <c r="LO81" s="41">
        <f>SUM(KT81:LN81)</f>
        <v>0</v>
      </c>
      <c r="LP81" s="14">
        <f>LO81-LP82</f>
        <v>0</v>
      </c>
      <c r="LQ81" s="12">
        <f>LO81*$D81</f>
        <v>0</v>
      </c>
      <c r="LR81" s="15"/>
    </row>
    <row r="82" spans="1:330" ht="15" hidden="1" customHeight="1" thickBot="1" x14ac:dyDescent="0.4">
      <c r="A82" s="133"/>
      <c r="B82" s="135"/>
      <c r="C82" s="140"/>
      <c r="D82" s="130"/>
      <c r="E82" s="33" t="s">
        <v>14</v>
      </c>
      <c r="F82" s="70"/>
      <c r="G82" s="71"/>
      <c r="H82" s="72"/>
      <c r="I82" s="70"/>
      <c r="J82" s="71"/>
      <c r="K82" s="72"/>
      <c r="L82" s="73"/>
      <c r="M82" s="71"/>
      <c r="N82" s="74"/>
      <c r="O82" s="70"/>
      <c r="P82" s="71"/>
      <c r="Q82" s="72"/>
      <c r="R82" s="70"/>
      <c r="S82" s="71"/>
      <c r="T82" s="72"/>
      <c r="U82" s="102"/>
      <c r="V82" s="103"/>
      <c r="W82" s="104"/>
      <c r="X82" s="105"/>
      <c r="Y82" s="103"/>
      <c r="Z82" s="104"/>
      <c r="AA82" s="77"/>
      <c r="AB82" s="78">
        <f>SUM(F82:Z82)</f>
        <v>0</v>
      </c>
      <c r="AC82" s="16"/>
      <c r="AD82" s="19">
        <f>AB82*$D82</f>
        <v>0</v>
      </c>
      <c r="AE82" s="70"/>
      <c r="AF82" s="71"/>
      <c r="AG82" s="72"/>
      <c r="AH82" s="70"/>
      <c r="AI82" s="71"/>
      <c r="AJ82" s="72"/>
      <c r="AK82" s="73"/>
      <c r="AL82" s="71"/>
      <c r="AM82" s="74"/>
      <c r="AN82" s="70"/>
      <c r="AO82" s="71"/>
      <c r="AP82" s="72"/>
      <c r="AQ82" s="70"/>
      <c r="AR82" s="71"/>
      <c r="AS82" s="72"/>
      <c r="AT82" s="102"/>
      <c r="AU82" s="103"/>
      <c r="AV82" s="104"/>
      <c r="AW82" s="105"/>
      <c r="AX82" s="103"/>
      <c r="AY82" s="104"/>
      <c r="AZ82" s="42"/>
      <c r="BA82" s="18">
        <f>SUM(AE82:AY82)</f>
        <v>0</v>
      </c>
      <c r="BB82" s="16"/>
      <c r="BC82" s="19">
        <f>BA82*$D82</f>
        <v>0</v>
      </c>
      <c r="BD82" s="70"/>
      <c r="BE82" s="71"/>
      <c r="BF82" s="72"/>
      <c r="BG82" s="70"/>
      <c r="BH82" s="71"/>
      <c r="BI82" s="72"/>
      <c r="BJ82" s="70"/>
      <c r="BK82" s="71"/>
      <c r="BL82" s="72"/>
      <c r="BM82" s="70"/>
      <c r="BN82" s="71"/>
      <c r="BO82" s="72"/>
      <c r="BP82" s="70"/>
      <c r="BQ82" s="71"/>
      <c r="BR82" s="72"/>
      <c r="BS82" s="102"/>
      <c r="BT82" s="103"/>
      <c r="BU82" s="104"/>
      <c r="BV82" s="105"/>
      <c r="BW82" s="103"/>
      <c r="BX82" s="104"/>
      <c r="BY82" s="42"/>
      <c r="BZ82" s="18">
        <f>SUM(BD82:BX82)</f>
        <v>0</v>
      </c>
      <c r="CA82" s="16"/>
      <c r="CB82" s="19">
        <f>BZ82*$D82</f>
        <v>0</v>
      </c>
      <c r="CC82" s="70"/>
      <c r="CD82" s="17"/>
      <c r="CE82" s="31"/>
      <c r="CF82" s="30"/>
      <c r="CG82" s="17"/>
      <c r="CH82" s="31"/>
      <c r="CI82" s="25"/>
      <c r="CJ82" s="17"/>
      <c r="CK82" s="22"/>
      <c r="CL82" s="30"/>
      <c r="CM82" s="17"/>
      <c r="CN82" s="31"/>
      <c r="CO82" s="25"/>
      <c r="CP82" s="17"/>
      <c r="CQ82" s="22"/>
      <c r="CR82" s="102"/>
      <c r="CS82" s="103"/>
      <c r="CT82" s="104"/>
      <c r="CU82" s="105"/>
      <c r="CV82" s="103"/>
      <c r="CW82" s="104"/>
      <c r="CX82" s="42"/>
      <c r="CY82" s="18">
        <f>SUM(CC82:CW82)</f>
        <v>0</v>
      </c>
      <c r="CZ82" s="16"/>
      <c r="DA82" s="19">
        <f>CY82*$D82</f>
        <v>0</v>
      </c>
      <c r="DB82" s="30"/>
      <c r="DC82" s="17"/>
      <c r="DD82" s="31"/>
      <c r="DE82" s="30"/>
      <c r="DF82" s="17"/>
      <c r="DG82" s="31"/>
      <c r="DH82" s="25"/>
      <c r="DI82" s="17"/>
      <c r="DJ82" s="22"/>
      <c r="DK82" s="30"/>
      <c r="DL82" s="17"/>
      <c r="DM82" s="31"/>
      <c r="DN82" s="25"/>
      <c r="DO82" s="17"/>
      <c r="DP82" s="22"/>
      <c r="DQ82" s="102"/>
      <c r="DR82" s="103"/>
      <c r="DS82" s="104"/>
      <c r="DT82" s="105"/>
      <c r="DU82" s="103"/>
      <c r="DV82" s="104"/>
      <c r="DW82" s="42"/>
      <c r="DX82" s="18">
        <f>SUM(DB82:DV82)</f>
        <v>0</v>
      </c>
      <c r="DY82" s="16"/>
      <c r="DZ82" s="19">
        <f>DX82*$D82</f>
        <v>0</v>
      </c>
      <c r="EA82" s="30"/>
      <c r="EB82" s="17"/>
      <c r="EC82" s="31"/>
      <c r="ED82" s="70"/>
      <c r="EE82" s="17"/>
      <c r="EF82" s="31"/>
      <c r="EG82" s="25"/>
      <c r="EH82" s="17"/>
      <c r="EI82" s="22"/>
      <c r="EJ82" s="30"/>
      <c r="EK82" s="17"/>
      <c r="EL82" s="31"/>
      <c r="EM82" s="102"/>
      <c r="EN82" s="103"/>
      <c r="EO82" s="104"/>
      <c r="EP82" s="102"/>
      <c r="EQ82" s="103"/>
      <c r="ER82" s="104"/>
      <c r="ES82" s="105"/>
      <c r="ET82" s="103"/>
      <c r="EU82" s="104"/>
      <c r="EV82" s="42"/>
      <c r="EW82" s="18">
        <f>SUM(EA82:EU82)</f>
        <v>0</v>
      </c>
      <c r="EX82" s="16"/>
      <c r="EY82" s="19">
        <f>EW82*$D82</f>
        <v>0</v>
      </c>
      <c r="EZ82" s="30"/>
      <c r="FA82" s="17"/>
      <c r="FB82" s="31"/>
      <c r="FC82" s="30"/>
      <c r="FD82" s="17"/>
      <c r="FE82" s="31"/>
      <c r="FF82" s="25"/>
      <c r="FG82" s="17"/>
      <c r="FH82" s="22"/>
      <c r="FI82" s="30"/>
      <c r="FJ82" s="17"/>
      <c r="FK82" s="31"/>
      <c r="FL82" s="25"/>
      <c r="FM82" s="17"/>
      <c r="FN82" s="22"/>
      <c r="FO82" s="102"/>
      <c r="FP82" s="103"/>
      <c r="FQ82" s="104"/>
      <c r="FR82" s="105"/>
      <c r="FS82" s="103"/>
      <c r="FT82" s="104"/>
      <c r="FU82" s="42"/>
      <c r="FV82" s="18">
        <f t="shared" ref="FV82" si="101">SUM(EZ82:FT82)</f>
        <v>0</v>
      </c>
      <c r="FW82" s="16"/>
      <c r="FX82" s="19">
        <f>FV82*$D82</f>
        <v>0</v>
      </c>
      <c r="FY82" s="30"/>
      <c r="FZ82" s="17"/>
      <c r="GA82" s="31"/>
      <c r="GB82" s="30"/>
      <c r="GC82" s="17"/>
      <c r="GD82" s="31"/>
      <c r="GE82" s="25"/>
      <c r="GF82" s="17"/>
      <c r="GG82" s="22"/>
      <c r="GH82" s="30"/>
      <c r="GI82" s="17"/>
      <c r="GJ82" s="31"/>
      <c r="GK82" s="25"/>
      <c r="GL82" s="17"/>
      <c r="GM82" s="22"/>
      <c r="GN82" s="102"/>
      <c r="GO82" s="103"/>
      <c r="GP82" s="104"/>
      <c r="GQ82" s="105"/>
      <c r="GR82" s="103"/>
      <c r="GS82" s="104"/>
      <c r="GT82" s="42"/>
      <c r="GU82" s="18">
        <f>SUM(FY82:GS82)</f>
        <v>0</v>
      </c>
      <c r="GV82" s="16"/>
      <c r="GW82" s="19">
        <f>GU82*$D82</f>
        <v>0</v>
      </c>
      <c r="GX82" s="30"/>
      <c r="GY82" s="17"/>
      <c r="GZ82" s="31"/>
      <c r="HA82" s="30"/>
      <c r="HB82" s="17"/>
      <c r="HC82" s="31"/>
      <c r="HD82" s="25"/>
      <c r="HE82" s="17"/>
      <c r="HF82" s="22"/>
      <c r="HG82" s="30"/>
      <c r="HH82" s="17"/>
      <c r="HI82" s="31"/>
      <c r="HJ82" s="25"/>
      <c r="HK82" s="17"/>
      <c r="HL82" s="22"/>
      <c r="HM82" s="102"/>
      <c r="HN82" s="103"/>
      <c r="HO82" s="104"/>
      <c r="HP82" s="105"/>
      <c r="HQ82" s="103"/>
      <c r="HR82" s="104"/>
      <c r="HS82" s="42"/>
      <c r="HT82" s="18">
        <f>SUM(GX82:HR82)</f>
        <v>0</v>
      </c>
      <c r="HU82" s="16"/>
      <c r="HV82" s="19">
        <f>HT82*$D82</f>
        <v>0</v>
      </c>
      <c r="HW82" s="30"/>
      <c r="HX82" s="17"/>
      <c r="HY82" s="31"/>
      <c r="HZ82" s="30"/>
      <c r="IA82" s="17"/>
      <c r="IB82" s="31"/>
      <c r="IC82" s="25"/>
      <c r="ID82" s="17"/>
      <c r="IE82" s="22"/>
      <c r="IF82" s="30"/>
      <c r="IG82" s="17"/>
      <c r="IH82" s="31"/>
      <c r="II82" s="25"/>
      <c r="IJ82" s="17"/>
      <c r="IK82" s="22"/>
      <c r="IL82" s="102"/>
      <c r="IM82" s="103"/>
      <c r="IN82" s="104"/>
      <c r="IO82" s="105"/>
      <c r="IP82" s="103"/>
      <c r="IQ82" s="104"/>
      <c r="IR82" s="42"/>
      <c r="IS82" s="18">
        <f>SUM(HW82:IQ82)</f>
        <v>0</v>
      </c>
      <c r="IT82" s="16"/>
      <c r="IU82" s="19">
        <f>IS82*$D82</f>
        <v>0</v>
      </c>
      <c r="IV82" s="30"/>
      <c r="IW82" s="17"/>
      <c r="IX82" s="31"/>
      <c r="IY82" s="30"/>
      <c r="IZ82" s="17"/>
      <c r="JA82" s="31"/>
      <c r="JB82" s="25"/>
      <c r="JC82" s="17"/>
      <c r="JD82" s="22"/>
      <c r="JE82" s="30"/>
      <c r="JF82" s="17"/>
      <c r="JG82" s="31"/>
      <c r="JH82" s="25"/>
      <c r="JI82" s="17"/>
      <c r="JJ82" s="22"/>
      <c r="JK82" s="102"/>
      <c r="JL82" s="103"/>
      <c r="JM82" s="104"/>
      <c r="JN82" s="105"/>
      <c r="JO82" s="103"/>
      <c r="JP82" s="104"/>
      <c r="JQ82" s="42"/>
      <c r="JR82" s="18">
        <f>SUM(IV82:JP82)</f>
        <v>0</v>
      </c>
      <c r="JS82" s="16"/>
      <c r="JT82" s="19">
        <f>JR82*$D82</f>
        <v>0</v>
      </c>
      <c r="JU82" s="30"/>
      <c r="JV82" s="17"/>
      <c r="JW82" s="31"/>
      <c r="JX82" s="30"/>
      <c r="JY82" s="17"/>
      <c r="JZ82" s="31"/>
      <c r="KA82" s="25"/>
      <c r="KB82" s="17"/>
      <c r="KC82" s="22"/>
      <c r="KD82" s="30"/>
      <c r="KE82" s="17"/>
      <c r="KF82" s="31"/>
      <c r="KG82" s="25"/>
      <c r="KH82" s="17"/>
      <c r="KI82" s="22"/>
      <c r="KJ82" s="102"/>
      <c r="KK82" s="103"/>
      <c r="KL82" s="104"/>
      <c r="KM82" s="105"/>
      <c r="KN82" s="103"/>
      <c r="KO82" s="104"/>
      <c r="KP82" s="42"/>
      <c r="KQ82" s="18">
        <f>SUM(JU82:KO82)</f>
        <v>0</v>
      </c>
      <c r="KR82" s="16"/>
      <c r="KS82" s="19">
        <f>KQ82*$D82</f>
        <v>0</v>
      </c>
      <c r="KT82" s="30"/>
      <c r="KU82" s="17"/>
      <c r="KV82" s="31"/>
      <c r="KW82" s="30"/>
      <c r="KX82" s="17"/>
      <c r="KY82" s="31"/>
      <c r="KZ82" s="25"/>
      <c r="LA82" s="17"/>
      <c r="LB82" s="22"/>
      <c r="LC82" s="30"/>
      <c r="LD82" s="17"/>
      <c r="LE82" s="31"/>
      <c r="LF82" s="25"/>
      <c r="LG82" s="17"/>
      <c r="LH82" s="22"/>
      <c r="LI82" s="102"/>
      <c r="LJ82" s="103"/>
      <c r="LK82" s="104"/>
      <c r="LL82" s="105"/>
      <c r="LM82" s="103"/>
      <c r="LN82" s="104"/>
      <c r="LO82" s="42"/>
      <c r="LP82" s="18">
        <f>SUM(KT82:LN82)</f>
        <v>0</v>
      </c>
      <c r="LQ82" s="16"/>
      <c r="LR82" s="19">
        <f>LP82*$D82</f>
        <v>0</v>
      </c>
    </row>
    <row r="83" spans="1:330" ht="14.5" hidden="1" customHeight="1" x14ac:dyDescent="0.35">
      <c r="A83" s="132"/>
      <c r="B83" s="134"/>
      <c r="C83" s="139"/>
      <c r="D83" s="130"/>
      <c r="E83" s="32" t="s">
        <v>13</v>
      </c>
      <c r="F83" s="67"/>
      <c r="G83" s="68"/>
      <c r="H83" s="69"/>
      <c r="I83" s="67"/>
      <c r="J83" s="68"/>
      <c r="K83" s="69"/>
      <c r="L83" s="67"/>
      <c r="M83" s="68"/>
      <c r="N83" s="69"/>
      <c r="O83" s="67"/>
      <c r="P83" s="68"/>
      <c r="Q83" s="69"/>
      <c r="R83" s="67"/>
      <c r="S83" s="68"/>
      <c r="T83" s="69"/>
      <c r="U83" s="98"/>
      <c r="V83" s="99"/>
      <c r="W83" s="100"/>
      <c r="X83" s="98"/>
      <c r="Y83" s="99"/>
      <c r="Z83" s="100"/>
      <c r="AA83" s="75">
        <f>SUM(F83:Z83)</f>
        <v>0</v>
      </c>
      <c r="AB83" s="76">
        <f>AA83-AB84</f>
        <v>0</v>
      </c>
      <c r="AC83" s="12">
        <f>AA83*$D83</f>
        <v>0</v>
      </c>
      <c r="AD83" s="15"/>
      <c r="AE83" s="67"/>
      <c r="AF83" s="68"/>
      <c r="AG83" s="69"/>
      <c r="AH83" s="67"/>
      <c r="AI83" s="68"/>
      <c r="AJ83" s="69"/>
      <c r="AK83" s="67"/>
      <c r="AL83" s="68"/>
      <c r="AM83" s="69"/>
      <c r="AN83" s="67"/>
      <c r="AO83" s="68"/>
      <c r="AP83" s="69"/>
      <c r="AQ83" s="67"/>
      <c r="AR83" s="68"/>
      <c r="AS83" s="69"/>
      <c r="AT83" s="98"/>
      <c r="AU83" s="99"/>
      <c r="AV83" s="100"/>
      <c r="AW83" s="98"/>
      <c r="AX83" s="99"/>
      <c r="AY83" s="100"/>
      <c r="AZ83" s="41">
        <f>SUM(AE83:AY83)</f>
        <v>0</v>
      </c>
      <c r="BA83" s="14">
        <f>AZ83-BA84</f>
        <v>0</v>
      </c>
      <c r="BB83" s="12">
        <f>AZ83*$D83</f>
        <v>0</v>
      </c>
      <c r="BC83" s="15"/>
      <c r="BD83" s="67"/>
      <c r="BE83" s="68"/>
      <c r="BF83" s="69"/>
      <c r="BG83" s="67"/>
      <c r="BH83" s="68"/>
      <c r="BI83" s="69"/>
      <c r="BJ83" s="67"/>
      <c r="BK83" s="68"/>
      <c r="BL83" s="69"/>
      <c r="BM83" s="67"/>
      <c r="BN83" s="68"/>
      <c r="BO83" s="69"/>
      <c r="BP83" s="67"/>
      <c r="BQ83" s="68"/>
      <c r="BR83" s="69"/>
      <c r="BS83" s="98"/>
      <c r="BT83" s="99"/>
      <c r="BU83" s="100"/>
      <c r="BV83" s="98"/>
      <c r="BW83" s="99"/>
      <c r="BX83" s="100"/>
      <c r="BY83" s="41">
        <f>SUM(BD83:BX83)</f>
        <v>0</v>
      </c>
      <c r="BZ83" s="14">
        <f>BY83-BZ84</f>
        <v>0</v>
      </c>
      <c r="CA83" s="12">
        <f>BY83*$D83</f>
        <v>0</v>
      </c>
      <c r="CB83" s="15"/>
      <c r="CC83" s="67"/>
      <c r="CD83" s="68"/>
      <c r="CE83" s="69"/>
      <c r="CF83" s="67"/>
      <c r="CG83" s="68"/>
      <c r="CH83" s="69"/>
      <c r="CI83" s="67"/>
      <c r="CJ83" s="68"/>
      <c r="CK83" s="69"/>
      <c r="CL83" s="67"/>
      <c r="CM83" s="68"/>
      <c r="CN83" s="69"/>
      <c r="CO83" s="67"/>
      <c r="CP83" s="68"/>
      <c r="CQ83" s="69"/>
      <c r="CR83" s="98"/>
      <c r="CS83" s="99"/>
      <c r="CT83" s="100"/>
      <c r="CU83" s="98"/>
      <c r="CV83" s="99"/>
      <c r="CW83" s="100"/>
      <c r="CX83" s="41">
        <f>SUM(CC83:CW83)</f>
        <v>0</v>
      </c>
      <c r="CY83" s="14">
        <f>CX83-CY84</f>
        <v>0</v>
      </c>
      <c r="CZ83" s="12">
        <f>CX83*$D83</f>
        <v>0</v>
      </c>
      <c r="DA83" s="15"/>
      <c r="DB83" s="67"/>
      <c r="DC83" s="68"/>
      <c r="DD83" s="69"/>
      <c r="DE83" s="67"/>
      <c r="DF83" s="68"/>
      <c r="DG83" s="69"/>
      <c r="DH83" s="67"/>
      <c r="DI83" s="68"/>
      <c r="DJ83" s="69"/>
      <c r="DK83" s="67"/>
      <c r="DL83" s="68"/>
      <c r="DM83" s="69"/>
      <c r="DN83" s="67"/>
      <c r="DO83" s="68"/>
      <c r="DP83" s="69"/>
      <c r="DQ83" s="98"/>
      <c r="DR83" s="99"/>
      <c r="DS83" s="100"/>
      <c r="DT83" s="98"/>
      <c r="DU83" s="99"/>
      <c r="DV83" s="100"/>
      <c r="DW83" s="41">
        <f>SUM(DB83:DV83)</f>
        <v>0</v>
      </c>
      <c r="DX83" s="14">
        <f>DW83-DX84</f>
        <v>0</v>
      </c>
      <c r="DY83" s="12">
        <f>DW83*$D83</f>
        <v>0</v>
      </c>
      <c r="DZ83" s="15"/>
      <c r="EA83" s="141"/>
      <c r="EB83" s="68"/>
      <c r="EC83" s="69"/>
      <c r="ED83" s="141"/>
      <c r="EE83" s="68"/>
      <c r="EF83" s="69"/>
      <c r="EG83" s="141"/>
      <c r="EH83" s="68"/>
      <c r="EI83" s="69"/>
      <c r="EJ83" s="141"/>
      <c r="EK83" s="68"/>
      <c r="EL83" s="69"/>
      <c r="EM83" s="98"/>
      <c r="EN83" s="99"/>
      <c r="EO83" s="100"/>
      <c r="EP83" s="98"/>
      <c r="EQ83" s="99"/>
      <c r="ER83" s="100"/>
      <c r="ES83" s="98"/>
      <c r="ET83" s="99"/>
      <c r="EU83" s="100"/>
      <c r="EV83" s="41">
        <f>SUM(EA83:EU83)</f>
        <v>0</v>
      </c>
      <c r="EW83" s="14">
        <f>EV83-EW84</f>
        <v>0</v>
      </c>
      <c r="EX83" s="12">
        <f>EV83*$D83</f>
        <v>0</v>
      </c>
      <c r="EY83" s="15"/>
      <c r="EZ83" s="141"/>
      <c r="FA83" s="68"/>
      <c r="FB83" s="69"/>
      <c r="FC83" s="67"/>
      <c r="FD83" s="68"/>
      <c r="FE83" s="69"/>
      <c r="FF83" s="67"/>
      <c r="FG83" s="68"/>
      <c r="FH83" s="69"/>
      <c r="FI83" s="67"/>
      <c r="FJ83" s="68"/>
      <c r="FK83" s="69"/>
      <c r="FL83" s="67"/>
      <c r="FM83" s="68"/>
      <c r="FN83" s="69"/>
      <c r="FO83" s="98"/>
      <c r="FP83" s="99"/>
      <c r="FQ83" s="100"/>
      <c r="FR83" s="98"/>
      <c r="FS83" s="99"/>
      <c r="FT83" s="100"/>
      <c r="FU83" s="41">
        <f t="shared" ref="FU83" si="102">SUM(EZ83:FT83)</f>
        <v>0</v>
      </c>
      <c r="FV83" s="14">
        <f t="shared" ref="FV83" si="103">FU83-FV84</f>
        <v>0</v>
      </c>
      <c r="FW83" s="12">
        <f>FU83*$D83</f>
        <v>0</v>
      </c>
      <c r="FX83" s="15"/>
      <c r="FY83" s="67"/>
      <c r="FZ83" s="68"/>
      <c r="GA83" s="69"/>
      <c r="GB83" s="67"/>
      <c r="GC83" s="68"/>
      <c r="GD83" s="69"/>
      <c r="GE83" s="67"/>
      <c r="GF83" s="68"/>
      <c r="GG83" s="69"/>
      <c r="GH83" s="67"/>
      <c r="GI83" s="68"/>
      <c r="GJ83" s="69"/>
      <c r="GK83" s="67"/>
      <c r="GL83" s="68"/>
      <c r="GM83" s="69"/>
      <c r="GN83" s="98"/>
      <c r="GO83" s="99"/>
      <c r="GP83" s="100"/>
      <c r="GQ83" s="98"/>
      <c r="GR83" s="99"/>
      <c r="GS83" s="100"/>
      <c r="GT83" s="41">
        <f>SUM(FY83:GS83)</f>
        <v>0</v>
      </c>
      <c r="GU83" s="14">
        <f>GT83-GU84</f>
        <v>0</v>
      </c>
      <c r="GV83" s="12">
        <f>GT83*$D83</f>
        <v>0</v>
      </c>
      <c r="GW83" s="15"/>
      <c r="GX83" s="67"/>
      <c r="GY83" s="68"/>
      <c r="GZ83" s="69"/>
      <c r="HA83" s="67"/>
      <c r="HB83" s="68"/>
      <c r="HC83" s="69"/>
      <c r="HD83" s="67"/>
      <c r="HE83" s="68"/>
      <c r="HF83" s="69"/>
      <c r="HG83" s="67"/>
      <c r="HH83" s="68"/>
      <c r="HI83" s="69"/>
      <c r="HJ83" s="67"/>
      <c r="HK83" s="68"/>
      <c r="HL83" s="69"/>
      <c r="HM83" s="98"/>
      <c r="HN83" s="99"/>
      <c r="HO83" s="100"/>
      <c r="HP83" s="98"/>
      <c r="HQ83" s="99"/>
      <c r="HR83" s="100"/>
      <c r="HS83" s="41">
        <f>SUM(GX83:HR83)</f>
        <v>0</v>
      </c>
      <c r="HT83" s="14">
        <f>HS83-HT84</f>
        <v>0</v>
      </c>
      <c r="HU83" s="12">
        <f>HS83*$D83</f>
        <v>0</v>
      </c>
      <c r="HV83" s="15"/>
      <c r="HW83" s="67"/>
      <c r="HX83" s="68"/>
      <c r="HY83" s="69"/>
      <c r="HZ83" s="67"/>
      <c r="IA83" s="68"/>
      <c r="IB83" s="69"/>
      <c r="IC83" s="67"/>
      <c r="ID83" s="68"/>
      <c r="IE83" s="69"/>
      <c r="IF83" s="67"/>
      <c r="IG83" s="68"/>
      <c r="IH83" s="69"/>
      <c r="II83" s="67"/>
      <c r="IJ83" s="68"/>
      <c r="IK83" s="69"/>
      <c r="IL83" s="98"/>
      <c r="IM83" s="99"/>
      <c r="IN83" s="100"/>
      <c r="IO83" s="98"/>
      <c r="IP83" s="99"/>
      <c r="IQ83" s="100"/>
      <c r="IR83" s="41">
        <f>SUM(HW83:IQ83)</f>
        <v>0</v>
      </c>
      <c r="IS83" s="14">
        <f>IR83-IS84</f>
        <v>0</v>
      </c>
      <c r="IT83" s="12">
        <f>IR83*$D83</f>
        <v>0</v>
      </c>
      <c r="IU83" s="15"/>
      <c r="IV83" s="67"/>
      <c r="IW83" s="68"/>
      <c r="IX83" s="69"/>
      <c r="IY83" s="67"/>
      <c r="IZ83" s="68"/>
      <c r="JA83" s="69"/>
      <c r="JB83" s="67"/>
      <c r="JC83" s="68"/>
      <c r="JD83" s="69"/>
      <c r="JE83" s="67"/>
      <c r="JF83" s="68"/>
      <c r="JG83" s="69"/>
      <c r="JH83" s="67"/>
      <c r="JI83" s="68"/>
      <c r="JJ83" s="69"/>
      <c r="JK83" s="98"/>
      <c r="JL83" s="99"/>
      <c r="JM83" s="100"/>
      <c r="JN83" s="98"/>
      <c r="JO83" s="99"/>
      <c r="JP83" s="100"/>
      <c r="JQ83" s="41">
        <f>SUM(IV83:JP83)</f>
        <v>0</v>
      </c>
      <c r="JR83" s="14">
        <f>JQ83-JR84</f>
        <v>0</v>
      </c>
      <c r="JS83" s="12">
        <f>JQ83*$D83</f>
        <v>0</v>
      </c>
      <c r="JT83" s="15"/>
      <c r="JU83" s="67"/>
      <c r="JV83" s="68"/>
      <c r="JW83" s="69"/>
      <c r="JX83" s="67"/>
      <c r="JY83" s="68"/>
      <c r="JZ83" s="69"/>
      <c r="KA83" s="67"/>
      <c r="KB83" s="68"/>
      <c r="KC83" s="69"/>
      <c r="KD83" s="67"/>
      <c r="KE83" s="68"/>
      <c r="KF83" s="69"/>
      <c r="KG83" s="67"/>
      <c r="KH83" s="68"/>
      <c r="KI83" s="69"/>
      <c r="KJ83" s="98"/>
      <c r="KK83" s="99"/>
      <c r="KL83" s="100"/>
      <c r="KM83" s="98"/>
      <c r="KN83" s="99"/>
      <c r="KO83" s="100"/>
      <c r="KP83" s="41">
        <f>SUM(JU83:KO83)</f>
        <v>0</v>
      </c>
      <c r="KQ83" s="14">
        <f>KP83-KQ84</f>
        <v>0</v>
      </c>
      <c r="KR83" s="12">
        <f>KP83*$D83</f>
        <v>0</v>
      </c>
      <c r="KS83" s="15"/>
      <c r="KT83" s="67"/>
      <c r="KU83" s="68"/>
      <c r="KV83" s="69"/>
      <c r="KW83" s="67"/>
      <c r="KX83" s="68"/>
      <c r="KY83" s="69"/>
      <c r="KZ83" s="67"/>
      <c r="LA83" s="68"/>
      <c r="LB83" s="69"/>
      <c r="LC83" s="67"/>
      <c r="LD83" s="68"/>
      <c r="LE83" s="69"/>
      <c r="LF83" s="67"/>
      <c r="LG83" s="68"/>
      <c r="LH83" s="69"/>
      <c r="LI83" s="98"/>
      <c r="LJ83" s="99"/>
      <c r="LK83" s="100"/>
      <c r="LL83" s="98"/>
      <c r="LM83" s="99"/>
      <c r="LN83" s="100"/>
      <c r="LO83" s="41">
        <f>SUM(KT83:LN83)</f>
        <v>0</v>
      </c>
      <c r="LP83" s="14">
        <f>LO83-LP84</f>
        <v>0</v>
      </c>
      <c r="LQ83" s="12">
        <f>LO83*$D83</f>
        <v>0</v>
      </c>
      <c r="LR83" s="15"/>
    </row>
    <row r="84" spans="1:330" ht="15" hidden="1" customHeight="1" thickBot="1" x14ac:dyDescent="0.4">
      <c r="A84" s="133"/>
      <c r="B84" s="135"/>
      <c r="C84" s="140"/>
      <c r="D84" s="130"/>
      <c r="E84" s="33" t="s">
        <v>14</v>
      </c>
      <c r="F84" s="70"/>
      <c r="G84" s="71"/>
      <c r="H84" s="72"/>
      <c r="I84" s="70"/>
      <c r="J84" s="71"/>
      <c r="K84" s="72"/>
      <c r="L84" s="73"/>
      <c r="M84" s="71"/>
      <c r="N84" s="74"/>
      <c r="O84" s="70"/>
      <c r="P84" s="71"/>
      <c r="Q84" s="72"/>
      <c r="R84" s="70"/>
      <c r="S84" s="71"/>
      <c r="T84" s="72"/>
      <c r="U84" s="102"/>
      <c r="V84" s="103"/>
      <c r="W84" s="104"/>
      <c r="X84" s="105"/>
      <c r="Y84" s="103"/>
      <c r="Z84" s="104"/>
      <c r="AA84" s="77"/>
      <c r="AB84" s="78">
        <f>SUM(F84:Z84)</f>
        <v>0</v>
      </c>
      <c r="AC84" s="16"/>
      <c r="AD84" s="19">
        <f>AB84*$D84</f>
        <v>0</v>
      </c>
      <c r="AE84" s="70"/>
      <c r="AF84" s="71"/>
      <c r="AG84" s="72"/>
      <c r="AH84" s="70"/>
      <c r="AI84" s="71"/>
      <c r="AJ84" s="72"/>
      <c r="AK84" s="73"/>
      <c r="AL84" s="71"/>
      <c r="AM84" s="74"/>
      <c r="AN84" s="70"/>
      <c r="AO84" s="71"/>
      <c r="AP84" s="72"/>
      <c r="AQ84" s="70"/>
      <c r="AR84" s="71"/>
      <c r="AS84" s="72"/>
      <c r="AT84" s="102"/>
      <c r="AU84" s="103"/>
      <c r="AV84" s="104"/>
      <c r="AW84" s="105"/>
      <c r="AX84" s="103"/>
      <c r="AY84" s="104"/>
      <c r="AZ84" s="42"/>
      <c r="BA84" s="18">
        <f>SUM(AE84:AY84)</f>
        <v>0</v>
      </c>
      <c r="BB84" s="16"/>
      <c r="BC84" s="19">
        <f>BA84*$D84</f>
        <v>0</v>
      </c>
      <c r="BD84" s="70"/>
      <c r="BE84" s="71"/>
      <c r="BF84" s="72"/>
      <c r="BG84" s="70"/>
      <c r="BH84" s="71"/>
      <c r="BI84" s="72"/>
      <c r="BJ84" s="70"/>
      <c r="BK84" s="71"/>
      <c r="BL84" s="72"/>
      <c r="BM84" s="70"/>
      <c r="BN84" s="71"/>
      <c r="BO84" s="72"/>
      <c r="BP84" s="70"/>
      <c r="BQ84" s="71"/>
      <c r="BR84" s="72"/>
      <c r="BS84" s="102"/>
      <c r="BT84" s="103"/>
      <c r="BU84" s="104"/>
      <c r="BV84" s="105"/>
      <c r="BW84" s="103"/>
      <c r="BX84" s="104"/>
      <c r="BY84" s="42"/>
      <c r="BZ84" s="18">
        <f>SUM(BD84:BX84)</f>
        <v>0</v>
      </c>
      <c r="CA84" s="16"/>
      <c r="CB84" s="19">
        <f>BZ84*$D84</f>
        <v>0</v>
      </c>
      <c r="CC84" s="70"/>
      <c r="CD84" s="17"/>
      <c r="CE84" s="31"/>
      <c r="CF84" s="30"/>
      <c r="CG84" s="17"/>
      <c r="CH84" s="31"/>
      <c r="CI84" s="25"/>
      <c r="CJ84" s="17"/>
      <c r="CK84" s="22"/>
      <c r="CL84" s="30"/>
      <c r="CM84" s="17"/>
      <c r="CN84" s="31"/>
      <c r="CO84" s="25"/>
      <c r="CP84" s="17"/>
      <c r="CQ84" s="22"/>
      <c r="CR84" s="102"/>
      <c r="CS84" s="103"/>
      <c r="CT84" s="104"/>
      <c r="CU84" s="105"/>
      <c r="CV84" s="103"/>
      <c r="CW84" s="104"/>
      <c r="CX84" s="42"/>
      <c r="CY84" s="18">
        <f>SUM(CC84:CW84)</f>
        <v>0</v>
      </c>
      <c r="CZ84" s="16"/>
      <c r="DA84" s="19">
        <f>CY84*$D84</f>
        <v>0</v>
      </c>
      <c r="DB84" s="30"/>
      <c r="DC84" s="17"/>
      <c r="DD84" s="31"/>
      <c r="DE84" s="30"/>
      <c r="DF84" s="17"/>
      <c r="DG84" s="31"/>
      <c r="DH84" s="25"/>
      <c r="DI84" s="17"/>
      <c r="DJ84" s="22"/>
      <c r="DK84" s="30"/>
      <c r="DL84" s="17"/>
      <c r="DM84" s="31"/>
      <c r="DN84" s="25"/>
      <c r="DO84" s="17"/>
      <c r="DP84" s="22"/>
      <c r="DQ84" s="102"/>
      <c r="DR84" s="103"/>
      <c r="DS84" s="104"/>
      <c r="DT84" s="105"/>
      <c r="DU84" s="103"/>
      <c r="DV84" s="104"/>
      <c r="DW84" s="42"/>
      <c r="DX84" s="18">
        <f>SUM(DB84:DV84)</f>
        <v>0</v>
      </c>
      <c r="DY84" s="16"/>
      <c r="DZ84" s="19">
        <f>DX84*$D84</f>
        <v>0</v>
      </c>
      <c r="EA84" s="30"/>
      <c r="EB84" s="17"/>
      <c r="EC84" s="31"/>
      <c r="ED84" s="70"/>
      <c r="EE84" s="17"/>
      <c r="EF84" s="31"/>
      <c r="EG84" s="25"/>
      <c r="EH84" s="17"/>
      <c r="EI84" s="22"/>
      <c r="EJ84" s="30"/>
      <c r="EK84" s="17"/>
      <c r="EL84" s="31"/>
      <c r="EM84" s="102"/>
      <c r="EN84" s="103"/>
      <c r="EO84" s="104"/>
      <c r="EP84" s="102"/>
      <c r="EQ84" s="103"/>
      <c r="ER84" s="104"/>
      <c r="ES84" s="105"/>
      <c r="ET84" s="103"/>
      <c r="EU84" s="104"/>
      <c r="EV84" s="42"/>
      <c r="EW84" s="18">
        <f>SUM(EA84:EU84)</f>
        <v>0</v>
      </c>
      <c r="EX84" s="16"/>
      <c r="EY84" s="19">
        <f>EW84*$D84</f>
        <v>0</v>
      </c>
      <c r="EZ84" s="30"/>
      <c r="FA84" s="17"/>
      <c r="FB84" s="31"/>
      <c r="FC84" s="30"/>
      <c r="FD84" s="17"/>
      <c r="FE84" s="31"/>
      <c r="FF84" s="25"/>
      <c r="FG84" s="17"/>
      <c r="FH84" s="22"/>
      <c r="FI84" s="30"/>
      <c r="FJ84" s="17"/>
      <c r="FK84" s="31"/>
      <c r="FL84" s="25"/>
      <c r="FM84" s="17"/>
      <c r="FN84" s="22"/>
      <c r="FO84" s="102"/>
      <c r="FP84" s="103"/>
      <c r="FQ84" s="104"/>
      <c r="FR84" s="105"/>
      <c r="FS84" s="103"/>
      <c r="FT84" s="104"/>
      <c r="FU84" s="42"/>
      <c r="FV84" s="18">
        <f t="shared" ref="FV84" si="104">SUM(EZ84:FT84)</f>
        <v>0</v>
      </c>
      <c r="FW84" s="16"/>
      <c r="FX84" s="19">
        <f>FV84*$D84</f>
        <v>0</v>
      </c>
      <c r="FY84" s="30"/>
      <c r="FZ84" s="17"/>
      <c r="GA84" s="31"/>
      <c r="GB84" s="30"/>
      <c r="GC84" s="17"/>
      <c r="GD84" s="31"/>
      <c r="GE84" s="25"/>
      <c r="GF84" s="17"/>
      <c r="GG84" s="22"/>
      <c r="GH84" s="30"/>
      <c r="GI84" s="17"/>
      <c r="GJ84" s="31"/>
      <c r="GK84" s="25"/>
      <c r="GL84" s="17"/>
      <c r="GM84" s="22"/>
      <c r="GN84" s="102"/>
      <c r="GO84" s="103"/>
      <c r="GP84" s="104"/>
      <c r="GQ84" s="105"/>
      <c r="GR84" s="103"/>
      <c r="GS84" s="104"/>
      <c r="GT84" s="42"/>
      <c r="GU84" s="18">
        <f>SUM(FY84:GS84)</f>
        <v>0</v>
      </c>
      <c r="GV84" s="16"/>
      <c r="GW84" s="19">
        <f>GU84*$D84</f>
        <v>0</v>
      </c>
      <c r="GX84" s="30"/>
      <c r="GY84" s="17"/>
      <c r="GZ84" s="31"/>
      <c r="HA84" s="30"/>
      <c r="HB84" s="17"/>
      <c r="HC84" s="31"/>
      <c r="HD84" s="25"/>
      <c r="HE84" s="17"/>
      <c r="HF84" s="22"/>
      <c r="HG84" s="30"/>
      <c r="HH84" s="17"/>
      <c r="HI84" s="31"/>
      <c r="HJ84" s="25"/>
      <c r="HK84" s="17"/>
      <c r="HL84" s="22"/>
      <c r="HM84" s="102"/>
      <c r="HN84" s="103"/>
      <c r="HO84" s="104"/>
      <c r="HP84" s="105"/>
      <c r="HQ84" s="103"/>
      <c r="HR84" s="104"/>
      <c r="HS84" s="42"/>
      <c r="HT84" s="18">
        <f>SUM(GX84:HR84)</f>
        <v>0</v>
      </c>
      <c r="HU84" s="16"/>
      <c r="HV84" s="19">
        <f>HT84*$D84</f>
        <v>0</v>
      </c>
      <c r="HW84" s="30"/>
      <c r="HX84" s="17"/>
      <c r="HY84" s="31"/>
      <c r="HZ84" s="30"/>
      <c r="IA84" s="17"/>
      <c r="IB84" s="31"/>
      <c r="IC84" s="25"/>
      <c r="ID84" s="17"/>
      <c r="IE84" s="22"/>
      <c r="IF84" s="30"/>
      <c r="IG84" s="17"/>
      <c r="IH84" s="31"/>
      <c r="II84" s="25"/>
      <c r="IJ84" s="17"/>
      <c r="IK84" s="22"/>
      <c r="IL84" s="102"/>
      <c r="IM84" s="103"/>
      <c r="IN84" s="104"/>
      <c r="IO84" s="105"/>
      <c r="IP84" s="103"/>
      <c r="IQ84" s="104"/>
      <c r="IR84" s="42"/>
      <c r="IS84" s="18">
        <f>SUM(HW84:IQ84)</f>
        <v>0</v>
      </c>
      <c r="IT84" s="16"/>
      <c r="IU84" s="19">
        <f>IS84*$D84</f>
        <v>0</v>
      </c>
      <c r="IV84" s="30"/>
      <c r="IW84" s="17"/>
      <c r="IX84" s="31"/>
      <c r="IY84" s="30"/>
      <c r="IZ84" s="17"/>
      <c r="JA84" s="31"/>
      <c r="JB84" s="25"/>
      <c r="JC84" s="17"/>
      <c r="JD84" s="22"/>
      <c r="JE84" s="30"/>
      <c r="JF84" s="17"/>
      <c r="JG84" s="31"/>
      <c r="JH84" s="25"/>
      <c r="JI84" s="17"/>
      <c r="JJ84" s="22"/>
      <c r="JK84" s="102"/>
      <c r="JL84" s="103"/>
      <c r="JM84" s="104"/>
      <c r="JN84" s="105"/>
      <c r="JO84" s="103"/>
      <c r="JP84" s="104"/>
      <c r="JQ84" s="42"/>
      <c r="JR84" s="18">
        <f>SUM(IV84:JP84)</f>
        <v>0</v>
      </c>
      <c r="JS84" s="16"/>
      <c r="JT84" s="19">
        <f>JR84*$D84</f>
        <v>0</v>
      </c>
      <c r="JU84" s="30"/>
      <c r="JV84" s="17"/>
      <c r="JW84" s="31"/>
      <c r="JX84" s="30"/>
      <c r="JY84" s="17"/>
      <c r="JZ84" s="31"/>
      <c r="KA84" s="25"/>
      <c r="KB84" s="17"/>
      <c r="KC84" s="22"/>
      <c r="KD84" s="30"/>
      <c r="KE84" s="17"/>
      <c r="KF84" s="31"/>
      <c r="KG84" s="25"/>
      <c r="KH84" s="17"/>
      <c r="KI84" s="22"/>
      <c r="KJ84" s="102"/>
      <c r="KK84" s="103"/>
      <c r="KL84" s="104"/>
      <c r="KM84" s="105"/>
      <c r="KN84" s="103"/>
      <c r="KO84" s="104"/>
      <c r="KP84" s="42"/>
      <c r="KQ84" s="18">
        <f>SUM(JU84:KO84)</f>
        <v>0</v>
      </c>
      <c r="KR84" s="16"/>
      <c r="KS84" s="19">
        <f>KQ84*$D84</f>
        <v>0</v>
      </c>
      <c r="KT84" s="30"/>
      <c r="KU84" s="17"/>
      <c r="KV84" s="31"/>
      <c r="KW84" s="30"/>
      <c r="KX84" s="17"/>
      <c r="KY84" s="31"/>
      <c r="KZ84" s="25"/>
      <c r="LA84" s="17"/>
      <c r="LB84" s="22"/>
      <c r="LC84" s="30"/>
      <c r="LD84" s="17"/>
      <c r="LE84" s="31"/>
      <c r="LF84" s="25"/>
      <c r="LG84" s="17"/>
      <c r="LH84" s="22"/>
      <c r="LI84" s="102"/>
      <c r="LJ84" s="103"/>
      <c r="LK84" s="104"/>
      <c r="LL84" s="105"/>
      <c r="LM84" s="103"/>
      <c r="LN84" s="104"/>
      <c r="LO84" s="42"/>
      <c r="LP84" s="18">
        <f>SUM(KT84:LN84)</f>
        <v>0</v>
      </c>
      <c r="LQ84" s="16"/>
      <c r="LR84" s="19">
        <f>LP84*$D84</f>
        <v>0</v>
      </c>
    </row>
    <row r="85" spans="1:330" ht="14.5" hidden="1" customHeight="1" x14ac:dyDescent="0.35">
      <c r="A85" s="132"/>
      <c r="B85" s="134"/>
      <c r="C85" s="139"/>
      <c r="D85" s="12"/>
      <c r="E85" s="32" t="s">
        <v>13</v>
      </c>
      <c r="F85" s="67"/>
      <c r="G85" s="68"/>
      <c r="H85" s="69"/>
      <c r="I85" s="67"/>
      <c r="J85" s="68"/>
      <c r="K85" s="69"/>
      <c r="L85" s="67"/>
      <c r="M85" s="68"/>
      <c r="N85" s="69"/>
      <c r="O85" s="67"/>
      <c r="P85" s="68"/>
      <c r="Q85" s="69"/>
      <c r="R85" s="67"/>
      <c r="S85" s="68"/>
      <c r="T85" s="69"/>
      <c r="U85" s="98"/>
      <c r="V85" s="99"/>
      <c r="W85" s="100"/>
      <c r="X85" s="98"/>
      <c r="Y85" s="99"/>
      <c r="Z85" s="100"/>
      <c r="AA85" s="75">
        <f>SUM(F85:Z85)</f>
        <v>0</v>
      </c>
      <c r="AB85" s="76">
        <f>AA85-AB86</f>
        <v>0</v>
      </c>
      <c r="AC85" s="12">
        <f>AA85*$D85</f>
        <v>0</v>
      </c>
      <c r="AD85" s="15"/>
      <c r="AE85" s="67"/>
      <c r="AF85" s="68"/>
      <c r="AG85" s="69"/>
      <c r="AH85" s="67"/>
      <c r="AI85" s="68"/>
      <c r="AJ85" s="69"/>
      <c r="AK85" s="67"/>
      <c r="AL85" s="68"/>
      <c r="AM85" s="69"/>
      <c r="AN85" s="67"/>
      <c r="AO85" s="68"/>
      <c r="AP85" s="69"/>
      <c r="AQ85" s="67"/>
      <c r="AR85" s="68"/>
      <c r="AS85" s="69"/>
      <c r="AT85" s="98"/>
      <c r="AU85" s="99"/>
      <c r="AV85" s="100"/>
      <c r="AW85" s="98"/>
      <c r="AX85" s="99"/>
      <c r="AY85" s="100"/>
      <c r="AZ85" s="41">
        <f>SUM(AE85:AY85)</f>
        <v>0</v>
      </c>
      <c r="BA85" s="14">
        <f>AZ85-BA86</f>
        <v>0</v>
      </c>
      <c r="BB85" s="12">
        <f>AZ85*$D85</f>
        <v>0</v>
      </c>
      <c r="BC85" s="15"/>
      <c r="BD85" s="67"/>
      <c r="BE85" s="68"/>
      <c r="BF85" s="69"/>
      <c r="BG85" s="67"/>
      <c r="BH85" s="68"/>
      <c r="BI85" s="69"/>
      <c r="BJ85" s="67"/>
      <c r="BK85" s="68"/>
      <c r="BL85" s="69"/>
      <c r="BM85" s="67"/>
      <c r="BN85" s="68"/>
      <c r="BO85" s="69"/>
      <c r="BP85" s="67"/>
      <c r="BQ85" s="68"/>
      <c r="BR85" s="69"/>
      <c r="BS85" s="98"/>
      <c r="BT85" s="99"/>
      <c r="BU85" s="100"/>
      <c r="BV85" s="98"/>
      <c r="BW85" s="99"/>
      <c r="BX85" s="100"/>
      <c r="BY85" s="41">
        <f>SUM(BD85:BX85)</f>
        <v>0</v>
      </c>
      <c r="BZ85" s="14">
        <f>BY85-BZ86</f>
        <v>0</v>
      </c>
      <c r="CA85" s="12">
        <f>BY85*$D85</f>
        <v>0</v>
      </c>
      <c r="CB85" s="15"/>
      <c r="CC85" s="67"/>
      <c r="CD85" s="68"/>
      <c r="CE85" s="69"/>
      <c r="CF85" s="67"/>
      <c r="CG85" s="68"/>
      <c r="CH85" s="69"/>
      <c r="CI85" s="67"/>
      <c r="CJ85" s="68"/>
      <c r="CK85" s="69"/>
      <c r="CL85" s="67"/>
      <c r="CM85" s="68"/>
      <c r="CN85" s="69"/>
      <c r="CO85" s="67"/>
      <c r="CP85" s="68"/>
      <c r="CQ85" s="69"/>
      <c r="CR85" s="98"/>
      <c r="CS85" s="99"/>
      <c r="CT85" s="100"/>
      <c r="CU85" s="98"/>
      <c r="CV85" s="99"/>
      <c r="CW85" s="100"/>
      <c r="CX85" s="41">
        <f>SUM(CC85:CW85)</f>
        <v>0</v>
      </c>
      <c r="CY85" s="14">
        <f>CX85-CY86</f>
        <v>0</v>
      </c>
      <c r="CZ85" s="12">
        <f>CX85*$D85</f>
        <v>0</v>
      </c>
      <c r="DA85" s="15"/>
      <c r="DB85" s="67"/>
      <c r="DC85" s="68"/>
      <c r="DD85" s="69"/>
      <c r="DE85" s="67"/>
      <c r="DF85" s="68"/>
      <c r="DG85" s="69"/>
      <c r="DH85" s="67"/>
      <c r="DI85" s="68"/>
      <c r="DJ85" s="69"/>
      <c r="DK85" s="67"/>
      <c r="DL85" s="68"/>
      <c r="DM85" s="69"/>
      <c r="DN85" s="67"/>
      <c r="DO85" s="68"/>
      <c r="DP85" s="69"/>
      <c r="DQ85" s="98"/>
      <c r="DR85" s="99"/>
      <c r="DS85" s="100"/>
      <c r="DT85" s="98"/>
      <c r="DU85" s="99"/>
      <c r="DV85" s="100"/>
      <c r="DW85" s="41">
        <f>SUM(DB85:DV85)</f>
        <v>0</v>
      </c>
      <c r="DX85" s="14">
        <f>DW85-DX86</f>
        <v>0</v>
      </c>
      <c r="DY85" s="12">
        <f>DW85*$D85</f>
        <v>0</v>
      </c>
      <c r="DZ85" s="15"/>
      <c r="EA85" s="67"/>
      <c r="EB85" s="68"/>
      <c r="EC85" s="69"/>
      <c r="ED85" s="67"/>
      <c r="EE85" s="68"/>
      <c r="EF85" s="69"/>
      <c r="EG85" s="67"/>
      <c r="EH85" s="68"/>
      <c r="EI85" s="69"/>
      <c r="EJ85" s="67"/>
      <c r="EK85" s="68"/>
      <c r="EL85" s="69"/>
      <c r="EM85" s="98"/>
      <c r="EN85" s="99"/>
      <c r="EO85" s="100"/>
      <c r="EP85" s="98"/>
      <c r="EQ85" s="99"/>
      <c r="ER85" s="100"/>
      <c r="ES85" s="98"/>
      <c r="ET85" s="99"/>
      <c r="EU85" s="100"/>
      <c r="EV85" s="41">
        <f>SUM(EA85:EU85)</f>
        <v>0</v>
      </c>
      <c r="EW85" s="14">
        <f>EV85-EW86</f>
        <v>0</v>
      </c>
      <c r="EX85" s="12">
        <f>EV85*$D85</f>
        <v>0</v>
      </c>
      <c r="EY85" s="15"/>
      <c r="EZ85" s="67"/>
      <c r="FA85" s="68"/>
      <c r="FB85" s="69"/>
      <c r="FC85" s="67"/>
      <c r="FD85" s="68"/>
      <c r="FE85" s="69"/>
      <c r="FF85" s="67"/>
      <c r="FG85" s="68"/>
      <c r="FH85" s="69"/>
      <c r="FI85" s="67"/>
      <c r="FJ85" s="68"/>
      <c r="FK85" s="69"/>
      <c r="FL85" s="67"/>
      <c r="FM85" s="68"/>
      <c r="FN85" s="69"/>
      <c r="FO85" s="98"/>
      <c r="FP85" s="99"/>
      <c r="FQ85" s="100"/>
      <c r="FR85" s="98"/>
      <c r="FS85" s="99"/>
      <c r="FT85" s="100"/>
      <c r="FU85" s="41">
        <f t="shared" ref="FU85" si="105">SUM(EZ85:FT85)</f>
        <v>0</v>
      </c>
      <c r="FV85" s="14">
        <f t="shared" ref="FV85" si="106">FU85-FV86</f>
        <v>0</v>
      </c>
      <c r="FW85" s="12">
        <f>FU85*$D85</f>
        <v>0</v>
      </c>
      <c r="FX85" s="15"/>
      <c r="FY85" s="67"/>
      <c r="FZ85" s="68"/>
      <c r="GA85" s="69"/>
      <c r="GB85" s="67"/>
      <c r="GC85" s="68"/>
      <c r="GD85" s="69"/>
      <c r="GE85" s="67"/>
      <c r="GF85" s="68"/>
      <c r="GG85" s="69"/>
      <c r="GH85" s="67"/>
      <c r="GI85" s="68"/>
      <c r="GJ85" s="69"/>
      <c r="GK85" s="67"/>
      <c r="GL85" s="68"/>
      <c r="GM85" s="69"/>
      <c r="GN85" s="98"/>
      <c r="GO85" s="99"/>
      <c r="GP85" s="100"/>
      <c r="GQ85" s="98"/>
      <c r="GR85" s="99"/>
      <c r="GS85" s="100"/>
      <c r="GT85" s="41">
        <f>SUM(FY85:GS85)</f>
        <v>0</v>
      </c>
      <c r="GU85" s="14">
        <f>GT85-GU86</f>
        <v>0</v>
      </c>
      <c r="GV85" s="12">
        <f>GT85*$D85</f>
        <v>0</v>
      </c>
      <c r="GW85" s="15"/>
      <c r="GX85" s="67"/>
      <c r="GY85" s="68"/>
      <c r="GZ85" s="69"/>
      <c r="HA85" s="67"/>
      <c r="HB85" s="68"/>
      <c r="HC85" s="69"/>
      <c r="HD85" s="67"/>
      <c r="HE85" s="68"/>
      <c r="HF85" s="69"/>
      <c r="HG85" s="67"/>
      <c r="HH85" s="68"/>
      <c r="HI85" s="69"/>
      <c r="HJ85" s="67"/>
      <c r="HK85" s="68"/>
      <c r="HL85" s="69"/>
      <c r="HM85" s="98"/>
      <c r="HN85" s="99"/>
      <c r="HO85" s="100"/>
      <c r="HP85" s="98"/>
      <c r="HQ85" s="99"/>
      <c r="HR85" s="100"/>
      <c r="HS85" s="41">
        <f>SUM(GX85:HR85)</f>
        <v>0</v>
      </c>
      <c r="HT85" s="14">
        <f>HS85-HT86</f>
        <v>0</v>
      </c>
      <c r="HU85" s="12">
        <f>HS85*$D85</f>
        <v>0</v>
      </c>
      <c r="HV85" s="15"/>
      <c r="HW85" s="67"/>
      <c r="HX85" s="68"/>
      <c r="HY85" s="69"/>
      <c r="HZ85" s="67"/>
      <c r="IA85" s="68"/>
      <c r="IB85" s="69"/>
      <c r="IC85" s="67"/>
      <c r="ID85" s="68"/>
      <c r="IE85" s="69"/>
      <c r="IF85" s="67"/>
      <c r="IG85" s="68"/>
      <c r="IH85" s="69"/>
      <c r="II85" s="67"/>
      <c r="IJ85" s="68"/>
      <c r="IK85" s="69"/>
      <c r="IL85" s="98"/>
      <c r="IM85" s="99"/>
      <c r="IN85" s="100"/>
      <c r="IO85" s="98"/>
      <c r="IP85" s="99"/>
      <c r="IQ85" s="100"/>
      <c r="IR85" s="41">
        <f>SUM(HW85:IQ85)</f>
        <v>0</v>
      </c>
      <c r="IS85" s="14">
        <f>IR85-IS86</f>
        <v>0</v>
      </c>
      <c r="IT85" s="12">
        <f>IR85*$D85</f>
        <v>0</v>
      </c>
      <c r="IU85" s="15"/>
      <c r="IV85" s="67"/>
      <c r="IW85" s="68"/>
      <c r="IX85" s="69"/>
      <c r="IY85" s="67"/>
      <c r="IZ85" s="68"/>
      <c r="JA85" s="69"/>
      <c r="JB85" s="67"/>
      <c r="JC85" s="68"/>
      <c r="JD85" s="69"/>
      <c r="JE85" s="67"/>
      <c r="JF85" s="68"/>
      <c r="JG85" s="69"/>
      <c r="JH85" s="67"/>
      <c r="JI85" s="68"/>
      <c r="JJ85" s="69"/>
      <c r="JK85" s="98"/>
      <c r="JL85" s="99"/>
      <c r="JM85" s="100"/>
      <c r="JN85" s="98"/>
      <c r="JO85" s="99"/>
      <c r="JP85" s="100"/>
      <c r="JQ85" s="41">
        <f>SUM(IV85:JP85)</f>
        <v>0</v>
      </c>
      <c r="JR85" s="14">
        <f>JQ85-JR86</f>
        <v>0</v>
      </c>
      <c r="JS85" s="12">
        <f>JQ85*$D85</f>
        <v>0</v>
      </c>
      <c r="JT85" s="15"/>
      <c r="JU85" s="67"/>
      <c r="JV85" s="68"/>
      <c r="JW85" s="69"/>
      <c r="JX85" s="67"/>
      <c r="JY85" s="68"/>
      <c r="JZ85" s="69"/>
      <c r="KA85" s="67"/>
      <c r="KB85" s="68"/>
      <c r="KC85" s="69"/>
      <c r="KD85" s="67"/>
      <c r="KE85" s="68"/>
      <c r="KF85" s="69"/>
      <c r="KG85" s="67"/>
      <c r="KH85" s="68"/>
      <c r="KI85" s="69"/>
      <c r="KJ85" s="98"/>
      <c r="KK85" s="99"/>
      <c r="KL85" s="100"/>
      <c r="KM85" s="98"/>
      <c r="KN85" s="99"/>
      <c r="KO85" s="100"/>
      <c r="KP85" s="41">
        <f>SUM(JU85:KO85)</f>
        <v>0</v>
      </c>
      <c r="KQ85" s="14">
        <f>KP85-KQ86</f>
        <v>0</v>
      </c>
      <c r="KR85" s="12">
        <f>KP85*$D85</f>
        <v>0</v>
      </c>
      <c r="KS85" s="15"/>
      <c r="KT85" s="67"/>
      <c r="KU85" s="68"/>
      <c r="KV85" s="69"/>
      <c r="KW85" s="67"/>
      <c r="KX85" s="68"/>
      <c r="KY85" s="69"/>
      <c r="KZ85" s="67"/>
      <c r="LA85" s="68"/>
      <c r="LB85" s="69"/>
      <c r="LC85" s="67"/>
      <c r="LD85" s="68"/>
      <c r="LE85" s="69"/>
      <c r="LF85" s="67"/>
      <c r="LG85" s="68"/>
      <c r="LH85" s="69"/>
      <c r="LI85" s="98"/>
      <c r="LJ85" s="99"/>
      <c r="LK85" s="100"/>
      <c r="LL85" s="98"/>
      <c r="LM85" s="99"/>
      <c r="LN85" s="100"/>
      <c r="LO85" s="41">
        <f>SUM(KT85:LN85)</f>
        <v>0</v>
      </c>
      <c r="LP85" s="14">
        <f>LO85-LP86</f>
        <v>0</v>
      </c>
      <c r="LQ85" s="12">
        <f>LO85*$D85</f>
        <v>0</v>
      </c>
      <c r="LR85" s="15"/>
    </row>
    <row r="86" spans="1:330" ht="15" hidden="1" customHeight="1" thickBot="1" x14ac:dyDescent="0.4">
      <c r="A86" s="133"/>
      <c r="B86" s="135"/>
      <c r="C86" s="140"/>
      <c r="D86" s="16"/>
      <c r="E86" s="33" t="s">
        <v>14</v>
      </c>
      <c r="F86" s="70"/>
      <c r="G86" s="71"/>
      <c r="H86" s="72"/>
      <c r="I86" s="70"/>
      <c r="J86" s="71"/>
      <c r="K86" s="72"/>
      <c r="L86" s="73"/>
      <c r="M86" s="71"/>
      <c r="N86" s="74"/>
      <c r="O86" s="70"/>
      <c r="P86" s="71"/>
      <c r="Q86" s="72"/>
      <c r="R86" s="70"/>
      <c r="S86" s="71"/>
      <c r="T86" s="72"/>
      <c r="U86" s="102"/>
      <c r="V86" s="103"/>
      <c r="W86" s="104"/>
      <c r="X86" s="105"/>
      <c r="Y86" s="103"/>
      <c r="Z86" s="104"/>
      <c r="AA86" s="77"/>
      <c r="AB86" s="78">
        <f>SUM(F86:Z86)</f>
        <v>0</v>
      </c>
      <c r="AC86" s="16"/>
      <c r="AD86" s="19">
        <f>AB86*$D86</f>
        <v>0</v>
      </c>
      <c r="AE86" s="70"/>
      <c r="AF86" s="71"/>
      <c r="AG86" s="72"/>
      <c r="AH86" s="70"/>
      <c r="AI86" s="71"/>
      <c r="AJ86" s="72"/>
      <c r="AK86" s="73"/>
      <c r="AL86" s="71"/>
      <c r="AM86" s="74"/>
      <c r="AN86" s="70"/>
      <c r="AO86" s="71"/>
      <c r="AP86" s="72"/>
      <c r="AQ86" s="70"/>
      <c r="AR86" s="71"/>
      <c r="AS86" s="72"/>
      <c r="AT86" s="102"/>
      <c r="AU86" s="103"/>
      <c r="AV86" s="104"/>
      <c r="AW86" s="105"/>
      <c r="AX86" s="103"/>
      <c r="AY86" s="104"/>
      <c r="AZ86" s="42"/>
      <c r="BA86" s="18">
        <f>SUM(AE86:AY86)</f>
        <v>0</v>
      </c>
      <c r="BB86" s="16"/>
      <c r="BC86" s="19">
        <f>BA86*$D86</f>
        <v>0</v>
      </c>
      <c r="BD86" s="70"/>
      <c r="BE86" s="71"/>
      <c r="BF86" s="72"/>
      <c r="BG86" s="70"/>
      <c r="BH86" s="71"/>
      <c r="BI86" s="72"/>
      <c r="BJ86" s="70"/>
      <c r="BK86" s="71"/>
      <c r="BL86" s="72"/>
      <c r="BM86" s="70"/>
      <c r="BN86" s="71"/>
      <c r="BO86" s="72"/>
      <c r="BP86" s="70"/>
      <c r="BQ86" s="71"/>
      <c r="BR86" s="72"/>
      <c r="BS86" s="102"/>
      <c r="BT86" s="103"/>
      <c r="BU86" s="104"/>
      <c r="BV86" s="105"/>
      <c r="BW86" s="103"/>
      <c r="BX86" s="104"/>
      <c r="BY86" s="42"/>
      <c r="BZ86" s="18">
        <f>SUM(BD86:BX86)</f>
        <v>0</v>
      </c>
      <c r="CA86" s="16"/>
      <c r="CB86" s="19">
        <f>BZ86*$D86</f>
        <v>0</v>
      </c>
      <c r="CC86" s="70"/>
      <c r="CD86" s="17"/>
      <c r="CE86" s="31"/>
      <c r="CF86" s="30"/>
      <c r="CG86" s="17"/>
      <c r="CH86" s="31"/>
      <c r="CI86" s="25"/>
      <c r="CJ86" s="17"/>
      <c r="CK86" s="22"/>
      <c r="CL86" s="30"/>
      <c r="CM86" s="17"/>
      <c r="CN86" s="31"/>
      <c r="CO86" s="25"/>
      <c r="CP86" s="17"/>
      <c r="CQ86" s="22"/>
      <c r="CR86" s="102"/>
      <c r="CS86" s="103"/>
      <c r="CT86" s="104"/>
      <c r="CU86" s="105"/>
      <c r="CV86" s="103"/>
      <c r="CW86" s="104"/>
      <c r="CX86" s="42"/>
      <c r="CY86" s="18">
        <f>SUM(CC86:CW86)</f>
        <v>0</v>
      </c>
      <c r="CZ86" s="16"/>
      <c r="DA86" s="19">
        <f>CY86*$D86</f>
        <v>0</v>
      </c>
      <c r="DB86" s="30"/>
      <c r="DC86" s="17"/>
      <c r="DD86" s="31"/>
      <c r="DE86" s="30"/>
      <c r="DF86" s="17"/>
      <c r="DG86" s="31"/>
      <c r="DH86" s="25"/>
      <c r="DI86" s="17"/>
      <c r="DJ86" s="22"/>
      <c r="DK86" s="30"/>
      <c r="DL86" s="17"/>
      <c r="DM86" s="31"/>
      <c r="DN86" s="25"/>
      <c r="DO86" s="17"/>
      <c r="DP86" s="22"/>
      <c r="DQ86" s="102"/>
      <c r="DR86" s="103"/>
      <c r="DS86" s="104"/>
      <c r="DT86" s="105"/>
      <c r="DU86" s="103"/>
      <c r="DV86" s="104"/>
      <c r="DW86" s="42"/>
      <c r="DX86" s="18">
        <f>SUM(DB86:DV86)</f>
        <v>0</v>
      </c>
      <c r="DY86" s="16"/>
      <c r="DZ86" s="19">
        <f>DX86*$D86</f>
        <v>0</v>
      </c>
      <c r="EA86" s="30"/>
      <c r="EB86" s="17"/>
      <c r="EC86" s="31"/>
      <c r="ED86" s="70"/>
      <c r="EE86" s="17"/>
      <c r="EF86" s="31"/>
      <c r="EG86" s="25"/>
      <c r="EH86" s="17"/>
      <c r="EI86" s="22"/>
      <c r="EJ86" s="30"/>
      <c r="EK86" s="17"/>
      <c r="EL86" s="31"/>
      <c r="EM86" s="102"/>
      <c r="EN86" s="103"/>
      <c r="EO86" s="104"/>
      <c r="EP86" s="102"/>
      <c r="EQ86" s="103"/>
      <c r="ER86" s="104"/>
      <c r="ES86" s="105"/>
      <c r="ET86" s="103"/>
      <c r="EU86" s="104"/>
      <c r="EV86" s="42"/>
      <c r="EW86" s="18">
        <f>SUM(EA86:EU86)</f>
        <v>0</v>
      </c>
      <c r="EX86" s="16"/>
      <c r="EY86" s="19">
        <f>EW86*$D86</f>
        <v>0</v>
      </c>
      <c r="EZ86" s="30"/>
      <c r="FA86" s="17"/>
      <c r="FB86" s="31"/>
      <c r="FC86" s="30"/>
      <c r="FD86" s="17"/>
      <c r="FE86" s="31"/>
      <c r="FF86" s="25"/>
      <c r="FG86" s="17"/>
      <c r="FH86" s="22"/>
      <c r="FI86" s="30"/>
      <c r="FJ86" s="17"/>
      <c r="FK86" s="31"/>
      <c r="FL86" s="25"/>
      <c r="FM86" s="17"/>
      <c r="FN86" s="22"/>
      <c r="FO86" s="102"/>
      <c r="FP86" s="103"/>
      <c r="FQ86" s="104"/>
      <c r="FR86" s="105"/>
      <c r="FS86" s="103"/>
      <c r="FT86" s="104"/>
      <c r="FU86" s="42"/>
      <c r="FV86" s="18">
        <f t="shared" ref="FV86" si="107">SUM(EZ86:FT86)</f>
        <v>0</v>
      </c>
      <c r="FW86" s="16"/>
      <c r="FX86" s="19">
        <f>FV86*$D86</f>
        <v>0</v>
      </c>
      <c r="FY86" s="30"/>
      <c r="FZ86" s="17"/>
      <c r="GA86" s="31"/>
      <c r="GB86" s="30"/>
      <c r="GC86" s="17"/>
      <c r="GD86" s="31"/>
      <c r="GE86" s="25"/>
      <c r="GF86" s="17"/>
      <c r="GG86" s="22"/>
      <c r="GH86" s="30"/>
      <c r="GI86" s="17"/>
      <c r="GJ86" s="31"/>
      <c r="GK86" s="25"/>
      <c r="GL86" s="17"/>
      <c r="GM86" s="22"/>
      <c r="GN86" s="102"/>
      <c r="GO86" s="103"/>
      <c r="GP86" s="104"/>
      <c r="GQ86" s="105"/>
      <c r="GR86" s="103"/>
      <c r="GS86" s="104"/>
      <c r="GT86" s="42"/>
      <c r="GU86" s="18">
        <f>SUM(FY86:GS86)</f>
        <v>0</v>
      </c>
      <c r="GV86" s="16"/>
      <c r="GW86" s="19">
        <f>GU86*$D86</f>
        <v>0</v>
      </c>
      <c r="GX86" s="30"/>
      <c r="GY86" s="17"/>
      <c r="GZ86" s="31"/>
      <c r="HA86" s="30"/>
      <c r="HB86" s="17"/>
      <c r="HC86" s="31"/>
      <c r="HD86" s="25"/>
      <c r="HE86" s="17"/>
      <c r="HF86" s="22"/>
      <c r="HG86" s="30"/>
      <c r="HH86" s="17"/>
      <c r="HI86" s="31"/>
      <c r="HJ86" s="25"/>
      <c r="HK86" s="17"/>
      <c r="HL86" s="22"/>
      <c r="HM86" s="102"/>
      <c r="HN86" s="103"/>
      <c r="HO86" s="104"/>
      <c r="HP86" s="105"/>
      <c r="HQ86" s="103"/>
      <c r="HR86" s="104"/>
      <c r="HS86" s="42"/>
      <c r="HT86" s="18">
        <f>SUM(GX86:HR86)</f>
        <v>0</v>
      </c>
      <c r="HU86" s="16"/>
      <c r="HV86" s="19">
        <f>HT86*$D86</f>
        <v>0</v>
      </c>
      <c r="HW86" s="30"/>
      <c r="HX86" s="17"/>
      <c r="HY86" s="31"/>
      <c r="HZ86" s="30"/>
      <c r="IA86" s="17"/>
      <c r="IB86" s="31"/>
      <c r="IC86" s="25"/>
      <c r="ID86" s="17"/>
      <c r="IE86" s="22"/>
      <c r="IF86" s="30"/>
      <c r="IG86" s="17"/>
      <c r="IH86" s="31"/>
      <c r="II86" s="25"/>
      <c r="IJ86" s="17"/>
      <c r="IK86" s="22"/>
      <c r="IL86" s="102"/>
      <c r="IM86" s="103"/>
      <c r="IN86" s="104"/>
      <c r="IO86" s="105"/>
      <c r="IP86" s="103"/>
      <c r="IQ86" s="104"/>
      <c r="IR86" s="42"/>
      <c r="IS86" s="18">
        <f>SUM(HW86:IQ86)</f>
        <v>0</v>
      </c>
      <c r="IT86" s="16"/>
      <c r="IU86" s="19">
        <f>IS86*$D86</f>
        <v>0</v>
      </c>
      <c r="IV86" s="30"/>
      <c r="IW86" s="17"/>
      <c r="IX86" s="31"/>
      <c r="IY86" s="30"/>
      <c r="IZ86" s="17"/>
      <c r="JA86" s="31"/>
      <c r="JB86" s="25"/>
      <c r="JC86" s="17"/>
      <c r="JD86" s="22"/>
      <c r="JE86" s="30"/>
      <c r="JF86" s="17"/>
      <c r="JG86" s="31"/>
      <c r="JH86" s="25"/>
      <c r="JI86" s="17"/>
      <c r="JJ86" s="22"/>
      <c r="JK86" s="102"/>
      <c r="JL86" s="103"/>
      <c r="JM86" s="104"/>
      <c r="JN86" s="105"/>
      <c r="JO86" s="103"/>
      <c r="JP86" s="104"/>
      <c r="JQ86" s="42"/>
      <c r="JR86" s="18">
        <f>SUM(IV86:JP86)</f>
        <v>0</v>
      </c>
      <c r="JS86" s="16"/>
      <c r="JT86" s="19">
        <f>JR86*$D86</f>
        <v>0</v>
      </c>
      <c r="JU86" s="30"/>
      <c r="JV86" s="17"/>
      <c r="JW86" s="31"/>
      <c r="JX86" s="30"/>
      <c r="JY86" s="17"/>
      <c r="JZ86" s="31"/>
      <c r="KA86" s="25"/>
      <c r="KB86" s="17"/>
      <c r="KC86" s="22"/>
      <c r="KD86" s="30"/>
      <c r="KE86" s="17"/>
      <c r="KF86" s="31"/>
      <c r="KG86" s="25"/>
      <c r="KH86" s="17"/>
      <c r="KI86" s="22"/>
      <c r="KJ86" s="102"/>
      <c r="KK86" s="103"/>
      <c r="KL86" s="104"/>
      <c r="KM86" s="105"/>
      <c r="KN86" s="103"/>
      <c r="KO86" s="104"/>
      <c r="KP86" s="42"/>
      <c r="KQ86" s="18">
        <f>SUM(JU86:KO86)</f>
        <v>0</v>
      </c>
      <c r="KR86" s="16"/>
      <c r="KS86" s="19">
        <f>KQ86*$D86</f>
        <v>0</v>
      </c>
      <c r="KT86" s="30"/>
      <c r="KU86" s="17"/>
      <c r="KV86" s="31"/>
      <c r="KW86" s="30"/>
      <c r="KX86" s="17"/>
      <c r="KY86" s="31"/>
      <c r="KZ86" s="25"/>
      <c r="LA86" s="17"/>
      <c r="LB86" s="22"/>
      <c r="LC86" s="30"/>
      <c r="LD86" s="17"/>
      <c r="LE86" s="31"/>
      <c r="LF86" s="25"/>
      <c r="LG86" s="17"/>
      <c r="LH86" s="22"/>
      <c r="LI86" s="102"/>
      <c r="LJ86" s="103"/>
      <c r="LK86" s="104"/>
      <c r="LL86" s="105"/>
      <c r="LM86" s="103"/>
      <c r="LN86" s="104"/>
      <c r="LO86" s="42"/>
      <c r="LP86" s="18">
        <f>SUM(KT86:LN86)</f>
        <v>0</v>
      </c>
      <c r="LQ86" s="16"/>
      <c r="LR86" s="19">
        <f>LP86*$D86</f>
        <v>0</v>
      </c>
    </row>
    <row r="87" spans="1:330" ht="14.5" hidden="1" customHeight="1" x14ac:dyDescent="0.35">
      <c r="A87" s="132"/>
      <c r="B87" s="134"/>
      <c r="C87" s="139"/>
      <c r="D87" s="12"/>
      <c r="E87" s="32" t="s">
        <v>13</v>
      </c>
      <c r="F87" s="67"/>
      <c r="G87" s="68"/>
      <c r="H87" s="69"/>
      <c r="I87" s="67"/>
      <c r="J87" s="68"/>
      <c r="K87" s="69"/>
      <c r="L87" s="67"/>
      <c r="M87" s="68"/>
      <c r="N87" s="69"/>
      <c r="O87" s="67"/>
      <c r="P87" s="68"/>
      <c r="Q87" s="69"/>
      <c r="R87" s="67"/>
      <c r="S87" s="68"/>
      <c r="T87" s="69"/>
      <c r="U87" s="98"/>
      <c r="V87" s="99"/>
      <c r="W87" s="100"/>
      <c r="X87" s="98"/>
      <c r="Y87" s="99"/>
      <c r="Z87" s="100"/>
      <c r="AA87" s="75">
        <f>SUM(F87:Z87)</f>
        <v>0</v>
      </c>
      <c r="AB87" s="76">
        <f>AA87-AB88</f>
        <v>0</v>
      </c>
      <c r="AC87" s="12">
        <f>AA87*$D87</f>
        <v>0</v>
      </c>
      <c r="AD87" s="15"/>
      <c r="AE87" s="67"/>
      <c r="AF87" s="68"/>
      <c r="AG87" s="69"/>
      <c r="AH87" s="67"/>
      <c r="AI87" s="68"/>
      <c r="AJ87" s="69"/>
      <c r="AK87" s="67"/>
      <c r="AL87" s="68"/>
      <c r="AM87" s="69"/>
      <c r="AN87" s="67"/>
      <c r="AO87" s="68"/>
      <c r="AP87" s="69"/>
      <c r="AQ87" s="67"/>
      <c r="AR87" s="68"/>
      <c r="AS87" s="69"/>
      <c r="AT87" s="98"/>
      <c r="AU87" s="99"/>
      <c r="AV87" s="100"/>
      <c r="AW87" s="98"/>
      <c r="AX87" s="99"/>
      <c r="AY87" s="100"/>
      <c r="AZ87" s="41">
        <f>SUM(AE87:AY87)</f>
        <v>0</v>
      </c>
      <c r="BA87" s="14">
        <f>AZ87-BA88</f>
        <v>0</v>
      </c>
      <c r="BB87" s="12">
        <f>AZ87*$D87</f>
        <v>0</v>
      </c>
      <c r="BC87" s="15"/>
      <c r="BD87" s="67"/>
      <c r="BE87" s="68"/>
      <c r="BF87" s="69"/>
      <c r="BG87" s="67"/>
      <c r="BH87" s="68"/>
      <c r="BI87" s="69"/>
      <c r="BJ87" s="67"/>
      <c r="BK87" s="68"/>
      <c r="BL87" s="69"/>
      <c r="BM87" s="67"/>
      <c r="BN87" s="68"/>
      <c r="BO87" s="69"/>
      <c r="BP87" s="67"/>
      <c r="BQ87" s="68"/>
      <c r="BR87" s="69"/>
      <c r="BS87" s="98"/>
      <c r="BT87" s="99"/>
      <c r="BU87" s="100"/>
      <c r="BV87" s="98"/>
      <c r="BW87" s="99"/>
      <c r="BX87" s="100"/>
      <c r="BY87" s="41">
        <f>SUM(BD87:BX87)</f>
        <v>0</v>
      </c>
      <c r="BZ87" s="14">
        <f>BY87-BZ88</f>
        <v>0</v>
      </c>
      <c r="CA87" s="12">
        <f>BY87*$D87</f>
        <v>0</v>
      </c>
      <c r="CB87" s="15"/>
      <c r="CC87" s="67"/>
      <c r="CD87" s="68"/>
      <c r="CE87" s="69"/>
      <c r="CF87" s="67"/>
      <c r="CG87" s="68"/>
      <c r="CH87" s="69"/>
      <c r="CI87" s="67"/>
      <c r="CJ87" s="68"/>
      <c r="CK87" s="69"/>
      <c r="CL87" s="67"/>
      <c r="CM87" s="68"/>
      <c r="CN87" s="69"/>
      <c r="CO87" s="67"/>
      <c r="CP87" s="68"/>
      <c r="CQ87" s="69"/>
      <c r="CR87" s="98"/>
      <c r="CS87" s="99"/>
      <c r="CT87" s="100"/>
      <c r="CU87" s="98"/>
      <c r="CV87" s="99"/>
      <c r="CW87" s="100"/>
      <c r="CX87" s="41">
        <f>SUM(CC87:CW87)</f>
        <v>0</v>
      </c>
      <c r="CY87" s="14">
        <f>CX87-CY88</f>
        <v>0</v>
      </c>
      <c r="CZ87" s="12">
        <f>CX87*$D87</f>
        <v>0</v>
      </c>
      <c r="DA87" s="15"/>
      <c r="DB87" s="67"/>
      <c r="DC87" s="68"/>
      <c r="DD87" s="69"/>
      <c r="DE87" s="67"/>
      <c r="DF87" s="68"/>
      <c r="DG87" s="69"/>
      <c r="DH87" s="67"/>
      <c r="DI87" s="68"/>
      <c r="DJ87" s="69"/>
      <c r="DK87" s="67"/>
      <c r="DL87" s="68"/>
      <c r="DM87" s="69"/>
      <c r="DN87" s="67"/>
      <c r="DO87" s="68"/>
      <c r="DP87" s="69"/>
      <c r="DQ87" s="98"/>
      <c r="DR87" s="99"/>
      <c r="DS87" s="100"/>
      <c r="DT87" s="98"/>
      <c r="DU87" s="99"/>
      <c r="DV87" s="100"/>
      <c r="DW87" s="41">
        <f>SUM(DB87:DV87)</f>
        <v>0</v>
      </c>
      <c r="DX87" s="14">
        <f>DW87-DX88</f>
        <v>0</v>
      </c>
      <c r="DY87" s="12">
        <f>DW87*$D87</f>
        <v>0</v>
      </c>
      <c r="DZ87" s="15"/>
      <c r="EA87" s="67"/>
      <c r="EB87" s="68"/>
      <c r="EC87" s="69"/>
      <c r="ED87" s="67"/>
      <c r="EE87" s="68"/>
      <c r="EF87" s="69"/>
      <c r="EG87" s="67"/>
      <c r="EH87" s="68"/>
      <c r="EI87" s="69"/>
      <c r="EJ87" s="67"/>
      <c r="EK87" s="68"/>
      <c r="EL87" s="69"/>
      <c r="EM87" s="98"/>
      <c r="EN87" s="99"/>
      <c r="EO87" s="100"/>
      <c r="EP87" s="98"/>
      <c r="EQ87" s="99"/>
      <c r="ER87" s="100"/>
      <c r="ES87" s="98"/>
      <c r="ET87" s="99"/>
      <c r="EU87" s="100"/>
      <c r="EV87" s="41">
        <f>SUM(EA87:EU87)</f>
        <v>0</v>
      </c>
      <c r="EW87" s="14">
        <f>EV87-EW88</f>
        <v>0</v>
      </c>
      <c r="EX87" s="12">
        <f>EV87*$D87</f>
        <v>0</v>
      </c>
      <c r="EY87" s="15"/>
      <c r="EZ87" s="67"/>
      <c r="FA87" s="68"/>
      <c r="FB87" s="69"/>
      <c r="FC87" s="67"/>
      <c r="FD87" s="68"/>
      <c r="FE87" s="69"/>
      <c r="FF87" s="67"/>
      <c r="FG87" s="68"/>
      <c r="FH87" s="69"/>
      <c r="FI87" s="67"/>
      <c r="FJ87" s="68"/>
      <c r="FK87" s="69"/>
      <c r="FL87" s="67"/>
      <c r="FM87" s="68"/>
      <c r="FN87" s="69"/>
      <c r="FO87" s="98"/>
      <c r="FP87" s="99"/>
      <c r="FQ87" s="100"/>
      <c r="FR87" s="98"/>
      <c r="FS87" s="99"/>
      <c r="FT87" s="100"/>
      <c r="FU87" s="41">
        <f t="shared" ref="FU87" si="108">SUM(EZ87:FT87)</f>
        <v>0</v>
      </c>
      <c r="FV87" s="14">
        <f t="shared" ref="FV87" si="109">FU87-FV88</f>
        <v>0</v>
      </c>
      <c r="FW87" s="12">
        <f>FU87*$D87</f>
        <v>0</v>
      </c>
      <c r="FX87" s="15"/>
      <c r="FY87" s="67"/>
      <c r="FZ87" s="68"/>
      <c r="GA87" s="69"/>
      <c r="GB87" s="67"/>
      <c r="GC87" s="68"/>
      <c r="GD87" s="69"/>
      <c r="GE87" s="67"/>
      <c r="GF87" s="68"/>
      <c r="GG87" s="69"/>
      <c r="GH87" s="67"/>
      <c r="GI87" s="68"/>
      <c r="GJ87" s="69"/>
      <c r="GK87" s="67"/>
      <c r="GL87" s="68"/>
      <c r="GM87" s="69"/>
      <c r="GN87" s="98"/>
      <c r="GO87" s="99"/>
      <c r="GP87" s="100"/>
      <c r="GQ87" s="98"/>
      <c r="GR87" s="99"/>
      <c r="GS87" s="100"/>
      <c r="GT87" s="41">
        <f>SUM(FY87:GS87)</f>
        <v>0</v>
      </c>
      <c r="GU87" s="14">
        <f>GT87-GU88</f>
        <v>0</v>
      </c>
      <c r="GV87" s="12">
        <f>GT87*$D87</f>
        <v>0</v>
      </c>
      <c r="GW87" s="15"/>
      <c r="GX87" s="67"/>
      <c r="GY87" s="68"/>
      <c r="GZ87" s="69"/>
      <c r="HA87" s="67"/>
      <c r="HB87" s="68"/>
      <c r="HC87" s="69"/>
      <c r="HD87" s="67"/>
      <c r="HE87" s="68"/>
      <c r="HF87" s="69"/>
      <c r="HG87" s="67"/>
      <c r="HH87" s="68"/>
      <c r="HI87" s="69"/>
      <c r="HJ87" s="67"/>
      <c r="HK87" s="68"/>
      <c r="HL87" s="69"/>
      <c r="HM87" s="98"/>
      <c r="HN87" s="99"/>
      <c r="HO87" s="100"/>
      <c r="HP87" s="98"/>
      <c r="HQ87" s="99"/>
      <c r="HR87" s="100"/>
      <c r="HS87" s="41">
        <f>SUM(GX87:HR87)</f>
        <v>0</v>
      </c>
      <c r="HT87" s="14">
        <f>HS87-HT88</f>
        <v>0</v>
      </c>
      <c r="HU87" s="12">
        <f>HS87*$D87</f>
        <v>0</v>
      </c>
      <c r="HV87" s="15"/>
      <c r="HW87" s="67"/>
      <c r="HX87" s="68"/>
      <c r="HY87" s="69"/>
      <c r="HZ87" s="67"/>
      <c r="IA87" s="68"/>
      <c r="IB87" s="69"/>
      <c r="IC87" s="67"/>
      <c r="ID87" s="68"/>
      <c r="IE87" s="69"/>
      <c r="IF87" s="67"/>
      <c r="IG87" s="68"/>
      <c r="IH87" s="69"/>
      <c r="II87" s="67"/>
      <c r="IJ87" s="68"/>
      <c r="IK87" s="69"/>
      <c r="IL87" s="98"/>
      <c r="IM87" s="99"/>
      <c r="IN87" s="100"/>
      <c r="IO87" s="98"/>
      <c r="IP87" s="99"/>
      <c r="IQ87" s="100"/>
      <c r="IR87" s="41">
        <f>SUM(HW87:IQ87)</f>
        <v>0</v>
      </c>
      <c r="IS87" s="14">
        <f>IR87-IS88</f>
        <v>0</v>
      </c>
      <c r="IT87" s="12">
        <f>IR87*$D87</f>
        <v>0</v>
      </c>
      <c r="IU87" s="15"/>
      <c r="IV87" s="67"/>
      <c r="IW87" s="68"/>
      <c r="IX87" s="69"/>
      <c r="IY87" s="67"/>
      <c r="IZ87" s="68"/>
      <c r="JA87" s="69"/>
      <c r="JB87" s="67"/>
      <c r="JC87" s="68"/>
      <c r="JD87" s="69"/>
      <c r="JE87" s="67"/>
      <c r="JF87" s="68"/>
      <c r="JG87" s="69"/>
      <c r="JH87" s="67"/>
      <c r="JI87" s="68"/>
      <c r="JJ87" s="69"/>
      <c r="JK87" s="98"/>
      <c r="JL87" s="99"/>
      <c r="JM87" s="100"/>
      <c r="JN87" s="98"/>
      <c r="JO87" s="99"/>
      <c r="JP87" s="100"/>
      <c r="JQ87" s="41">
        <f>SUM(IV87:JP87)</f>
        <v>0</v>
      </c>
      <c r="JR87" s="14">
        <f>JQ87-JR88</f>
        <v>0</v>
      </c>
      <c r="JS87" s="12">
        <f>JQ87*$D87</f>
        <v>0</v>
      </c>
      <c r="JT87" s="15"/>
      <c r="JU87" s="67"/>
      <c r="JV87" s="68"/>
      <c r="JW87" s="69"/>
      <c r="JX87" s="67"/>
      <c r="JY87" s="68"/>
      <c r="JZ87" s="69"/>
      <c r="KA87" s="67"/>
      <c r="KB87" s="68"/>
      <c r="KC87" s="69"/>
      <c r="KD87" s="67"/>
      <c r="KE87" s="68"/>
      <c r="KF87" s="69"/>
      <c r="KG87" s="67"/>
      <c r="KH87" s="68"/>
      <c r="KI87" s="69"/>
      <c r="KJ87" s="98"/>
      <c r="KK87" s="99"/>
      <c r="KL87" s="100"/>
      <c r="KM87" s="98"/>
      <c r="KN87" s="99"/>
      <c r="KO87" s="100"/>
      <c r="KP87" s="41">
        <f>SUM(JU87:KO87)</f>
        <v>0</v>
      </c>
      <c r="KQ87" s="14">
        <f>KP87-KQ88</f>
        <v>0</v>
      </c>
      <c r="KR87" s="12">
        <f>KP87*$D87</f>
        <v>0</v>
      </c>
      <c r="KS87" s="15"/>
      <c r="KT87" s="67"/>
      <c r="KU87" s="68"/>
      <c r="KV87" s="69"/>
      <c r="KW87" s="67"/>
      <c r="KX87" s="68"/>
      <c r="KY87" s="69"/>
      <c r="KZ87" s="67"/>
      <c r="LA87" s="68"/>
      <c r="LB87" s="69"/>
      <c r="LC87" s="67"/>
      <c r="LD87" s="68"/>
      <c r="LE87" s="69"/>
      <c r="LF87" s="67"/>
      <c r="LG87" s="68"/>
      <c r="LH87" s="69"/>
      <c r="LI87" s="98"/>
      <c r="LJ87" s="99"/>
      <c r="LK87" s="100"/>
      <c r="LL87" s="98"/>
      <c r="LM87" s="99"/>
      <c r="LN87" s="100"/>
      <c r="LO87" s="41">
        <f>SUM(KT87:LN87)</f>
        <v>0</v>
      </c>
      <c r="LP87" s="14">
        <f>LO87-LP88</f>
        <v>0</v>
      </c>
      <c r="LQ87" s="12">
        <f>LO87*$D87</f>
        <v>0</v>
      </c>
      <c r="LR87" s="15"/>
    </row>
    <row r="88" spans="1:330" ht="15" hidden="1" customHeight="1" thickBot="1" x14ac:dyDescent="0.4">
      <c r="A88" s="133"/>
      <c r="B88" s="135"/>
      <c r="C88" s="140"/>
      <c r="D88" s="16"/>
      <c r="E88" s="33" t="s">
        <v>14</v>
      </c>
      <c r="F88" s="70"/>
      <c r="G88" s="71"/>
      <c r="H88" s="72"/>
      <c r="I88" s="70"/>
      <c r="J88" s="71"/>
      <c r="K88" s="72"/>
      <c r="L88" s="73"/>
      <c r="M88" s="71"/>
      <c r="N88" s="74"/>
      <c r="O88" s="70"/>
      <c r="P88" s="71"/>
      <c r="Q88" s="72"/>
      <c r="R88" s="70"/>
      <c r="S88" s="71"/>
      <c r="T88" s="72"/>
      <c r="U88" s="102"/>
      <c r="V88" s="103"/>
      <c r="W88" s="104"/>
      <c r="X88" s="105"/>
      <c r="Y88" s="103"/>
      <c r="Z88" s="104"/>
      <c r="AA88" s="77"/>
      <c r="AB88" s="78">
        <f>SUM(F88:Z88)</f>
        <v>0</v>
      </c>
      <c r="AC88" s="16"/>
      <c r="AD88" s="19">
        <f>AB88*$D88</f>
        <v>0</v>
      </c>
      <c r="AE88" s="70"/>
      <c r="AF88" s="71"/>
      <c r="AG88" s="72"/>
      <c r="AH88" s="70"/>
      <c r="AI88" s="71"/>
      <c r="AJ88" s="72"/>
      <c r="AK88" s="73"/>
      <c r="AL88" s="71"/>
      <c r="AM88" s="74"/>
      <c r="AN88" s="70"/>
      <c r="AO88" s="71"/>
      <c r="AP88" s="72"/>
      <c r="AQ88" s="70"/>
      <c r="AR88" s="71"/>
      <c r="AS88" s="72"/>
      <c r="AT88" s="102"/>
      <c r="AU88" s="103"/>
      <c r="AV88" s="104"/>
      <c r="AW88" s="105"/>
      <c r="AX88" s="103"/>
      <c r="AY88" s="104"/>
      <c r="AZ88" s="42"/>
      <c r="BA88" s="18">
        <f>SUM(AE88:AY88)</f>
        <v>0</v>
      </c>
      <c r="BB88" s="16"/>
      <c r="BC88" s="19">
        <f>BA88*$D88</f>
        <v>0</v>
      </c>
      <c r="BD88" s="70"/>
      <c r="BE88" s="71"/>
      <c r="BF88" s="72"/>
      <c r="BG88" s="70"/>
      <c r="BH88" s="71"/>
      <c r="BI88" s="72"/>
      <c r="BJ88" s="70"/>
      <c r="BK88" s="71"/>
      <c r="BL88" s="72"/>
      <c r="BM88" s="70"/>
      <c r="BN88" s="71"/>
      <c r="BO88" s="72"/>
      <c r="BP88" s="70"/>
      <c r="BQ88" s="71"/>
      <c r="BR88" s="72"/>
      <c r="BS88" s="102"/>
      <c r="BT88" s="103"/>
      <c r="BU88" s="104"/>
      <c r="BV88" s="105"/>
      <c r="BW88" s="103"/>
      <c r="BX88" s="104"/>
      <c r="BY88" s="42"/>
      <c r="BZ88" s="18">
        <f>SUM(BD88:BX88)</f>
        <v>0</v>
      </c>
      <c r="CA88" s="16"/>
      <c r="CB88" s="19">
        <f>BZ88*$D88</f>
        <v>0</v>
      </c>
      <c r="CC88" s="70"/>
      <c r="CD88" s="17"/>
      <c r="CE88" s="31"/>
      <c r="CF88" s="30"/>
      <c r="CG88" s="17"/>
      <c r="CH88" s="31"/>
      <c r="CI88" s="25"/>
      <c r="CJ88" s="17"/>
      <c r="CK88" s="22"/>
      <c r="CL88" s="30"/>
      <c r="CM88" s="17"/>
      <c r="CN88" s="31"/>
      <c r="CO88" s="25"/>
      <c r="CP88" s="17"/>
      <c r="CQ88" s="22"/>
      <c r="CR88" s="102"/>
      <c r="CS88" s="103"/>
      <c r="CT88" s="104"/>
      <c r="CU88" s="105"/>
      <c r="CV88" s="103"/>
      <c r="CW88" s="104"/>
      <c r="CX88" s="42"/>
      <c r="CY88" s="18">
        <f>SUM(CC88:CW88)</f>
        <v>0</v>
      </c>
      <c r="CZ88" s="16"/>
      <c r="DA88" s="19">
        <f>CY88*$D88</f>
        <v>0</v>
      </c>
      <c r="DB88" s="30"/>
      <c r="DC88" s="17"/>
      <c r="DD88" s="31"/>
      <c r="DE88" s="30"/>
      <c r="DF88" s="17"/>
      <c r="DG88" s="31"/>
      <c r="DH88" s="25"/>
      <c r="DI88" s="17"/>
      <c r="DJ88" s="22"/>
      <c r="DK88" s="30"/>
      <c r="DL88" s="17"/>
      <c r="DM88" s="31"/>
      <c r="DN88" s="25"/>
      <c r="DO88" s="17"/>
      <c r="DP88" s="22"/>
      <c r="DQ88" s="102"/>
      <c r="DR88" s="103"/>
      <c r="DS88" s="104"/>
      <c r="DT88" s="105"/>
      <c r="DU88" s="103"/>
      <c r="DV88" s="104"/>
      <c r="DW88" s="42"/>
      <c r="DX88" s="18">
        <f>SUM(DB88:DV88)</f>
        <v>0</v>
      </c>
      <c r="DY88" s="16"/>
      <c r="DZ88" s="19">
        <f>DX88*$D88</f>
        <v>0</v>
      </c>
      <c r="EA88" s="30"/>
      <c r="EB88" s="17"/>
      <c r="EC88" s="31"/>
      <c r="ED88" s="70"/>
      <c r="EE88" s="17"/>
      <c r="EF88" s="31"/>
      <c r="EG88" s="25"/>
      <c r="EH88" s="17"/>
      <c r="EI88" s="22"/>
      <c r="EJ88" s="30"/>
      <c r="EK88" s="17"/>
      <c r="EL88" s="31"/>
      <c r="EM88" s="102"/>
      <c r="EN88" s="103"/>
      <c r="EO88" s="104"/>
      <c r="EP88" s="102"/>
      <c r="EQ88" s="103"/>
      <c r="ER88" s="104"/>
      <c r="ES88" s="105"/>
      <c r="ET88" s="103"/>
      <c r="EU88" s="104"/>
      <c r="EV88" s="42"/>
      <c r="EW88" s="18">
        <f>SUM(EA88:EU88)</f>
        <v>0</v>
      </c>
      <c r="EX88" s="16"/>
      <c r="EY88" s="19">
        <f>EW88*$D88</f>
        <v>0</v>
      </c>
      <c r="EZ88" s="30"/>
      <c r="FA88" s="17"/>
      <c r="FB88" s="31"/>
      <c r="FC88" s="30"/>
      <c r="FD88" s="17"/>
      <c r="FE88" s="31"/>
      <c r="FF88" s="25"/>
      <c r="FG88" s="17"/>
      <c r="FH88" s="22"/>
      <c r="FI88" s="30"/>
      <c r="FJ88" s="17"/>
      <c r="FK88" s="31"/>
      <c r="FL88" s="25"/>
      <c r="FM88" s="17"/>
      <c r="FN88" s="22"/>
      <c r="FO88" s="102"/>
      <c r="FP88" s="103"/>
      <c r="FQ88" s="104"/>
      <c r="FR88" s="105"/>
      <c r="FS88" s="103"/>
      <c r="FT88" s="104"/>
      <c r="FU88" s="42"/>
      <c r="FV88" s="18">
        <f t="shared" ref="FV88" si="110">SUM(EZ88:FT88)</f>
        <v>0</v>
      </c>
      <c r="FW88" s="16"/>
      <c r="FX88" s="19">
        <f>FV88*$D88</f>
        <v>0</v>
      </c>
      <c r="FY88" s="30"/>
      <c r="FZ88" s="17"/>
      <c r="GA88" s="31"/>
      <c r="GB88" s="30"/>
      <c r="GC88" s="17"/>
      <c r="GD88" s="31"/>
      <c r="GE88" s="25"/>
      <c r="GF88" s="17"/>
      <c r="GG88" s="22"/>
      <c r="GH88" s="30"/>
      <c r="GI88" s="17"/>
      <c r="GJ88" s="31"/>
      <c r="GK88" s="25"/>
      <c r="GL88" s="17"/>
      <c r="GM88" s="22"/>
      <c r="GN88" s="102"/>
      <c r="GO88" s="103"/>
      <c r="GP88" s="104"/>
      <c r="GQ88" s="105"/>
      <c r="GR88" s="103"/>
      <c r="GS88" s="104"/>
      <c r="GT88" s="42"/>
      <c r="GU88" s="18">
        <f>SUM(FY88:GS88)</f>
        <v>0</v>
      </c>
      <c r="GV88" s="16"/>
      <c r="GW88" s="19">
        <f>GU88*$D88</f>
        <v>0</v>
      </c>
      <c r="GX88" s="30"/>
      <c r="GY88" s="17"/>
      <c r="GZ88" s="31"/>
      <c r="HA88" s="30"/>
      <c r="HB88" s="17"/>
      <c r="HC88" s="31"/>
      <c r="HD88" s="25"/>
      <c r="HE88" s="17"/>
      <c r="HF88" s="22"/>
      <c r="HG88" s="30"/>
      <c r="HH88" s="17"/>
      <c r="HI88" s="31"/>
      <c r="HJ88" s="25"/>
      <c r="HK88" s="17"/>
      <c r="HL88" s="22"/>
      <c r="HM88" s="102"/>
      <c r="HN88" s="103"/>
      <c r="HO88" s="104"/>
      <c r="HP88" s="105"/>
      <c r="HQ88" s="103"/>
      <c r="HR88" s="104"/>
      <c r="HS88" s="42"/>
      <c r="HT88" s="18">
        <f>SUM(GX88:HR88)</f>
        <v>0</v>
      </c>
      <c r="HU88" s="16"/>
      <c r="HV88" s="19">
        <f>HT88*$D88</f>
        <v>0</v>
      </c>
      <c r="HW88" s="30"/>
      <c r="HX88" s="17"/>
      <c r="HY88" s="31"/>
      <c r="HZ88" s="30"/>
      <c r="IA88" s="17"/>
      <c r="IB88" s="31"/>
      <c r="IC88" s="25"/>
      <c r="ID88" s="17"/>
      <c r="IE88" s="22"/>
      <c r="IF88" s="30"/>
      <c r="IG88" s="17"/>
      <c r="IH88" s="31"/>
      <c r="II88" s="25"/>
      <c r="IJ88" s="17"/>
      <c r="IK88" s="22"/>
      <c r="IL88" s="102"/>
      <c r="IM88" s="103"/>
      <c r="IN88" s="104"/>
      <c r="IO88" s="105"/>
      <c r="IP88" s="103"/>
      <c r="IQ88" s="104"/>
      <c r="IR88" s="42"/>
      <c r="IS88" s="18">
        <f>SUM(HW88:IQ88)</f>
        <v>0</v>
      </c>
      <c r="IT88" s="16"/>
      <c r="IU88" s="19">
        <f>IS88*$D88</f>
        <v>0</v>
      </c>
      <c r="IV88" s="30"/>
      <c r="IW88" s="17"/>
      <c r="IX88" s="31"/>
      <c r="IY88" s="30"/>
      <c r="IZ88" s="17"/>
      <c r="JA88" s="31"/>
      <c r="JB88" s="25"/>
      <c r="JC88" s="17"/>
      <c r="JD88" s="22"/>
      <c r="JE88" s="30"/>
      <c r="JF88" s="17"/>
      <c r="JG88" s="31"/>
      <c r="JH88" s="25"/>
      <c r="JI88" s="17"/>
      <c r="JJ88" s="22"/>
      <c r="JK88" s="102"/>
      <c r="JL88" s="103"/>
      <c r="JM88" s="104"/>
      <c r="JN88" s="105"/>
      <c r="JO88" s="103"/>
      <c r="JP88" s="104"/>
      <c r="JQ88" s="42"/>
      <c r="JR88" s="18">
        <f>SUM(IV88:JP88)</f>
        <v>0</v>
      </c>
      <c r="JS88" s="16"/>
      <c r="JT88" s="19">
        <f>JR88*$D88</f>
        <v>0</v>
      </c>
      <c r="JU88" s="30"/>
      <c r="JV88" s="17"/>
      <c r="JW88" s="31"/>
      <c r="JX88" s="30"/>
      <c r="JY88" s="17"/>
      <c r="JZ88" s="31"/>
      <c r="KA88" s="25"/>
      <c r="KB88" s="17"/>
      <c r="KC88" s="22"/>
      <c r="KD88" s="30"/>
      <c r="KE88" s="17"/>
      <c r="KF88" s="31"/>
      <c r="KG88" s="25"/>
      <c r="KH88" s="17"/>
      <c r="KI88" s="22"/>
      <c r="KJ88" s="102"/>
      <c r="KK88" s="103"/>
      <c r="KL88" s="104"/>
      <c r="KM88" s="105"/>
      <c r="KN88" s="103"/>
      <c r="KO88" s="104"/>
      <c r="KP88" s="42"/>
      <c r="KQ88" s="18">
        <f>SUM(JU88:KO88)</f>
        <v>0</v>
      </c>
      <c r="KR88" s="16"/>
      <c r="KS88" s="19">
        <f>KQ88*$D88</f>
        <v>0</v>
      </c>
      <c r="KT88" s="30"/>
      <c r="KU88" s="17"/>
      <c r="KV88" s="31"/>
      <c r="KW88" s="30"/>
      <c r="KX88" s="17"/>
      <c r="KY88" s="31"/>
      <c r="KZ88" s="25"/>
      <c r="LA88" s="17"/>
      <c r="LB88" s="22"/>
      <c r="LC88" s="30"/>
      <c r="LD88" s="17"/>
      <c r="LE88" s="31"/>
      <c r="LF88" s="25"/>
      <c r="LG88" s="17"/>
      <c r="LH88" s="22"/>
      <c r="LI88" s="102"/>
      <c r="LJ88" s="103"/>
      <c r="LK88" s="104"/>
      <c r="LL88" s="105"/>
      <c r="LM88" s="103"/>
      <c r="LN88" s="104"/>
      <c r="LO88" s="42"/>
      <c r="LP88" s="18">
        <f>SUM(KT88:LN88)</f>
        <v>0</v>
      </c>
      <c r="LQ88" s="16"/>
      <c r="LR88" s="19">
        <f>LP88*$D88</f>
        <v>0</v>
      </c>
    </row>
    <row r="89" spans="1:330" ht="14.5" hidden="1" customHeight="1" x14ac:dyDescent="0.35">
      <c r="A89" s="132"/>
      <c r="B89" s="134"/>
      <c r="C89" s="139"/>
      <c r="D89" s="12"/>
      <c r="E89" s="32" t="s">
        <v>13</v>
      </c>
      <c r="F89" s="67"/>
      <c r="G89" s="68"/>
      <c r="H89" s="69"/>
      <c r="I89" s="67"/>
      <c r="J89" s="68"/>
      <c r="K89" s="69"/>
      <c r="L89" s="67"/>
      <c r="M89" s="68"/>
      <c r="N89" s="69"/>
      <c r="O89" s="67"/>
      <c r="P89" s="68"/>
      <c r="Q89" s="69"/>
      <c r="R89" s="67"/>
      <c r="S89" s="68"/>
      <c r="T89" s="69"/>
      <c r="U89" s="98"/>
      <c r="V89" s="99"/>
      <c r="W89" s="100"/>
      <c r="X89" s="98"/>
      <c r="Y89" s="99"/>
      <c r="Z89" s="100"/>
      <c r="AA89" s="75">
        <f>SUM(F89:Z89)</f>
        <v>0</v>
      </c>
      <c r="AB89" s="76">
        <f>AA89-AB90</f>
        <v>0</v>
      </c>
      <c r="AC89" s="12">
        <f>AA89*$D89</f>
        <v>0</v>
      </c>
      <c r="AD89" s="15"/>
      <c r="AE89" s="67"/>
      <c r="AF89" s="68"/>
      <c r="AG89" s="69"/>
      <c r="AH89" s="67"/>
      <c r="AI89" s="68"/>
      <c r="AJ89" s="69"/>
      <c r="AK89" s="67"/>
      <c r="AL89" s="68"/>
      <c r="AM89" s="69"/>
      <c r="AN89" s="67"/>
      <c r="AO89" s="68"/>
      <c r="AP89" s="69"/>
      <c r="AQ89" s="67"/>
      <c r="AR89" s="68"/>
      <c r="AS89" s="69"/>
      <c r="AT89" s="98"/>
      <c r="AU89" s="99"/>
      <c r="AV89" s="100"/>
      <c r="AW89" s="98"/>
      <c r="AX89" s="99"/>
      <c r="AY89" s="100"/>
      <c r="AZ89" s="41">
        <f>SUM(AE89:AY89)</f>
        <v>0</v>
      </c>
      <c r="BA89" s="14">
        <f>AZ89-BA90</f>
        <v>0</v>
      </c>
      <c r="BB89" s="12">
        <f>AZ89*$D89</f>
        <v>0</v>
      </c>
      <c r="BC89" s="15"/>
      <c r="BD89" s="67"/>
      <c r="BE89" s="68"/>
      <c r="BF89" s="69"/>
      <c r="BG89" s="67"/>
      <c r="BH89" s="68"/>
      <c r="BI89" s="69"/>
      <c r="BJ89" s="67"/>
      <c r="BK89" s="68"/>
      <c r="BL89" s="69"/>
      <c r="BM89" s="67"/>
      <c r="BN89" s="68"/>
      <c r="BO89" s="69"/>
      <c r="BP89" s="67"/>
      <c r="BQ89" s="68"/>
      <c r="BR89" s="69"/>
      <c r="BS89" s="98"/>
      <c r="BT89" s="99"/>
      <c r="BU89" s="100"/>
      <c r="BV89" s="98"/>
      <c r="BW89" s="99"/>
      <c r="BX89" s="100"/>
      <c r="BY89" s="41">
        <f>SUM(BD89:BX89)</f>
        <v>0</v>
      </c>
      <c r="BZ89" s="14">
        <f>BY89-BZ90</f>
        <v>0</v>
      </c>
      <c r="CA89" s="12">
        <f>BY89*$D89</f>
        <v>0</v>
      </c>
      <c r="CB89" s="15"/>
      <c r="CC89" s="67"/>
      <c r="CD89" s="68"/>
      <c r="CE89" s="69"/>
      <c r="CF89" s="67"/>
      <c r="CG89" s="68"/>
      <c r="CH89" s="69"/>
      <c r="CI89" s="67"/>
      <c r="CJ89" s="68"/>
      <c r="CK89" s="69"/>
      <c r="CL89" s="67"/>
      <c r="CM89" s="68"/>
      <c r="CN89" s="69"/>
      <c r="CO89" s="67"/>
      <c r="CP89" s="68"/>
      <c r="CQ89" s="69"/>
      <c r="CR89" s="98"/>
      <c r="CS89" s="99"/>
      <c r="CT89" s="100"/>
      <c r="CU89" s="98"/>
      <c r="CV89" s="99"/>
      <c r="CW89" s="100"/>
      <c r="CX89" s="41">
        <f>SUM(CC89:CW89)</f>
        <v>0</v>
      </c>
      <c r="CY89" s="14">
        <f>CX89-CY90</f>
        <v>0</v>
      </c>
      <c r="CZ89" s="12">
        <f>CX89*$D89</f>
        <v>0</v>
      </c>
      <c r="DA89" s="15"/>
      <c r="DB89" s="67"/>
      <c r="DC89" s="68"/>
      <c r="DD89" s="69"/>
      <c r="DE89" s="67"/>
      <c r="DF89" s="68"/>
      <c r="DG89" s="69"/>
      <c r="DH89" s="67"/>
      <c r="DI89" s="68"/>
      <c r="DJ89" s="69"/>
      <c r="DK89" s="67"/>
      <c r="DL89" s="68"/>
      <c r="DM89" s="69"/>
      <c r="DN89" s="67"/>
      <c r="DO89" s="68"/>
      <c r="DP89" s="69"/>
      <c r="DQ89" s="98"/>
      <c r="DR89" s="99"/>
      <c r="DS89" s="100"/>
      <c r="DT89" s="98"/>
      <c r="DU89" s="99"/>
      <c r="DV89" s="100"/>
      <c r="DW89" s="41">
        <f>SUM(DB89:DV89)</f>
        <v>0</v>
      </c>
      <c r="DX89" s="14">
        <f>DW89-DX90</f>
        <v>0</v>
      </c>
      <c r="DY89" s="12">
        <f>DW89*$D89</f>
        <v>0</v>
      </c>
      <c r="DZ89" s="15"/>
      <c r="EA89" s="67"/>
      <c r="EB89" s="68"/>
      <c r="EC89" s="69"/>
      <c r="ED89" s="67"/>
      <c r="EE89" s="68"/>
      <c r="EF89" s="69"/>
      <c r="EG89" s="67"/>
      <c r="EH89" s="68"/>
      <c r="EI89" s="69"/>
      <c r="EJ89" s="67"/>
      <c r="EK89" s="68"/>
      <c r="EL89" s="69"/>
      <c r="EM89" s="98"/>
      <c r="EN89" s="99"/>
      <c r="EO89" s="100"/>
      <c r="EP89" s="98"/>
      <c r="EQ89" s="99"/>
      <c r="ER89" s="100"/>
      <c r="ES89" s="98"/>
      <c r="ET89" s="99"/>
      <c r="EU89" s="100"/>
      <c r="EV89" s="41">
        <f>SUM(EA89:EU89)</f>
        <v>0</v>
      </c>
      <c r="EW89" s="14">
        <f>EV89-EW90</f>
        <v>0</v>
      </c>
      <c r="EX89" s="12">
        <f>EV89*$D89</f>
        <v>0</v>
      </c>
      <c r="EY89" s="15"/>
      <c r="EZ89" s="67"/>
      <c r="FA89" s="68"/>
      <c r="FB89" s="69"/>
      <c r="FC89" s="67"/>
      <c r="FD89" s="68"/>
      <c r="FE89" s="69"/>
      <c r="FF89" s="67"/>
      <c r="FG89" s="68"/>
      <c r="FH89" s="69"/>
      <c r="FI89" s="67"/>
      <c r="FJ89" s="68"/>
      <c r="FK89" s="69"/>
      <c r="FL89" s="67"/>
      <c r="FM89" s="68"/>
      <c r="FN89" s="69"/>
      <c r="FO89" s="98"/>
      <c r="FP89" s="99"/>
      <c r="FQ89" s="100"/>
      <c r="FR89" s="98"/>
      <c r="FS89" s="99"/>
      <c r="FT89" s="100"/>
      <c r="FU89" s="41">
        <f t="shared" ref="FU89" si="111">SUM(EZ89:FT89)</f>
        <v>0</v>
      </c>
      <c r="FV89" s="14">
        <f t="shared" ref="FV89" si="112">FU89-FV90</f>
        <v>0</v>
      </c>
      <c r="FW89" s="12">
        <f>FU89*$D89</f>
        <v>0</v>
      </c>
      <c r="FX89" s="15"/>
      <c r="FY89" s="67"/>
      <c r="FZ89" s="68"/>
      <c r="GA89" s="69"/>
      <c r="GB89" s="67"/>
      <c r="GC89" s="68"/>
      <c r="GD89" s="69"/>
      <c r="GE89" s="67"/>
      <c r="GF89" s="68"/>
      <c r="GG89" s="69"/>
      <c r="GH89" s="67"/>
      <c r="GI89" s="68"/>
      <c r="GJ89" s="69"/>
      <c r="GK89" s="67"/>
      <c r="GL89" s="68"/>
      <c r="GM89" s="69"/>
      <c r="GN89" s="98"/>
      <c r="GO89" s="99"/>
      <c r="GP89" s="100"/>
      <c r="GQ89" s="98"/>
      <c r="GR89" s="99"/>
      <c r="GS89" s="100"/>
      <c r="GT89" s="41">
        <f>SUM(FY89:GS89)</f>
        <v>0</v>
      </c>
      <c r="GU89" s="14">
        <f>GT89-GU90</f>
        <v>0</v>
      </c>
      <c r="GV89" s="12">
        <f>GT89*$D89</f>
        <v>0</v>
      </c>
      <c r="GW89" s="15"/>
      <c r="GX89" s="67"/>
      <c r="GY89" s="68"/>
      <c r="GZ89" s="69"/>
      <c r="HA89" s="67"/>
      <c r="HB89" s="68"/>
      <c r="HC89" s="69"/>
      <c r="HD89" s="67"/>
      <c r="HE89" s="68"/>
      <c r="HF89" s="69"/>
      <c r="HG89" s="67"/>
      <c r="HH89" s="68"/>
      <c r="HI89" s="69"/>
      <c r="HJ89" s="67"/>
      <c r="HK89" s="68"/>
      <c r="HL89" s="69"/>
      <c r="HM89" s="98"/>
      <c r="HN89" s="99"/>
      <c r="HO89" s="100"/>
      <c r="HP89" s="98"/>
      <c r="HQ89" s="99"/>
      <c r="HR89" s="100"/>
      <c r="HS89" s="41">
        <f>SUM(GX89:HR89)</f>
        <v>0</v>
      </c>
      <c r="HT89" s="14">
        <f>HS89-HT90</f>
        <v>0</v>
      </c>
      <c r="HU89" s="12">
        <f>HS89*$D89</f>
        <v>0</v>
      </c>
      <c r="HV89" s="15"/>
      <c r="HW89" s="67"/>
      <c r="HX89" s="68"/>
      <c r="HY89" s="69"/>
      <c r="HZ89" s="67"/>
      <c r="IA89" s="68"/>
      <c r="IB89" s="69"/>
      <c r="IC89" s="67"/>
      <c r="ID89" s="68"/>
      <c r="IE89" s="69"/>
      <c r="IF89" s="67"/>
      <c r="IG89" s="68"/>
      <c r="IH89" s="69"/>
      <c r="II89" s="67"/>
      <c r="IJ89" s="68"/>
      <c r="IK89" s="69"/>
      <c r="IL89" s="98"/>
      <c r="IM89" s="99"/>
      <c r="IN89" s="100"/>
      <c r="IO89" s="98"/>
      <c r="IP89" s="99"/>
      <c r="IQ89" s="100"/>
      <c r="IR89" s="41">
        <f>SUM(HW89:IQ89)</f>
        <v>0</v>
      </c>
      <c r="IS89" s="14">
        <f>IR89-IS90</f>
        <v>0</v>
      </c>
      <c r="IT89" s="12">
        <f>IR89*$D89</f>
        <v>0</v>
      </c>
      <c r="IU89" s="15"/>
      <c r="IV89" s="67"/>
      <c r="IW89" s="68"/>
      <c r="IX89" s="69"/>
      <c r="IY89" s="67"/>
      <c r="IZ89" s="68"/>
      <c r="JA89" s="69"/>
      <c r="JB89" s="67"/>
      <c r="JC89" s="68"/>
      <c r="JD89" s="69"/>
      <c r="JE89" s="67"/>
      <c r="JF89" s="68"/>
      <c r="JG89" s="69"/>
      <c r="JH89" s="67"/>
      <c r="JI89" s="68"/>
      <c r="JJ89" s="69"/>
      <c r="JK89" s="98"/>
      <c r="JL89" s="99"/>
      <c r="JM89" s="100"/>
      <c r="JN89" s="98"/>
      <c r="JO89" s="99"/>
      <c r="JP89" s="100"/>
      <c r="JQ89" s="41">
        <f>SUM(IV89:JP89)</f>
        <v>0</v>
      </c>
      <c r="JR89" s="14">
        <f>JQ89-JR90</f>
        <v>0</v>
      </c>
      <c r="JS89" s="12">
        <f>JQ89*$D89</f>
        <v>0</v>
      </c>
      <c r="JT89" s="15"/>
      <c r="JU89" s="67"/>
      <c r="JV89" s="68"/>
      <c r="JW89" s="69"/>
      <c r="JX89" s="67"/>
      <c r="JY89" s="68"/>
      <c r="JZ89" s="69"/>
      <c r="KA89" s="67"/>
      <c r="KB89" s="68"/>
      <c r="KC89" s="69"/>
      <c r="KD89" s="67"/>
      <c r="KE89" s="68"/>
      <c r="KF89" s="69"/>
      <c r="KG89" s="67"/>
      <c r="KH89" s="68"/>
      <c r="KI89" s="69"/>
      <c r="KJ89" s="98"/>
      <c r="KK89" s="99"/>
      <c r="KL89" s="100"/>
      <c r="KM89" s="98"/>
      <c r="KN89" s="99"/>
      <c r="KO89" s="100"/>
      <c r="KP89" s="41">
        <f>SUM(JU89:KO89)</f>
        <v>0</v>
      </c>
      <c r="KQ89" s="14">
        <f>KP89-KQ90</f>
        <v>0</v>
      </c>
      <c r="KR89" s="12">
        <f>KP89*$D89</f>
        <v>0</v>
      </c>
      <c r="KS89" s="15"/>
      <c r="KT89" s="67"/>
      <c r="KU89" s="68"/>
      <c r="KV89" s="69"/>
      <c r="KW89" s="67"/>
      <c r="KX89" s="68"/>
      <c r="KY89" s="69"/>
      <c r="KZ89" s="67"/>
      <c r="LA89" s="68"/>
      <c r="LB89" s="69"/>
      <c r="LC89" s="67"/>
      <c r="LD89" s="68"/>
      <c r="LE89" s="69"/>
      <c r="LF89" s="67"/>
      <c r="LG89" s="68"/>
      <c r="LH89" s="69"/>
      <c r="LI89" s="98"/>
      <c r="LJ89" s="99"/>
      <c r="LK89" s="100"/>
      <c r="LL89" s="98"/>
      <c r="LM89" s="99"/>
      <c r="LN89" s="100"/>
      <c r="LO89" s="41">
        <f>SUM(KT89:LN89)</f>
        <v>0</v>
      </c>
      <c r="LP89" s="14">
        <f>LO89-LP90</f>
        <v>0</v>
      </c>
      <c r="LQ89" s="12">
        <f>LO89*$D89</f>
        <v>0</v>
      </c>
      <c r="LR89" s="15"/>
    </row>
    <row r="90" spans="1:330" ht="15" hidden="1" customHeight="1" thickBot="1" x14ac:dyDescent="0.4">
      <c r="A90" s="133"/>
      <c r="B90" s="135"/>
      <c r="C90" s="140"/>
      <c r="D90" s="16"/>
      <c r="E90" s="33" t="s">
        <v>14</v>
      </c>
      <c r="F90" s="70"/>
      <c r="G90" s="71"/>
      <c r="H90" s="72"/>
      <c r="I90" s="70"/>
      <c r="J90" s="71"/>
      <c r="K90" s="72"/>
      <c r="L90" s="73"/>
      <c r="M90" s="71"/>
      <c r="N90" s="74"/>
      <c r="O90" s="70"/>
      <c r="P90" s="71"/>
      <c r="Q90" s="72"/>
      <c r="R90" s="70"/>
      <c r="S90" s="71"/>
      <c r="T90" s="72"/>
      <c r="U90" s="102"/>
      <c r="V90" s="103"/>
      <c r="W90" s="104"/>
      <c r="X90" s="105"/>
      <c r="Y90" s="103"/>
      <c r="Z90" s="104"/>
      <c r="AA90" s="77"/>
      <c r="AB90" s="78">
        <f>SUM(F90:Z90)</f>
        <v>0</v>
      </c>
      <c r="AC90" s="16"/>
      <c r="AD90" s="19">
        <f>AB90*$D90</f>
        <v>0</v>
      </c>
      <c r="AE90" s="70"/>
      <c r="AF90" s="71"/>
      <c r="AG90" s="72"/>
      <c r="AH90" s="70"/>
      <c r="AI90" s="71"/>
      <c r="AJ90" s="72"/>
      <c r="AK90" s="73"/>
      <c r="AL90" s="71"/>
      <c r="AM90" s="74"/>
      <c r="AN90" s="70"/>
      <c r="AO90" s="71"/>
      <c r="AP90" s="72"/>
      <c r="AQ90" s="70"/>
      <c r="AR90" s="71"/>
      <c r="AS90" s="72"/>
      <c r="AT90" s="102"/>
      <c r="AU90" s="103"/>
      <c r="AV90" s="104"/>
      <c r="AW90" s="105"/>
      <c r="AX90" s="103"/>
      <c r="AY90" s="104"/>
      <c r="AZ90" s="42"/>
      <c r="BA90" s="18">
        <f>SUM(AE90:AY90)</f>
        <v>0</v>
      </c>
      <c r="BB90" s="16"/>
      <c r="BC90" s="19">
        <f>BA90*$D90</f>
        <v>0</v>
      </c>
      <c r="BD90" s="70"/>
      <c r="BE90" s="71"/>
      <c r="BF90" s="72"/>
      <c r="BG90" s="70"/>
      <c r="BH90" s="71"/>
      <c r="BI90" s="72"/>
      <c r="BJ90" s="70"/>
      <c r="BK90" s="71"/>
      <c r="BL90" s="72"/>
      <c r="BM90" s="70"/>
      <c r="BN90" s="71"/>
      <c r="BO90" s="72"/>
      <c r="BP90" s="70"/>
      <c r="BQ90" s="71"/>
      <c r="BR90" s="72"/>
      <c r="BS90" s="102"/>
      <c r="BT90" s="103"/>
      <c r="BU90" s="104"/>
      <c r="BV90" s="105"/>
      <c r="BW90" s="103"/>
      <c r="BX90" s="104"/>
      <c r="BY90" s="42"/>
      <c r="BZ90" s="18">
        <f>SUM(BD90:BX90)</f>
        <v>0</v>
      </c>
      <c r="CA90" s="16"/>
      <c r="CB90" s="19">
        <f>BZ90*$D90</f>
        <v>0</v>
      </c>
      <c r="CC90" s="70"/>
      <c r="CD90" s="17"/>
      <c r="CE90" s="31"/>
      <c r="CF90" s="30"/>
      <c r="CG90" s="17"/>
      <c r="CH90" s="31"/>
      <c r="CI90" s="25"/>
      <c r="CJ90" s="17"/>
      <c r="CK90" s="22"/>
      <c r="CL90" s="30"/>
      <c r="CM90" s="17"/>
      <c r="CN90" s="31"/>
      <c r="CO90" s="25"/>
      <c r="CP90" s="17"/>
      <c r="CQ90" s="22"/>
      <c r="CR90" s="102"/>
      <c r="CS90" s="103"/>
      <c r="CT90" s="104"/>
      <c r="CU90" s="105"/>
      <c r="CV90" s="103"/>
      <c r="CW90" s="104"/>
      <c r="CX90" s="42"/>
      <c r="CY90" s="18">
        <f>SUM(CC90:CW90)</f>
        <v>0</v>
      </c>
      <c r="CZ90" s="16"/>
      <c r="DA90" s="19">
        <f>CY90*$D90</f>
        <v>0</v>
      </c>
      <c r="DB90" s="30"/>
      <c r="DC90" s="17"/>
      <c r="DD90" s="31"/>
      <c r="DE90" s="30"/>
      <c r="DF90" s="17"/>
      <c r="DG90" s="31"/>
      <c r="DH90" s="25"/>
      <c r="DI90" s="17"/>
      <c r="DJ90" s="22"/>
      <c r="DK90" s="30"/>
      <c r="DL90" s="17"/>
      <c r="DM90" s="31"/>
      <c r="DN90" s="25"/>
      <c r="DO90" s="17"/>
      <c r="DP90" s="22"/>
      <c r="DQ90" s="102"/>
      <c r="DR90" s="103"/>
      <c r="DS90" s="104"/>
      <c r="DT90" s="105"/>
      <c r="DU90" s="103"/>
      <c r="DV90" s="104"/>
      <c r="DW90" s="42"/>
      <c r="DX90" s="18">
        <f>SUM(DB90:DV90)</f>
        <v>0</v>
      </c>
      <c r="DY90" s="16"/>
      <c r="DZ90" s="19">
        <f>DX90*$D90</f>
        <v>0</v>
      </c>
      <c r="EA90" s="30"/>
      <c r="EB90" s="17"/>
      <c r="EC90" s="31"/>
      <c r="ED90" s="70"/>
      <c r="EE90" s="17"/>
      <c r="EF90" s="31"/>
      <c r="EG90" s="25"/>
      <c r="EH90" s="17"/>
      <c r="EI90" s="22"/>
      <c r="EJ90" s="30"/>
      <c r="EK90" s="17"/>
      <c r="EL90" s="31"/>
      <c r="EM90" s="102"/>
      <c r="EN90" s="103"/>
      <c r="EO90" s="104"/>
      <c r="EP90" s="102"/>
      <c r="EQ90" s="103"/>
      <c r="ER90" s="104"/>
      <c r="ES90" s="105"/>
      <c r="ET90" s="103"/>
      <c r="EU90" s="104"/>
      <c r="EV90" s="42"/>
      <c r="EW90" s="18">
        <f>SUM(EA90:EU90)</f>
        <v>0</v>
      </c>
      <c r="EX90" s="16"/>
      <c r="EY90" s="19">
        <f>EW90*$D90</f>
        <v>0</v>
      </c>
      <c r="EZ90" s="30"/>
      <c r="FA90" s="17"/>
      <c r="FB90" s="31"/>
      <c r="FC90" s="30"/>
      <c r="FD90" s="17"/>
      <c r="FE90" s="31"/>
      <c r="FF90" s="25"/>
      <c r="FG90" s="17"/>
      <c r="FH90" s="22"/>
      <c r="FI90" s="30"/>
      <c r="FJ90" s="17"/>
      <c r="FK90" s="31"/>
      <c r="FL90" s="25"/>
      <c r="FM90" s="17"/>
      <c r="FN90" s="22"/>
      <c r="FO90" s="102"/>
      <c r="FP90" s="103"/>
      <c r="FQ90" s="104"/>
      <c r="FR90" s="105"/>
      <c r="FS90" s="103"/>
      <c r="FT90" s="104"/>
      <c r="FU90" s="42"/>
      <c r="FV90" s="18">
        <f t="shared" ref="FV90" si="113">SUM(EZ90:FT90)</f>
        <v>0</v>
      </c>
      <c r="FW90" s="16"/>
      <c r="FX90" s="19">
        <f>FV90*$D90</f>
        <v>0</v>
      </c>
      <c r="FY90" s="30"/>
      <c r="FZ90" s="17"/>
      <c r="GA90" s="31"/>
      <c r="GB90" s="30"/>
      <c r="GC90" s="17"/>
      <c r="GD90" s="31"/>
      <c r="GE90" s="25"/>
      <c r="GF90" s="17"/>
      <c r="GG90" s="22"/>
      <c r="GH90" s="30"/>
      <c r="GI90" s="17"/>
      <c r="GJ90" s="31"/>
      <c r="GK90" s="25"/>
      <c r="GL90" s="17"/>
      <c r="GM90" s="22"/>
      <c r="GN90" s="102"/>
      <c r="GO90" s="103"/>
      <c r="GP90" s="104"/>
      <c r="GQ90" s="105"/>
      <c r="GR90" s="103"/>
      <c r="GS90" s="104"/>
      <c r="GT90" s="42"/>
      <c r="GU90" s="18">
        <f>SUM(FY90:GS90)</f>
        <v>0</v>
      </c>
      <c r="GV90" s="16"/>
      <c r="GW90" s="19">
        <f>GU90*$D90</f>
        <v>0</v>
      </c>
      <c r="GX90" s="30"/>
      <c r="GY90" s="17"/>
      <c r="GZ90" s="31"/>
      <c r="HA90" s="30"/>
      <c r="HB90" s="17"/>
      <c r="HC90" s="31"/>
      <c r="HD90" s="25"/>
      <c r="HE90" s="17"/>
      <c r="HF90" s="22"/>
      <c r="HG90" s="30"/>
      <c r="HH90" s="17"/>
      <c r="HI90" s="31"/>
      <c r="HJ90" s="25"/>
      <c r="HK90" s="17"/>
      <c r="HL90" s="22"/>
      <c r="HM90" s="102"/>
      <c r="HN90" s="103"/>
      <c r="HO90" s="104"/>
      <c r="HP90" s="105"/>
      <c r="HQ90" s="103"/>
      <c r="HR90" s="104"/>
      <c r="HS90" s="42"/>
      <c r="HT90" s="18">
        <f>SUM(GX90:HR90)</f>
        <v>0</v>
      </c>
      <c r="HU90" s="16"/>
      <c r="HV90" s="19">
        <f>HT90*$D90</f>
        <v>0</v>
      </c>
      <c r="HW90" s="30"/>
      <c r="HX90" s="17"/>
      <c r="HY90" s="31"/>
      <c r="HZ90" s="30"/>
      <c r="IA90" s="17"/>
      <c r="IB90" s="31"/>
      <c r="IC90" s="25"/>
      <c r="ID90" s="17"/>
      <c r="IE90" s="22"/>
      <c r="IF90" s="30"/>
      <c r="IG90" s="17"/>
      <c r="IH90" s="31"/>
      <c r="II90" s="25"/>
      <c r="IJ90" s="17"/>
      <c r="IK90" s="22"/>
      <c r="IL90" s="102"/>
      <c r="IM90" s="103"/>
      <c r="IN90" s="104"/>
      <c r="IO90" s="105"/>
      <c r="IP90" s="103"/>
      <c r="IQ90" s="104"/>
      <c r="IR90" s="42"/>
      <c r="IS90" s="18">
        <f>SUM(HW90:IQ90)</f>
        <v>0</v>
      </c>
      <c r="IT90" s="16"/>
      <c r="IU90" s="19">
        <f>IS90*$D90</f>
        <v>0</v>
      </c>
      <c r="IV90" s="30"/>
      <c r="IW90" s="17"/>
      <c r="IX90" s="31"/>
      <c r="IY90" s="30"/>
      <c r="IZ90" s="17"/>
      <c r="JA90" s="31"/>
      <c r="JB90" s="25"/>
      <c r="JC90" s="17"/>
      <c r="JD90" s="22"/>
      <c r="JE90" s="30"/>
      <c r="JF90" s="17"/>
      <c r="JG90" s="31"/>
      <c r="JH90" s="25"/>
      <c r="JI90" s="17"/>
      <c r="JJ90" s="22"/>
      <c r="JK90" s="102"/>
      <c r="JL90" s="103"/>
      <c r="JM90" s="104"/>
      <c r="JN90" s="105"/>
      <c r="JO90" s="103"/>
      <c r="JP90" s="104"/>
      <c r="JQ90" s="42"/>
      <c r="JR90" s="18">
        <f>SUM(IV90:JP90)</f>
        <v>0</v>
      </c>
      <c r="JS90" s="16"/>
      <c r="JT90" s="19">
        <f>JR90*$D90</f>
        <v>0</v>
      </c>
      <c r="JU90" s="30"/>
      <c r="JV90" s="17"/>
      <c r="JW90" s="31"/>
      <c r="JX90" s="30"/>
      <c r="JY90" s="17"/>
      <c r="JZ90" s="31"/>
      <c r="KA90" s="25"/>
      <c r="KB90" s="17"/>
      <c r="KC90" s="22"/>
      <c r="KD90" s="30"/>
      <c r="KE90" s="17"/>
      <c r="KF90" s="31"/>
      <c r="KG90" s="25"/>
      <c r="KH90" s="17"/>
      <c r="KI90" s="22"/>
      <c r="KJ90" s="102"/>
      <c r="KK90" s="103"/>
      <c r="KL90" s="104"/>
      <c r="KM90" s="105"/>
      <c r="KN90" s="103"/>
      <c r="KO90" s="104"/>
      <c r="KP90" s="42"/>
      <c r="KQ90" s="18">
        <f>SUM(JU90:KO90)</f>
        <v>0</v>
      </c>
      <c r="KR90" s="16"/>
      <c r="KS90" s="19">
        <f>KQ90*$D90</f>
        <v>0</v>
      </c>
      <c r="KT90" s="30"/>
      <c r="KU90" s="17"/>
      <c r="KV90" s="31"/>
      <c r="KW90" s="30"/>
      <c r="KX90" s="17"/>
      <c r="KY90" s="31"/>
      <c r="KZ90" s="25"/>
      <c r="LA90" s="17"/>
      <c r="LB90" s="22"/>
      <c r="LC90" s="30"/>
      <c r="LD90" s="17"/>
      <c r="LE90" s="31"/>
      <c r="LF90" s="25"/>
      <c r="LG90" s="17"/>
      <c r="LH90" s="22"/>
      <c r="LI90" s="102"/>
      <c r="LJ90" s="103"/>
      <c r="LK90" s="104"/>
      <c r="LL90" s="105"/>
      <c r="LM90" s="103"/>
      <c r="LN90" s="104"/>
      <c r="LO90" s="42"/>
      <c r="LP90" s="18">
        <f>SUM(KT90:LN90)</f>
        <v>0</v>
      </c>
      <c r="LQ90" s="16"/>
      <c r="LR90" s="19">
        <f>LP90*$D90</f>
        <v>0</v>
      </c>
    </row>
    <row r="91" spans="1:330" ht="14.5" hidden="1" customHeight="1" x14ac:dyDescent="0.35">
      <c r="A91" s="132"/>
      <c r="B91" s="134"/>
      <c r="C91" s="139"/>
      <c r="D91" s="12"/>
      <c r="E91" s="32" t="s">
        <v>13</v>
      </c>
      <c r="F91" s="67"/>
      <c r="G91" s="68"/>
      <c r="H91" s="69"/>
      <c r="I91" s="67"/>
      <c r="J91" s="68"/>
      <c r="K91" s="69"/>
      <c r="L91" s="67"/>
      <c r="M91" s="68"/>
      <c r="N91" s="69"/>
      <c r="O91" s="67"/>
      <c r="P91" s="68"/>
      <c r="Q91" s="69"/>
      <c r="R91" s="67"/>
      <c r="S91" s="68"/>
      <c r="T91" s="69"/>
      <c r="U91" s="98"/>
      <c r="V91" s="99"/>
      <c r="W91" s="100"/>
      <c r="X91" s="98"/>
      <c r="Y91" s="99"/>
      <c r="Z91" s="100"/>
      <c r="AA91" s="75">
        <f>SUM(F91:Z91)</f>
        <v>0</v>
      </c>
      <c r="AB91" s="76">
        <f>AA91-AB92</f>
        <v>0</v>
      </c>
      <c r="AC91" s="12">
        <f>AA91*$D91</f>
        <v>0</v>
      </c>
      <c r="AD91" s="15"/>
      <c r="AE91" s="67"/>
      <c r="AF91" s="68"/>
      <c r="AG91" s="69"/>
      <c r="AH91" s="67"/>
      <c r="AI91" s="68"/>
      <c r="AJ91" s="69"/>
      <c r="AK91" s="67"/>
      <c r="AL91" s="68"/>
      <c r="AM91" s="69"/>
      <c r="AN91" s="67"/>
      <c r="AO91" s="68"/>
      <c r="AP91" s="69"/>
      <c r="AQ91" s="67"/>
      <c r="AR91" s="68"/>
      <c r="AS91" s="69"/>
      <c r="AT91" s="98"/>
      <c r="AU91" s="99"/>
      <c r="AV91" s="100"/>
      <c r="AW91" s="98"/>
      <c r="AX91" s="99"/>
      <c r="AY91" s="100"/>
      <c r="AZ91" s="41">
        <f>SUM(AE91:AY91)</f>
        <v>0</v>
      </c>
      <c r="BA91" s="14">
        <f>AZ91-BA92</f>
        <v>0</v>
      </c>
      <c r="BB91" s="12">
        <f>AZ91*$D91</f>
        <v>0</v>
      </c>
      <c r="BC91" s="15"/>
      <c r="BD91" s="67"/>
      <c r="BE91" s="68"/>
      <c r="BF91" s="69"/>
      <c r="BG91" s="67"/>
      <c r="BH91" s="68"/>
      <c r="BI91" s="69"/>
      <c r="BJ91" s="67"/>
      <c r="BK91" s="68"/>
      <c r="BL91" s="69"/>
      <c r="BM91" s="67"/>
      <c r="BN91" s="68"/>
      <c r="BO91" s="69"/>
      <c r="BP91" s="67"/>
      <c r="BQ91" s="68"/>
      <c r="BR91" s="69"/>
      <c r="BS91" s="98"/>
      <c r="BT91" s="99"/>
      <c r="BU91" s="100"/>
      <c r="BV91" s="98"/>
      <c r="BW91" s="99"/>
      <c r="BX91" s="100"/>
      <c r="BY91" s="41">
        <f>SUM(BD91:BX91)</f>
        <v>0</v>
      </c>
      <c r="BZ91" s="14">
        <f>BY91-BZ92</f>
        <v>0</v>
      </c>
      <c r="CA91" s="12">
        <f>BY91*$D91</f>
        <v>0</v>
      </c>
      <c r="CB91" s="15"/>
      <c r="CC91" s="67"/>
      <c r="CD91" s="68"/>
      <c r="CE91" s="69"/>
      <c r="CF91" s="67"/>
      <c r="CG91" s="68"/>
      <c r="CH91" s="69"/>
      <c r="CI91" s="67"/>
      <c r="CJ91" s="68"/>
      <c r="CK91" s="69"/>
      <c r="CL91" s="67"/>
      <c r="CM91" s="68"/>
      <c r="CN91" s="69"/>
      <c r="CO91" s="67"/>
      <c r="CP91" s="68"/>
      <c r="CQ91" s="69"/>
      <c r="CR91" s="98"/>
      <c r="CS91" s="99"/>
      <c r="CT91" s="100"/>
      <c r="CU91" s="98"/>
      <c r="CV91" s="99"/>
      <c r="CW91" s="100"/>
      <c r="CX91" s="41">
        <f>SUM(CC91:CW91)</f>
        <v>0</v>
      </c>
      <c r="CY91" s="14">
        <f>CX91-CY92</f>
        <v>0</v>
      </c>
      <c r="CZ91" s="12">
        <f>CX91*$D91</f>
        <v>0</v>
      </c>
      <c r="DA91" s="15"/>
      <c r="DB91" s="67"/>
      <c r="DC91" s="68"/>
      <c r="DD91" s="69"/>
      <c r="DE91" s="67"/>
      <c r="DF91" s="68"/>
      <c r="DG91" s="69"/>
      <c r="DH91" s="67"/>
      <c r="DI91" s="68"/>
      <c r="DJ91" s="69"/>
      <c r="DK91" s="67"/>
      <c r="DL91" s="68"/>
      <c r="DM91" s="69"/>
      <c r="DN91" s="67"/>
      <c r="DO91" s="68"/>
      <c r="DP91" s="69"/>
      <c r="DQ91" s="98"/>
      <c r="DR91" s="99"/>
      <c r="DS91" s="100"/>
      <c r="DT91" s="98"/>
      <c r="DU91" s="99"/>
      <c r="DV91" s="100"/>
      <c r="DW91" s="41">
        <f>SUM(DB91:DV91)</f>
        <v>0</v>
      </c>
      <c r="DX91" s="14">
        <f>DW91-DX92</f>
        <v>0</v>
      </c>
      <c r="DY91" s="12">
        <f>DW91*$D91</f>
        <v>0</v>
      </c>
      <c r="DZ91" s="15"/>
      <c r="EA91" s="67"/>
      <c r="EB91" s="68"/>
      <c r="EC91" s="69"/>
      <c r="ED91" s="67"/>
      <c r="EE91" s="68"/>
      <c r="EF91" s="69"/>
      <c r="EG91" s="67"/>
      <c r="EH91" s="68"/>
      <c r="EI91" s="69"/>
      <c r="EJ91" s="67"/>
      <c r="EK91" s="68"/>
      <c r="EL91" s="69"/>
      <c r="EM91" s="98"/>
      <c r="EN91" s="99"/>
      <c r="EO91" s="100"/>
      <c r="EP91" s="98"/>
      <c r="EQ91" s="99"/>
      <c r="ER91" s="100"/>
      <c r="ES91" s="98"/>
      <c r="ET91" s="99"/>
      <c r="EU91" s="100"/>
      <c r="EV91" s="41">
        <f>SUM(EA91:EU91)</f>
        <v>0</v>
      </c>
      <c r="EW91" s="14">
        <f>EV91-EW92</f>
        <v>0</v>
      </c>
      <c r="EX91" s="12">
        <f>EV91*$D91</f>
        <v>0</v>
      </c>
      <c r="EY91" s="15"/>
      <c r="EZ91" s="67"/>
      <c r="FA91" s="68"/>
      <c r="FB91" s="69"/>
      <c r="FC91" s="67"/>
      <c r="FD91" s="68"/>
      <c r="FE91" s="69"/>
      <c r="FF91" s="67"/>
      <c r="FG91" s="68"/>
      <c r="FH91" s="69"/>
      <c r="FI91" s="67"/>
      <c r="FJ91" s="68"/>
      <c r="FK91" s="69"/>
      <c r="FL91" s="67"/>
      <c r="FM91" s="68"/>
      <c r="FN91" s="69"/>
      <c r="FO91" s="98"/>
      <c r="FP91" s="99"/>
      <c r="FQ91" s="100"/>
      <c r="FR91" s="98"/>
      <c r="FS91" s="99"/>
      <c r="FT91" s="100"/>
      <c r="FU91" s="41">
        <f t="shared" ref="FU91" si="114">SUM(EZ91:FT91)</f>
        <v>0</v>
      </c>
      <c r="FV91" s="14">
        <f t="shared" ref="FV91" si="115">FU91-FV92</f>
        <v>0</v>
      </c>
      <c r="FW91" s="12">
        <f>FU91*$D91</f>
        <v>0</v>
      </c>
      <c r="FX91" s="15"/>
      <c r="FY91" s="67"/>
      <c r="FZ91" s="68"/>
      <c r="GA91" s="69"/>
      <c r="GB91" s="67"/>
      <c r="GC91" s="68"/>
      <c r="GD91" s="69"/>
      <c r="GE91" s="67"/>
      <c r="GF91" s="68"/>
      <c r="GG91" s="69"/>
      <c r="GH91" s="67"/>
      <c r="GI91" s="68"/>
      <c r="GJ91" s="69"/>
      <c r="GK91" s="67"/>
      <c r="GL91" s="68"/>
      <c r="GM91" s="69"/>
      <c r="GN91" s="98"/>
      <c r="GO91" s="99"/>
      <c r="GP91" s="100"/>
      <c r="GQ91" s="98"/>
      <c r="GR91" s="99"/>
      <c r="GS91" s="100"/>
      <c r="GT91" s="41">
        <f>SUM(FY91:GS91)</f>
        <v>0</v>
      </c>
      <c r="GU91" s="14">
        <f>GT91-GU92</f>
        <v>0</v>
      </c>
      <c r="GV91" s="12">
        <f>GT91*$D91</f>
        <v>0</v>
      </c>
      <c r="GW91" s="15"/>
      <c r="GX91" s="67"/>
      <c r="GY91" s="68"/>
      <c r="GZ91" s="69"/>
      <c r="HA91" s="67"/>
      <c r="HB91" s="68"/>
      <c r="HC91" s="69"/>
      <c r="HD91" s="67"/>
      <c r="HE91" s="68"/>
      <c r="HF91" s="69"/>
      <c r="HG91" s="67"/>
      <c r="HH91" s="68"/>
      <c r="HI91" s="69"/>
      <c r="HJ91" s="67"/>
      <c r="HK91" s="68"/>
      <c r="HL91" s="69"/>
      <c r="HM91" s="98"/>
      <c r="HN91" s="99"/>
      <c r="HO91" s="100"/>
      <c r="HP91" s="98"/>
      <c r="HQ91" s="99"/>
      <c r="HR91" s="100"/>
      <c r="HS91" s="41">
        <f>SUM(GX91:HR91)</f>
        <v>0</v>
      </c>
      <c r="HT91" s="14">
        <f>HS91-HT92</f>
        <v>0</v>
      </c>
      <c r="HU91" s="12">
        <f>HS91*$D91</f>
        <v>0</v>
      </c>
      <c r="HV91" s="15"/>
      <c r="HW91" s="67"/>
      <c r="HX91" s="68"/>
      <c r="HY91" s="69"/>
      <c r="HZ91" s="67"/>
      <c r="IA91" s="68"/>
      <c r="IB91" s="69"/>
      <c r="IC91" s="67"/>
      <c r="ID91" s="68"/>
      <c r="IE91" s="69"/>
      <c r="IF91" s="67"/>
      <c r="IG91" s="68"/>
      <c r="IH91" s="69"/>
      <c r="II91" s="67"/>
      <c r="IJ91" s="68"/>
      <c r="IK91" s="69"/>
      <c r="IL91" s="98"/>
      <c r="IM91" s="99"/>
      <c r="IN91" s="100"/>
      <c r="IO91" s="98"/>
      <c r="IP91" s="99"/>
      <c r="IQ91" s="100"/>
      <c r="IR91" s="41">
        <f>SUM(HW91:IQ91)</f>
        <v>0</v>
      </c>
      <c r="IS91" s="14">
        <f>IR91-IS92</f>
        <v>0</v>
      </c>
      <c r="IT91" s="12">
        <f>IR91*$D91</f>
        <v>0</v>
      </c>
      <c r="IU91" s="15"/>
      <c r="IV91" s="67"/>
      <c r="IW91" s="68"/>
      <c r="IX91" s="69"/>
      <c r="IY91" s="67"/>
      <c r="IZ91" s="68"/>
      <c r="JA91" s="69"/>
      <c r="JB91" s="67"/>
      <c r="JC91" s="68"/>
      <c r="JD91" s="69"/>
      <c r="JE91" s="67"/>
      <c r="JF91" s="68"/>
      <c r="JG91" s="69"/>
      <c r="JH91" s="67"/>
      <c r="JI91" s="68"/>
      <c r="JJ91" s="69"/>
      <c r="JK91" s="98"/>
      <c r="JL91" s="99"/>
      <c r="JM91" s="100"/>
      <c r="JN91" s="98"/>
      <c r="JO91" s="99"/>
      <c r="JP91" s="100"/>
      <c r="JQ91" s="41">
        <f>SUM(IV91:JP91)</f>
        <v>0</v>
      </c>
      <c r="JR91" s="14">
        <f>JQ91-JR92</f>
        <v>0</v>
      </c>
      <c r="JS91" s="12">
        <f>JQ91*$D91</f>
        <v>0</v>
      </c>
      <c r="JT91" s="15"/>
      <c r="JU91" s="67"/>
      <c r="JV91" s="68"/>
      <c r="JW91" s="69"/>
      <c r="JX91" s="67"/>
      <c r="JY91" s="68"/>
      <c r="JZ91" s="69"/>
      <c r="KA91" s="67"/>
      <c r="KB91" s="68"/>
      <c r="KC91" s="69"/>
      <c r="KD91" s="67"/>
      <c r="KE91" s="68"/>
      <c r="KF91" s="69"/>
      <c r="KG91" s="67"/>
      <c r="KH91" s="68"/>
      <c r="KI91" s="69"/>
      <c r="KJ91" s="98"/>
      <c r="KK91" s="99"/>
      <c r="KL91" s="100"/>
      <c r="KM91" s="98"/>
      <c r="KN91" s="99"/>
      <c r="KO91" s="100"/>
      <c r="KP91" s="41">
        <f>SUM(JU91:KO91)</f>
        <v>0</v>
      </c>
      <c r="KQ91" s="14">
        <f>KP91-KQ92</f>
        <v>0</v>
      </c>
      <c r="KR91" s="12">
        <f>KP91*$D91</f>
        <v>0</v>
      </c>
      <c r="KS91" s="15"/>
      <c r="KT91" s="67"/>
      <c r="KU91" s="68"/>
      <c r="KV91" s="69"/>
      <c r="KW91" s="67"/>
      <c r="KX91" s="68"/>
      <c r="KY91" s="69"/>
      <c r="KZ91" s="67"/>
      <c r="LA91" s="68"/>
      <c r="LB91" s="69"/>
      <c r="LC91" s="67"/>
      <c r="LD91" s="68"/>
      <c r="LE91" s="69"/>
      <c r="LF91" s="67"/>
      <c r="LG91" s="68"/>
      <c r="LH91" s="69"/>
      <c r="LI91" s="98"/>
      <c r="LJ91" s="99"/>
      <c r="LK91" s="100"/>
      <c r="LL91" s="98"/>
      <c r="LM91" s="99"/>
      <c r="LN91" s="100"/>
      <c r="LO91" s="41">
        <f>SUM(KT91:LN91)</f>
        <v>0</v>
      </c>
      <c r="LP91" s="14">
        <f>LO91-LP92</f>
        <v>0</v>
      </c>
      <c r="LQ91" s="12">
        <f>LO91*$D91</f>
        <v>0</v>
      </c>
      <c r="LR91" s="15"/>
    </row>
    <row r="92" spans="1:330" ht="15" hidden="1" customHeight="1" thickBot="1" x14ac:dyDescent="0.4">
      <c r="A92" s="133"/>
      <c r="B92" s="135"/>
      <c r="C92" s="140"/>
      <c r="D92" s="16"/>
      <c r="E92" s="33" t="s">
        <v>14</v>
      </c>
      <c r="F92" s="70"/>
      <c r="G92" s="71"/>
      <c r="H92" s="72"/>
      <c r="I92" s="70"/>
      <c r="J92" s="71"/>
      <c r="K92" s="72"/>
      <c r="L92" s="73"/>
      <c r="M92" s="71"/>
      <c r="N92" s="74"/>
      <c r="O92" s="70"/>
      <c r="P92" s="71"/>
      <c r="Q92" s="72"/>
      <c r="R92" s="70"/>
      <c r="S92" s="71"/>
      <c r="T92" s="72"/>
      <c r="U92" s="102"/>
      <c r="V92" s="103"/>
      <c r="W92" s="104"/>
      <c r="X92" s="105"/>
      <c r="Y92" s="103"/>
      <c r="Z92" s="104"/>
      <c r="AA92" s="77"/>
      <c r="AB92" s="78">
        <f>SUM(F92:Z92)</f>
        <v>0</v>
      </c>
      <c r="AC92" s="16"/>
      <c r="AD92" s="19">
        <f>AB92*$D92</f>
        <v>0</v>
      </c>
      <c r="AE92" s="70"/>
      <c r="AF92" s="71"/>
      <c r="AG92" s="72"/>
      <c r="AH92" s="70"/>
      <c r="AI92" s="71"/>
      <c r="AJ92" s="72"/>
      <c r="AK92" s="73"/>
      <c r="AL92" s="71"/>
      <c r="AM92" s="74"/>
      <c r="AN92" s="70"/>
      <c r="AO92" s="71"/>
      <c r="AP92" s="72"/>
      <c r="AQ92" s="70"/>
      <c r="AR92" s="71"/>
      <c r="AS92" s="72"/>
      <c r="AT92" s="102"/>
      <c r="AU92" s="103"/>
      <c r="AV92" s="104"/>
      <c r="AW92" s="105"/>
      <c r="AX92" s="103"/>
      <c r="AY92" s="104"/>
      <c r="AZ92" s="42"/>
      <c r="BA92" s="18">
        <f>SUM(AE92:AY92)</f>
        <v>0</v>
      </c>
      <c r="BB92" s="16"/>
      <c r="BC92" s="19">
        <f>BA92*$D92</f>
        <v>0</v>
      </c>
      <c r="BD92" s="70"/>
      <c r="BE92" s="71"/>
      <c r="BF92" s="72"/>
      <c r="BG92" s="70"/>
      <c r="BH92" s="71"/>
      <c r="BI92" s="72"/>
      <c r="BJ92" s="70"/>
      <c r="BK92" s="71"/>
      <c r="BL92" s="72"/>
      <c r="BM92" s="70"/>
      <c r="BN92" s="71"/>
      <c r="BO92" s="72"/>
      <c r="BP92" s="70"/>
      <c r="BQ92" s="71"/>
      <c r="BR92" s="72"/>
      <c r="BS92" s="102"/>
      <c r="BT92" s="103"/>
      <c r="BU92" s="104"/>
      <c r="BV92" s="105"/>
      <c r="BW92" s="103"/>
      <c r="BX92" s="104"/>
      <c r="BY92" s="42"/>
      <c r="BZ92" s="18">
        <f>SUM(BD92:BX92)</f>
        <v>0</v>
      </c>
      <c r="CA92" s="16"/>
      <c r="CB92" s="19">
        <f>BZ92*$D92</f>
        <v>0</v>
      </c>
      <c r="CC92" s="70"/>
      <c r="CD92" s="17"/>
      <c r="CE92" s="31"/>
      <c r="CF92" s="30"/>
      <c r="CG92" s="17"/>
      <c r="CH92" s="31"/>
      <c r="CI92" s="25"/>
      <c r="CJ92" s="17"/>
      <c r="CK92" s="22"/>
      <c r="CL92" s="30"/>
      <c r="CM92" s="17"/>
      <c r="CN92" s="31"/>
      <c r="CO92" s="25"/>
      <c r="CP92" s="17"/>
      <c r="CQ92" s="22"/>
      <c r="CR92" s="102"/>
      <c r="CS92" s="103"/>
      <c r="CT92" s="104"/>
      <c r="CU92" s="105"/>
      <c r="CV92" s="103"/>
      <c r="CW92" s="104"/>
      <c r="CX92" s="42"/>
      <c r="CY92" s="18">
        <f>SUM(CC92:CW92)</f>
        <v>0</v>
      </c>
      <c r="CZ92" s="16"/>
      <c r="DA92" s="19">
        <f>CY92*$D92</f>
        <v>0</v>
      </c>
      <c r="DB92" s="30"/>
      <c r="DC92" s="17"/>
      <c r="DD92" s="31"/>
      <c r="DE92" s="30"/>
      <c r="DF92" s="17"/>
      <c r="DG92" s="31"/>
      <c r="DH92" s="25"/>
      <c r="DI92" s="17"/>
      <c r="DJ92" s="22"/>
      <c r="DK92" s="30"/>
      <c r="DL92" s="17"/>
      <c r="DM92" s="31"/>
      <c r="DN92" s="25"/>
      <c r="DO92" s="17"/>
      <c r="DP92" s="22"/>
      <c r="DQ92" s="102"/>
      <c r="DR92" s="103"/>
      <c r="DS92" s="104"/>
      <c r="DT92" s="105"/>
      <c r="DU92" s="103"/>
      <c r="DV92" s="104"/>
      <c r="DW92" s="42"/>
      <c r="DX92" s="18">
        <f>SUM(DB92:DV92)</f>
        <v>0</v>
      </c>
      <c r="DY92" s="16"/>
      <c r="DZ92" s="19">
        <f>DX92*$D92</f>
        <v>0</v>
      </c>
      <c r="EA92" s="30"/>
      <c r="EB92" s="17"/>
      <c r="EC92" s="31"/>
      <c r="ED92" s="70"/>
      <c r="EE92" s="17"/>
      <c r="EF92" s="31"/>
      <c r="EG92" s="25"/>
      <c r="EH92" s="17"/>
      <c r="EI92" s="22"/>
      <c r="EJ92" s="30"/>
      <c r="EK92" s="17"/>
      <c r="EL92" s="31"/>
      <c r="EM92" s="102"/>
      <c r="EN92" s="103"/>
      <c r="EO92" s="104"/>
      <c r="EP92" s="102"/>
      <c r="EQ92" s="103"/>
      <c r="ER92" s="104"/>
      <c r="ES92" s="105"/>
      <c r="ET92" s="103"/>
      <c r="EU92" s="104"/>
      <c r="EV92" s="42"/>
      <c r="EW92" s="18">
        <f>SUM(EA92:EU92)</f>
        <v>0</v>
      </c>
      <c r="EX92" s="16"/>
      <c r="EY92" s="19">
        <f>EW92*$D92</f>
        <v>0</v>
      </c>
      <c r="EZ92" s="30"/>
      <c r="FA92" s="17"/>
      <c r="FB92" s="31"/>
      <c r="FC92" s="30"/>
      <c r="FD92" s="17"/>
      <c r="FE92" s="31"/>
      <c r="FF92" s="25"/>
      <c r="FG92" s="17"/>
      <c r="FH92" s="22"/>
      <c r="FI92" s="30"/>
      <c r="FJ92" s="17"/>
      <c r="FK92" s="31"/>
      <c r="FL92" s="25"/>
      <c r="FM92" s="17"/>
      <c r="FN92" s="22"/>
      <c r="FO92" s="102"/>
      <c r="FP92" s="103"/>
      <c r="FQ92" s="104"/>
      <c r="FR92" s="105"/>
      <c r="FS92" s="103"/>
      <c r="FT92" s="104"/>
      <c r="FU92" s="42"/>
      <c r="FV92" s="18">
        <f t="shared" ref="FV92" si="116">SUM(EZ92:FT92)</f>
        <v>0</v>
      </c>
      <c r="FW92" s="16"/>
      <c r="FX92" s="19">
        <f>FV92*$D92</f>
        <v>0</v>
      </c>
      <c r="FY92" s="30"/>
      <c r="FZ92" s="17"/>
      <c r="GA92" s="31"/>
      <c r="GB92" s="30"/>
      <c r="GC92" s="17"/>
      <c r="GD92" s="31"/>
      <c r="GE92" s="25"/>
      <c r="GF92" s="17"/>
      <c r="GG92" s="22"/>
      <c r="GH92" s="30"/>
      <c r="GI92" s="17"/>
      <c r="GJ92" s="31"/>
      <c r="GK92" s="25"/>
      <c r="GL92" s="17"/>
      <c r="GM92" s="22"/>
      <c r="GN92" s="102"/>
      <c r="GO92" s="103"/>
      <c r="GP92" s="104"/>
      <c r="GQ92" s="105"/>
      <c r="GR92" s="103"/>
      <c r="GS92" s="104"/>
      <c r="GT92" s="42"/>
      <c r="GU92" s="18">
        <f>SUM(FY92:GS92)</f>
        <v>0</v>
      </c>
      <c r="GV92" s="16"/>
      <c r="GW92" s="19">
        <f>GU92*$D92</f>
        <v>0</v>
      </c>
      <c r="GX92" s="30"/>
      <c r="GY92" s="17"/>
      <c r="GZ92" s="31"/>
      <c r="HA92" s="30"/>
      <c r="HB92" s="17"/>
      <c r="HC92" s="31"/>
      <c r="HD92" s="25"/>
      <c r="HE92" s="17"/>
      <c r="HF92" s="22"/>
      <c r="HG92" s="30"/>
      <c r="HH92" s="17"/>
      <c r="HI92" s="31"/>
      <c r="HJ92" s="25"/>
      <c r="HK92" s="17"/>
      <c r="HL92" s="22"/>
      <c r="HM92" s="102"/>
      <c r="HN92" s="103"/>
      <c r="HO92" s="104"/>
      <c r="HP92" s="105"/>
      <c r="HQ92" s="103"/>
      <c r="HR92" s="104"/>
      <c r="HS92" s="42"/>
      <c r="HT92" s="18">
        <f>SUM(GX92:HR92)</f>
        <v>0</v>
      </c>
      <c r="HU92" s="16"/>
      <c r="HV92" s="19">
        <f>HT92*$D92</f>
        <v>0</v>
      </c>
      <c r="HW92" s="30"/>
      <c r="HX92" s="17"/>
      <c r="HY92" s="31"/>
      <c r="HZ92" s="30"/>
      <c r="IA92" s="17"/>
      <c r="IB92" s="31"/>
      <c r="IC92" s="25"/>
      <c r="ID92" s="17"/>
      <c r="IE92" s="22"/>
      <c r="IF92" s="30"/>
      <c r="IG92" s="17"/>
      <c r="IH92" s="31"/>
      <c r="II92" s="25"/>
      <c r="IJ92" s="17"/>
      <c r="IK92" s="22"/>
      <c r="IL92" s="102"/>
      <c r="IM92" s="103"/>
      <c r="IN92" s="104"/>
      <c r="IO92" s="105"/>
      <c r="IP92" s="103"/>
      <c r="IQ92" s="104"/>
      <c r="IR92" s="42"/>
      <c r="IS92" s="18">
        <f>SUM(HW92:IQ92)</f>
        <v>0</v>
      </c>
      <c r="IT92" s="16"/>
      <c r="IU92" s="19">
        <f>IS92*$D92</f>
        <v>0</v>
      </c>
      <c r="IV92" s="30"/>
      <c r="IW92" s="17"/>
      <c r="IX92" s="31"/>
      <c r="IY92" s="30"/>
      <c r="IZ92" s="17"/>
      <c r="JA92" s="31"/>
      <c r="JB92" s="25"/>
      <c r="JC92" s="17"/>
      <c r="JD92" s="22"/>
      <c r="JE92" s="30"/>
      <c r="JF92" s="17"/>
      <c r="JG92" s="31"/>
      <c r="JH92" s="25"/>
      <c r="JI92" s="17"/>
      <c r="JJ92" s="22"/>
      <c r="JK92" s="102"/>
      <c r="JL92" s="103"/>
      <c r="JM92" s="104"/>
      <c r="JN92" s="105"/>
      <c r="JO92" s="103"/>
      <c r="JP92" s="104"/>
      <c r="JQ92" s="42"/>
      <c r="JR92" s="18">
        <f>SUM(IV92:JP92)</f>
        <v>0</v>
      </c>
      <c r="JS92" s="16"/>
      <c r="JT92" s="19">
        <f>JR92*$D92</f>
        <v>0</v>
      </c>
      <c r="JU92" s="30"/>
      <c r="JV92" s="17"/>
      <c r="JW92" s="31"/>
      <c r="JX92" s="30"/>
      <c r="JY92" s="17"/>
      <c r="JZ92" s="31"/>
      <c r="KA92" s="25"/>
      <c r="KB92" s="17"/>
      <c r="KC92" s="22"/>
      <c r="KD92" s="30"/>
      <c r="KE92" s="17"/>
      <c r="KF92" s="31"/>
      <c r="KG92" s="25"/>
      <c r="KH92" s="17"/>
      <c r="KI92" s="22"/>
      <c r="KJ92" s="102"/>
      <c r="KK92" s="103"/>
      <c r="KL92" s="104"/>
      <c r="KM92" s="105"/>
      <c r="KN92" s="103"/>
      <c r="KO92" s="104"/>
      <c r="KP92" s="42"/>
      <c r="KQ92" s="18">
        <f>SUM(JU92:KO92)</f>
        <v>0</v>
      </c>
      <c r="KR92" s="16"/>
      <c r="KS92" s="19">
        <f>KQ92*$D92</f>
        <v>0</v>
      </c>
      <c r="KT92" s="30"/>
      <c r="KU92" s="17"/>
      <c r="KV92" s="31"/>
      <c r="KW92" s="30"/>
      <c r="KX92" s="17"/>
      <c r="KY92" s="31"/>
      <c r="KZ92" s="25"/>
      <c r="LA92" s="17"/>
      <c r="LB92" s="22"/>
      <c r="LC92" s="30"/>
      <c r="LD92" s="17"/>
      <c r="LE92" s="31"/>
      <c r="LF92" s="25"/>
      <c r="LG92" s="17"/>
      <c r="LH92" s="22"/>
      <c r="LI92" s="102"/>
      <c r="LJ92" s="103"/>
      <c r="LK92" s="104"/>
      <c r="LL92" s="105"/>
      <c r="LM92" s="103"/>
      <c r="LN92" s="104"/>
      <c r="LO92" s="42"/>
      <c r="LP92" s="18">
        <f>SUM(KT92:LN92)</f>
        <v>0</v>
      </c>
      <c r="LQ92" s="16"/>
      <c r="LR92" s="19">
        <f>LP92*$D92</f>
        <v>0</v>
      </c>
    </row>
    <row r="93" spans="1:330" ht="14.5" hidden="1" customHeight="1" x14ac:dyDescent="0.35">
      <c r="A93" s="132"/>
      <c r="B93" s="134"/>
      <c r="C93" s="139"/>
      <c r="D93" s="12"/>
      <c r="E93" s="32" t="s">
        <v>13</v>
      </c>
      <c r="F93" s="67"/>
      <c r="G93" s="68"/>
      <c r="H93" s="69"/>
      <c r="I93" s="67"/>
      <c r="J93" s="68"/>
      <c r="K93" s="69"/>
      <c r="L93" s="67"/>
      <c r="M93" s="68"/>
      <c r="N93" s="69"/>
      <c r="O93" s="67"/>
      <c r="P93" s="68"/>
      <c r="Q93" s="69"/>
      <c r="R93" s="67"/>
      <c r="S93" s="68"/>
      <c r="T93" s="69"/>
      <c r="U93" s="98"/>
      <c r="V93" s="99"/>
      <c r="W93" s="100"/>
      <c r="X93" s="98"/>
      <c r="Y93" s="99"/>
      <c r="Z93" s="100"/>
      <c r="AA93" s="75">
        <f>SUM(F93:Z93)</f>
        <v>0</v>
      </c>
      <c r="AB93" s="76">
        <f>AA93-AB94</f>
        <v>0</v>
      </c>
      <c r="AC93" s="12">
        <f>AA93*$D93</f>
        <v>0</v>
      </c>
      <c r="AD93" s="15"/>
      <c r="AE93" s="67"/>
      <c r="AF93" s="68"/>
      <c r="AG93" s="69"/>
      <c r="AH93" s="67"/>
      <c r="AI93" s="68"/>
      <c r="AJ93" s="69"/>
      <c r="AK93" s="67"/>
      <c r="AL93" s="68"/>
      <c r="AM93" s="69"/>
      <c r="AN93" s="67"/>
      <c r="AO93" s="68"/>
      <c r="AP93" s="69"/>
      <c r="AQ93" s="67"/>
      <c r="AR93" s="68"/>
      <c r="AS93" s="69"/>
      <c r="AT93" s="98"/>
      <c r="AU93" s="99"/>
      <c r="AV93" s="100"/>
      <c r="AW93" s="98"/>
      <c r="AX93" s="99"/>
      <c r="AY93" s="100"/>
      <c r="AZ93" s="41">
        <f>SUM(AE93:AY93)</f>
        <v>0</v>
      </c>
      <c r="BA93" s="14">
        <f>AZ93-BA94</f>
        <v>0</v>
      </c>
      <c r="BB93" s="12">
        <f>AZ93*$D93</f>
        <v>0</v>
      </c>
      <c r="BC93" s="15"/>
      <c r="BD93" s="67"/>
      <c r="BE93" s="68"/>
      <c r="BF93" s="69"/>
      <c r="BG93" s="67"/>
      <c r="BH93" s="68"/>
      <c r="BI93" s="69"/>
      <c r="BJ93" s="67"/>
      <c r="BK93" s="68"/>
      <c r="BL93" s="69"/>
      <c r="BM93" s="67"/>
      <c r="BN93" s="68"/>
      <c r="BO93" s="69"/>
      <c r="BP93" s="67"/>
      <c r="BQ93" s="68"/>
      <c r="BR93" s="69"/>
      <c r="BS93" s="98"/>
      <c r="BT93" s="99"/>
      <c r="BU93" s="100"/>
      <c r="BV93" s="98"/>
      <c r="BW93" s="99"/>
      <c r="BX93" s="100"/>
      <c r="BY93" s="41">
        <f>SUM(BD93:BX93)</f>
        <v>0</v>
      </c>
      <c r="BZ93" s="14">
        <f>BY93-BZ94</f>
        <v>0</v>
      </c>
      <c r="CA93" s="12">
        <f>BY93*$D93</f>
        <v>0</v>
      </c>
      <c r="CB93" s="15"/>
      <c r="CC93" s="67"/>
      <c r="CD93" s="68"/>
      <c r="CE93" s="69"/>
      <c r="CF93" s="67"/>
      <c r="CG93" s="68"/>
      <c r="CH93" s="69"/>
      <c r="CI93" s="67"/>
      <c r="CJ93" s="68"/>
      <c r="CK93" s="69"/>
      <c r="CL93" s="67"/>
      <c r="CM93" s="68"/>
      <c r="CN93" s="69"/>
      <c r="CO93" s="67"/>
      <c r="CP93" s="68"/>
      <c r="CQ93" s="69"/>
      <c r="CR93" s="98"/>
      <c r="CS93" s="99"/>
      <c r="CT93" s="100"/>
      <c r="CU93" s="98"/>
      <c r="CV93" s="99"/>
      <c r="CW93" s="100"/>
      <c r="CX93" s="41">
        <f>SUM(CC93:CW93)</f>
        <v>0</v>
      </c>
      <c r="CY93" s="14">
        <f>CX93-CY94</f>
        <v>0</v>
      </c>
      <c r="CZ93" s="12">
        <f>CX93*$D93</f>
        <v>0</v>
      </c>
      <c r="DA93" s="15"/>
      <c r="DB93" s="67"/>
      <c r="DC93" s="68"/>
      <c r="DD93" s="69"/>
      <c r="DE93" s="67"/>
      <c r="DF93" s="68"/>
      <c r="DG93" s="69"/>
      <c r="DH93" s="67"/>
      <c r="DI93" s="68"/>
      <c r="DJ93" s="69"/>
      <c r="DK93" s="67"/>
      <c r="DL93" s="68"/>
      <c r="DM93" s="69"/>
      <c r="DN93" s="67"/>
      <c r="DO93" s="68"/>
      <c r="DP93" s="69"/>
      <c r="DQ93" s="98"/>
      <c r="DR93" s="99"/>
      <c r="DS93" s="100"/>
      <c r="DT93" s="98"/>
      <c r="DU93" s="99"/>
      <c r="DV93" s="100"/>
      <c r="DW93" s="41">
        <f>SUM(DB93:DV93)</f>
        <v>0</v>
      </c>
      <c r="DX93" s="14">
        <f>DW93-DX94</f>
        <v>0</v>
      </c>
      <c r="DY93" s="12">
        <f>DW93*$D93</f>
        <v>0</v>
      </c>
      <c r="DZ93" s="15"/>
      <c r="EA93" s="67"/>
      <c r="EB93" s="68"/>
      <c r="EC93" s="69"/>
      <c r="ED93" s="67"/>
      <c r="EE93" s="68"/>
      <c r="EF93" s="69"/>
      <c r="EG93" s="67"/>
      <c r="EH93" s="68"/>
      <c r="EI93" s="69"/>
      <c r="EJ93" s="67"/>
      <c r="EK93" s="68"/>
      <c r="EL93" s="69"/>
      <c r="EM93" s="98"/>
      <c r="EN93" s="99"/>
      <c r="EO93" s="100"/>
      <c r="EP93" s="98"/>
      <c r="EQ93" s="99"/>
      <c r="ER93" s="100"/>
      <c r="ES93" s="98"/>
      <c r="ET93" s="99"/>
      <c r="EU93" s="100"/>
      <c r="EV93" s="41">
        <f>SUM(EA93:EU93)</f>
        <v>0</v>
      </c>
      <c r="EW93" s="14">
        <f>EV93-EW94</f>
        <v>0</v>
      </c>
      <c r="EX93" s="12">
        <f>EV93*$D93</f>
        <v>0</v>
      </c>
      <c r="EY93" s="15"/>
      <c r="EZ93" s="67"/>
      <c r="FA93" s="68"/>
      <c r="FB93" s="69"/>
      <c r="FC93" s="67"/>
      <c r="FD93" s="68"/>
      <c r="FE93" s="69"/>
      <c r="FF93" s="67"/>
      <c r="FG93" s="68"/>
      <c r="FH93" s="69"/>
      <c r="FI93" s="67"/>
      <c r="FJ93" s="68"/>
      <c r="FK93" s="69"/>
      <c r="FL93" s="67"/>
      <c r="FM93" s="68"/>
      <c r="FN93" s="69"/>
      <c r="FO93" s="98"/>
      <c r="FP93" s="99"/>
      <c r="FQ93" s="100"/>
      <c r="FR93" s="98"/>
      <c r="FS93" s="99"/>
      <c r="FT93" s="100"/>
      <c r="FU93" s="41">
        <f t="shared" ref="FU93" si="117">SUM(EZ93:FT93)</f>
        <v>0</v>
      </c>
      <c r="FV93" s="14">
        <f t="shared" ref="FV93" si="118">FU93-FV94</f>
        <v>0</v>
      </c>
      <c r="FW93" s="12">
        <f>FU93*$D93</f>
        <v>0</v>
      </c>
      <c r="FX93" s="15"/>
      <c r="FY93" s="67"/>
      <c r="FZ93" s="68"/>
      <c r="GA93" s="69"/>
      <c r="GB93" s="67"/>
      <c r="GC93" s="68"/>
      <c r="GD93" s="69"/>
      <c r="GE93" s="67"/>
      <c r="GF93" s="68"/>
      <c r="GG93" s="69"/>
      <c r="GH93" s="67"/>
      <c r="GI93" s="68"/>
      <c r="GJ93" s="69"/>
      <c r="GK93" s="67"/>
      <c r="GL93" s="68"/>
      <c r="GM93" s="69"/>
      <c r="GN93" s="98"/>
      <c r="GO93" s="99"/>
      <c r="GP93" s="100"/>
      <c r="GQ93" s="98"/>
      <c r="GR93" s="99"/>
      <c r="GS93" s="100"/>
      <c r="GT93" s="41">
        <f>SUM(FY93:GS93)</f>
        <v>0</v>
      </c>
      <c r="GU93" s="14">
        <f>GT93-GU94</f>
        <v>0</v>
      </c>
      <c r="GV93" s="12">
        <f>GT93*$D93</f>
        <v>0</v>
      </c>
      <c r="GW93" s="15"/>
      <c r="GX93" s="67"/>
      <c r="GY93" s="68"/>
      <c r="GZ93" s="69"/>
      <c r="HA93" s="67"/>
      <c r="HB93" s="68"/>
      <c r="HC93" s="69"/>
      <c r="HD93" s="67"/>
      <c r="HE93" s="68"/>
      <c r="HF93" s="69"/>
      <c r="HG93" s="67"/>
      <c r="HH93" s="68"/>
      <c r="HI93" s="69"/>
      <c r="HJ93" s="67"/>
      <c r="HK93" s="68"/>
      <c r="HL93" s="69"/>
      <c r="HM93" s="98"/>
      <c r="HN93" s="99"/>
      <c r="HO93" s="100"/>
      <c r="HP93" s="98"/>
      <c r="HQ93" s="99"/>
      <c r="HR93" s="100"/>
      <c r="HS93" s="41">
        <f>SUM(GX93:HR93)</f>
        <v>0</v>
      </c>
      <c r="HT93" s="14">
        <f>HS93-HT94</f>
        <v>0</v>
      </c>
      <c r="HU93" s="12">
        <f>HS93*$D93</f>
        <v>0</v>
      </c>
      <c r="HV93" s="15"/>
      <c r="HW93" s="67"/>
      <c r="HX93" s="68"/>
      <c r="HY93" s="69"/>
      <c r="HZ93" s="67"/>
      <c r="IA93" s="68"/>
      <c r="IB93" s="69"/>
      <c r="IC93" s="67"/>
      <c r="ID93" s="68"/>
      <c r="IE93" s="69"/>
      <c r="IF93" s="67"/>
      <c r="IG93" s="68"/>
      <c r="IH93" s="69"/>
      <c r="II93" s="67"/>
      <c r="IJ93" s="68"/>
      <c r="IK93" s="69"/>
      <c r="IL93" s="98"/>
      <c r="IM93" s="99"/>
      <c r="IN93" s="100"/>
      <c r="IO93" s="98"/>
      <c r="IP93" s="99"/>
      <c r="IQ93" s="100"/>
      <c r="IR93" s="41">
        <f>SUM(HW93:IQ93)</f>
        <v>0</v>
      </c>
      <c r="IS93" s="14">
        <f>IR93-IS94</f>
        <v>0</v>
      </c>
      <c r="IT93" s="12">
        <f>IR93*$D93</f>
        <v>0</v>
      </c>
      <c r="IU93" s="15"/>
      <c r="IV93" s="67"/>
      <c r="IW93" s="68"/>
      <c r="IX93" s="69"/>
      <c r="IY93" s="67"/>
      <c r="IZ93" s="68"/>
      <c r="JA93" s="69"/>
      <c r="JB93" s="67"/>
      <c r="JC93" s="68"/>
      <c r="JD93" s="69"/>
      <c r="JE93" s="67"/>
      <c r="JF93" s="68"/>
      <c r="JG93" s="69"/>
      <c r="JH93" s="67"/>
      <c r="JI93" s="68"/>
      <c r="JJ93" s="69"/>
      <c r="JK93" s="98"/>
      <c r="JL93" s="99"/>
      <c r="JM93" s="100"/>
      <c r="JN93" s="98"/>
      <c r="JO93" s="99"/>
      <c r="JP93" s="100"/>
      <c r="JQ93" s="41">
        <f>SUM(IV93:JP93)</f>
        <v>0</v>
      </c>
      <c r="JR93" s="14">
        <f>JQ93-JR94</f>
        <v>0</v>
      </c>
      <c r="JS93" s="12">
        <f>JQ93*$D93</f>
        <v>0</v>
      </c>
      <c r="JT93" s="15"/>
      <c r="JU93" s="67"/>
      <c r="JV93" s="68"/>
      <c r="JW93" s="69"/>
      <c r="JX93" s="67"/>
      <c r="JY93" s="68"/>
      <c r="JZ93" s="69"/>
      <c r="KA93" s="67"/>
      <c r="KB93" s="68"/>
      <c r="KC93" s="69"/>
      <c r="KD93" s="67"/>
      <c r="KE93" s="68"/>
      <c r="KF93" s="69"/>
      <c r="KG93" s="67"/>
      <c r="KH93" s="68"/>
      <c r="KI93" s="69"/>
      <c r="KJ93" s="98"/>
      <c r="KK93" s="99"/>
      <c r="KL93" s="100"/>
      <c r="KM93" s="98"/>
      <c r="KN93" s="99"/>
      <c r="KO93" s="100"/>
      <c r="KP93" s="41">
        <f>SUM(JU93:KO93)</f>
        <v>0</v>
      </c>
      <c r="KQ93" s="14">
        <f>KP93-KQ94</f>
        <v>0</v>
      </c>
      <c r="KR93" s="12">
        <f>KP93*$D93</f>
        <v>0</v>
      </c>
      <c r="KS93" s="15"/>
      <c r="KT93" s="67"/>
      <c r="KU93" s="68"/>
      <c r="KV93" s="69"/>
      <c r="KW93" s="67"/>
      <c r="KX93" s="68"/>
      <c r="KY93" s="69"/>
      <c r="KZ93" s="67"/>
      <c r="LA93" s="68"/>
      <c r="LB93" s="69"/>
      <c r="LC93" s="67"/>
      <c r="LD93" s="68"/>
      <c r="LE93" s="69"/>
      <c r="LF93" s="67"/>
      <c r="LG93" s="68"/>
      <c r="LH93" s="69"/>
      <c r="LI93" s="98"/>
      <c r="LJ93" s="99"/>
      <c r="LK93" s="100"/>
      <c r="LL93" s="98"/>
      <c r="LM93" s="99"/>
      <c r="LN93" s="100"/>
      <c r="LO93" s="41">
        <f>SUM(KT93:LN93)</f>
        <v>0</v>
      </c>
      <c r="LP93" s="14">
        <f>LO93-LP94</f>
        <v>0</v>
      </c>
      <c r="LQ93" s="12">
        <f>LO93*$D93</f>
        <v>0</v>
      </c>
      <c r="LR93" s="15"/>
    </row>
    <row r="94" spans="1:330" ht="15" hidden="1" customHeight="1" thickBot="1" x14ac:dyDescent="0.4">
      <c r="A94" s="133"/>
      <c r="B94" s="135"/>
      <c r="C94" s="140"/>
      <c r="D94" s="16"/>
      <c r="E94" s="33" t="s">
        <v>14</v>
      </c>
      <c r="F94" s="70"/>
      <c r="G94" s="71"/>
      <c r="H94" s="72"/>
      <c r="I94" s="70"/>
      <c r="J94" s="71"/>
      <c r="K94" s="72"/>
      <c r="L94" s="73"/>
      <c r="M94" s="71"/>
      <c r="N94" s="74"/>
      <c r="O94" s="70"/>
      <c r="P94" s="71"/>
      <c r="Q94" s="72"/>
      <c r="R94" s="70"/>
      <c r="S94" s="71"/>
      <c r="T94" s="72"/>
      <c r="U94" s="102"/>
      <c r="V94" s="103"/>
      <c r="W94" s="104"/>
      <c r="X94" s="105"/>
      <c r="Y94" s="103"/>
      <c r="Z94" s="104"/>
      <c r="AA94" s="77"/>
      <c r="AB94" s="78">
        <f>SUM(F94:Z94)</f>
        <v>0</v>
      </c>
      <c r="AC94" s="16"/>
      <c r="AD94" s="19">
        <f>AB94*$D94</f>
        <v>0</v>
      </c>
      <c r="AE94" s="70"/>
      <c r="AF94" s="71"/>
      <c r="AG94" s="72"/>
      <c r="AH94" s="70"/>
      <c r="AI94" s="71"/>
      <c r="AJ94" s="72"/>
      <c r="AK94" s="73"/>
      <c r="AL94" s="71"/>
      <c r="AM94" s="74"/>
      <c r="AN94" s="70"/>
      <c r="AO94" s="71"/>
      <c r="AP94" s="72"/>
      <c r="AQ94" s="70"/>
      <c r="AR94" s="71"/>
      <c r="AS94" s="72"/>
      <c r="AT94" s="102"/>
      <c r="AU94" s="103"/>
      <c r="AV94" s="104"/>
      <c r="AW94" s="105"/>
      <c r="AX94" s="103"/>
      <c r="AY94" s="104"/>
      <c r="AZ94" s="42"/>
      <c r="BA94" s="18">
        <f>SUM(AE94:AY94)</f>
        <v>0</v>
      </c>
      <c r="BB94" s="16"/>
      <c r="BC94" s="19">
        <f>BA94*$D94</f>
        <v>0</v>
      </c>
      <c r="BD94" s="70"/>
      <c r="BE94" s="71"/>
      <c r="BF94" s="72"/>
      <c r="BG94" s="70"/>
      <c r="BH94" s="71"/>
      <c r="BI94" s="72"/>
      <c r="BJ94" s="70"/>
      <c r="BK94" s="71"/>
      <c r="BL94" s="72"/>
      <c r="BM94" s="70"/>
      <c r="BN94" s="71"/>
      <c r="BO94" s="72"/>
      <c r="BP94" s="70"/>
      <c r="BQ94" s="71"/>
      <c r="BR94" s="72"/>
      <c r="BS94" s="102"/>
      <c r="BT94" s="103"/>
      <c r="BU94" s="104"/>
      <c r="BV94" s="105"/>
      <c r="BW94" s="103"/>
      <c r="BX94" s="104"/>
      <c r="BY94" s="42"/>
      <c r="BZ94" s="18">
        <f>SUM(BD94:BX94)</f>
        <v>0</v>
      </c>
      <c r="CA94" s="16"/>
      <c r="CB94" s="19">
        <f>BZ94*$D94</f>
        <v>0</v>
      </c>
      <c r="CC94" s="70"/>
      <c r="CD94" s="17"/>
      <c r="CE94" s="31"/>
      <c r="CF94" s="30"/>
      <c r="CG94" s="17"/>
      <c r="CH94" s="31"/>
      <c r="CI94" s="25"/>
      <c r="CJ94" s="17"/>
      <c r="CK94" s="22"/>
      <c r="CL94" s="30"/>
      <c r="CM94" s="17"/>
      <c r="CN94" s="31"/>
      <c r="CO94" s="25"/>
      <c r="CP94" s="17"/>
      <c r="CQ94" s="22"/>
      <c r="CR94" s="102"/>
      <c r="CS94" s="103"/>
      <c r="CT94" s="104"/>
      <c r="CU94" s="105"/>
      <c r="CV94" s="103"/>
      <c r="CW94" s="104"/>
      <c r="CX94" s="42"/>
      <c r="CY94" s="18">
        <f>SUM(CC94:CW94)</f>
        <v>0</v>
      </c>
      <c r="CZ94" s="16"/>
      <c r="DA94" s="19">
        <f>CY94*$D94</f>
        <v>0</v>
      </c>
      <c r="DB94" s="30"/>
      <c r="DC94" s="17"/>
      <c r="DD94" s="31"/>
      <c r="DE94" s="30"/>
      <c r="DF94" s="17"/>
      <c r="DG94" s="31"/>
      <c r="DH94" s="25"/>
      <c r="DI94" s="17"/>
      <c r="DJ94" s="22"/>
      <c r="DK94" s="30"/>
      <c r="DL94" s="17"/>
      <c r="DM94" s="31"/>
      <c r="DN94" s="25"/>
      <c r="DO94" s="17"/>
      <c r="DP94" s="22"/>
      <c r="DQ94" s="102"/>
      <c r="DR94" s="103"/>
      <c r="DS94" s="104"/>
      <c r="DT94" s="105"/>
      <c r="DU94" s="103"/>
      <c r="DV94" s="104"/>
      <c r="DW94" s="42"/>
      <c r="DX94" s="18">
        <f>SUM(DB94:DV94)</f>
        <v>0</v>
      </c>
      <c r="DY94" s="16"/>
      <c r="DZ94" s="19">
        <f>DX94*$D94</f>
        <v>0</v>
      </c>
      <c r="EA94" s="30"/>
      <c r="EB94" s="17"/>
      <c r="EC94" s="31"/>
      <c r="ED94" s="70"/>
      <c r="EE94" s="17"/>
      <c r="EF94" s="31"/>
      <c r="EG94" s="25"/>
      <c r="EH94" s="17"/>
      <c r="EI94" s="22"/>
      <c r="EJ94" s="30"/>
      <c r="EK94" s="17"/>
      <c r="EL94" s="31"/>
      <c r="EM94" s="102"/>
      <c r="EN94" s="103"/>
      <c r="EO94" s="104"/>
      <c r="EP94" s="102"/>
      <c r="EQ94" s="103"/>
      <c r="ER94" s="104"/>
      <c r="ES94" s="105"/>
      <c r="ET94" s="103"/>
      <c r="EU94" s="104"/>
      <c r="EV94" s="42"/>
      <c r="EW94" s="18">
        <f>SUM(EA94:EU94)</f>
        <v>0</v>
      </c>
      <c r="EX94" s="16"/>
      <c r="EY94" s="19">
        <f>EW94*$D94</f>
        <v>0</v>
      </c>
      <c r="EZ94" s="30"/>
      <c r="FA94" s="17"/>
      <c r="FB94" s="31"/>
      <c r="FC94" s="30"/>
      <c r="FD94" s="17"/>
      <c r="FE94" s="31"/>
      <c r="FF94" s="25"/>
      <c r="FG94" s="17"/>
      <c r="FH94" s="22"/>
      <c r="FI94" s="30"/>
      <c r="FJ94" s="17"/>
      <c r="FK94" s="31"/>
      <c r="FL94" s="25"/>
      <c r="FM94" s="17"/>
      <c r="FN94" s="22"/>
      <c r="FO94" s="102"/>
      <c r="FP94" s="103"/>
      <c r="FQ94" s="104"/>
      <c r="FR94" s="105"/>
      <c r="FS94" s="103"/>
      <c r="FT94" s="104"/>
      <c r="FU94" s="42"/>
      <c r="FV94" s="18">
        <f t="shared" ref="FV94" si="119">SUM(EZ94:FT94)</f>
        <v>0</v>
      </c>
      <c r="FW94" s="16"/>
      <c r="FX94" s="19">
        <f>FV94*$D94</f>
        <v>0</v>
      </c>
      <c r="FY94" s="30"/>
      <c r="FZ94" s="17"/>
      <c r="GA94" s="31"/>
      <c r="GB94" s="30"/>
      <c r="GC94" s="17"/>
      <c r="GD94" s="31"/>
      <c r="GE94" s="25"/>
      <c r="GF94" s="17"/>
      <c r="GG94" s="22"/>
      <c r="GH94" s="30"/>
      <c r="GI94" s="17"/>
      <c r="GJ94" s="31"/>
      <c r="GK94" s="25"/>
      <c r="GL94" s="17"/>
      <c r="GM94" s="22"/>
      <c r="GN94" s="102"/>
      <c r="GO94" s="103"/>
      <c r="GP94" s="104"/>
      <c r="GQ94" s="105"/>
      <c r="GR94" s="103"/>
      <c r="GS94" s="104"/>
      <c r="GT94" s="42"/>
      <c r="GU94" s="18">
        <f>SUM(FY94:GS94)</f>
        <v>0</v>
      </c>
      <c r="GV94" s="16"/>
      <c r="GW94" s="19">
        <f>GU94*$D94</f>
        <v>0</v>
      </c>
      <c r="GX94" s="30"/>
      <c r="GY94" s="17"/>
      <c r="GZ94" s="31"/>
      <c r="HA94" s="30"/>
      <c r="HB94" s="17"/>
      <c r="HC94" s="31"/>
      <c r="HD94" s="25"/>
      <c r="HE94" s="17"/>
      <c r="HF94" s="22"/>
      <c r="HG94" s="30"/>
      <c r="HH94" s="17"/>
      <c r="HI94" s="31"/>
      <c r="HJ94" s="25"/>
      <c r="HK94" s="17"/>
      <c r="HL94" s="22"/>
      <c r="HM94" s="102"/>
      <c r="HN94" s="103"/>
      <c r="HO94" s="104"/>
      <c r="HP94" s="105"/>
      <c r="HQ94" s="103"/>
      <c r="HR94" s="104"/>
      <c r="HS94" s="42"/>
      <c r="HT94" s="18">
        <f>SUM(GX94:HR94)</f>
        <v>0</v>
      </c>
      <c r="HU94" s="16"/>
      <c r="HV94" s="19">
        <f>HT94*$D94</f>
        <v>0</v>
      </c>
      <c r="HW94" s="30"/>
      <c r="HX94" s="17"/>
      <c r="HY94" s="31"/>
      <c r="HZ94" s="30"/>
      <c r="IA94" s="17"/>
      <c r="IB94" s="31"/>
      <c r="IC94" s="25"/>
      <c r="ID94" s="17"/>
      <c r="IE94" s="22"/>
      <c r="IF94" s="30"/>
      <c r="IG94" s="17"/>
      <c r="IH94" s="31"/>
      <c r="II94" s="25"/>
      <c r="IJ94" s="17"/>
      <c r="IK94" s="22"/>
      <c r="IL94" s="102"/>
      <c r="IM94" s="103"/>
      <c r="IN94" s="104"/>
      <c r="IO94" s="105"/>
      <c r="IP94" s="103"/>
      <c r="IQ94" s="104"/>
      <c r="IR94" s="42"/>
      <c r="IS94" s="18">
        <f>SUM(HW94:IQ94)</f>
        <v>0</v>
      </c>
      <c r="IT94" s="16"/>
      <c r="IU94" s="19">
        <f>IS94*$D94</f>
        <v>0</v>
      </c>
      <c r="IV94" s="30"/>
      <c r="IW94" s="17"/>
      <c r="IX94" s="31"/>
      <c r="IY94" s="30"/>
      <c r="IZ94" s="17"/>
      <c r="JA94" s="31"/>
      <c r="JB94" s="25"/>
      <c r="JC94" s="17"/>
      <c r="JD94" s="22"/>
      <c r="JE94" s="30"/>
      <c r="JF94" s="17"/>
      <c r="JG94" s="31"/>
      <c r="JH94" s="25"/>
      <c r="JI94" s="17"/>
      <c r="JJ94" s="22"/>
      <c r="JK94" s="102"/>
      <c r="JL94" s="103"/>
      <c r="JM94" s="104"/>
      <c r="JN94" s="105"/>
      <c r="JO94" s="103"/>
      <c r="JP94" s="104"/>
      <c r="JQ94" s="42"/>
      <c r="JR94" s="18">
        <f>SUM(IV94:JP94)</f>
        <v>0</v>
      </c>
      <c r="JS94" s="16"/>
      <c r="JT94" s="19">
        <f>JR94*$D94</f>
        <v>0</v>
      </c>
      <c r="JU94" s="30"/>
      <c r="JV94" s="17"/>
      <c r="JW94" s="31"/>
      <c r="JX94" s="30"/>
      <c r="JY94" s="17"/>
      <c r="JZ94" s="31"/>
      <c r="KA94" s="25"/>
      <c r="KB94" s="17"/>
      <c r="KC94" s="22"/>
      <c r="KD94" s="30"/>
      <c r="KE94" s="17"/>
      <c r="KF94" s="31"/>
      <c r="KG94" s="25"/>
      <c r="KH94" s="17"/>
      <c r="KI94" s="22"/>
      <c r="KJ94" s="102"/>
      <c r="KK94" s="103"/>
      <c r="KL94" s="104"/>
      <c r="KM94" s="105"/>
      <c r="KN94" s="103"/>
      <c r="KO94" s="104"/>
      <c r="KP94" s="42"/>
      <c r="KQ94" s="18">
        <f>SUM(JU94:KO94)</f>
        <v>0</v>
      </c>
      <c r="KR94" s="16"/>
      <c r="KS94" s="19">
        <f>KQ94*$D94</f>
        <v>0</v>
      </c>
      <c r="KT94" s="30"/>
      <c r="KU94" s="17"/>
      <c r="KV94" s="31"/>
      <c r="KW94" s="30"/>
      <c r="KX94" s="17"/>
      <c r="KY94" s="31"/>
      <c r="KZ94" s="25"/>
      <c r="LA94" s="17"/>
      <c r="LB94" s="22"/>
      <c r="LC94" s="30"/>
      <c r="LD94" s="17"/>
      <c r="LE94" s="31"/>
      <c r="LF94" s="25"/>
      <c r="LG94" s="17"/>
      <c r="LH94" s="22"/>
      <c r="LI94" s="102"/>
      <c r="LJ94" s="103"/>
      <c r="LK94" s="104"/>
      <c r="LL94" s="105"/>
      <c r="LM94" s="103"/>
      <c r="LN94" s="104"/>
      <c r="LO94" s="42"/>
      <c r="LP94" s="18">
        <f>SUM(KT94:LN94)</f>
        <v>0</v>
      </c>
      <c r="LQ94" s="16"/>
      <c r="LR94" s="19">
        <f>LP94*$D94</f>
        <v>0</v>
      </c>
    </row>
    <row r="95" spans="1:330" ht="14.5" hidden="1" customHeight="1" x14ac:dyDescent="0.35">
      <c r="A95" s="132"/>
      <c r="B95" s="134"/>
      <c r="C95" s="139"/>
      <c r="D95" s="12"/>
      <c r="E95" s="32" t="s">
        <v>13</v>
      </c>
      <c r="F95" s="67"/>
      <c r="G95" s="68"/>
      <c r="H95" s="69"/>
      <c r="I95" s="67"/>
      <c r="J95" s="68"/>
      <c r="K95" s="69"/>
      <c r="L95" s="67"/>
      <c r="M95" s="68"/>
      <c r="N95" s="69"/>
      <c r="O95" s="67"/>
      <c r="P95" s="68"/>
      <c r="Q95" s="69"/>
      <c r="R95" s="67"/>
      <c r="S95" s="68"/>
      <c r="T95" s="69"/>
      <c r="U95" s="98"/>
      <c r="V95" s="99"/>
      <c r="W95" s="100"/>
      <c r="X95" s="98"/>
      <c r="Y95" s="99"/>
      <c r="Z95" s="100"/>
      <c r="AA95" s="75">
        <f>SUM(F95:Z95)</f>
        <v>0</v>
      </c>
      <c r="AB95" s="76">
        <f>AA95-AB96</f>
        <v>0</v>
      </c>
      <c r="AC95" s="12">
        <f>AA95*$D95</f>
        <v>0</v>
      </c>
      <c r="AD95" s="15"/>
      <c r="AE95" s="67"/>
      <c r="AF95" s="68"/>
      <c r="AG95" s="69"/>
      <c r="AH95" s="67"/>
      <c r="AI95" s="68"/>
      <c r="AJ95" s="69"/>
      <c r="AK95" s="67"/>
      <c r="AL95" s="68"/>
      <c r="AM95" s="69"/>
      <c r="AN95" s="67"/>
      <c r="AO95" s="68"/>
      <c r="AP95" s="69"/>
      <c r="AQ95" s="67"/>
      <c r="AR95" s="68"/>
      <c r="AS95" s="69"/>
      <c r="AT95" s="98"/>
      <c r="AU95" s="99"/>
      <c r="AV95" s="100"/>
      <c r="AW95" s="98"/>
      <c r="AX95" s="99"/>
      <c r="AY95" s="100"/>
      <c r="AZ95" s="41">
        <f>SUM(AE95:AY95)</f>
        <v>0</v>
      </c>
      <c r="BA95" s="14">
        <f>AZ95-BA96</f>
        <v>0</v>
      </c>
      <c r="BB95" s="12">
        <f>AZ95*$D95</f>
        <v>0</v>
      </c>
      <c r="BC95" s="15"/>
      <c r="BD95" s="67"/>
      <c r="BE95" s="68"/>
      <c r="BF95" s="69"/>
      <c r="BG95" s="67"/>
      <c r="BH95" s="68"/>
      <c r="BI95" s="69"/>
      <c r="BJ95" s="67"/>
      <c r="BK95" s="68"/>
      <c r="BL95" s="69"/>
      <c r="BM95" s="67"/>
      <c r="BN95" s="68"/>
      <c r="BO95" s="69"/>
      <c r="BP95" s="67"/>
      <c r="BQ95" s="68"/>
      <c r="BR95" s="69"/>
      <c r="BS95" s="98"/>
      <c r="BT95" s="99"/>
      <c r="BU95" s="100"/>
      <c r="BV95" s="98"/>
      <c r="BW95" s="99"/>
      <c r="BX95" s="100"/>
      <c r="BY95" s="41">
        <f>SUM(BD95:BX95)</f>
        <v>0</v>
      </c>
      <c r="BZ95" s="14">
        <f>BY95-BZ96</f>
        <v>0</v>
      </c>
      <c r="CA95" s="12">
        <f>BY95*$D95</f>
        <v>0</v>
      </c>
      <c r="CB95" s="15"/>
      <c r="CC95" s="67"/>
      <c r="CD95" s="68"/>
      <c r="CE95" s="69"/>
      <c r="CF95" s="67"/>
      <c r="CG95" s="68"/>
      <c r="CH95" s="69"/>
      <c r="CI95" s="67"/>
      <c r="CJ95" s="68"/>
      <c r="CK95" s="69"/>
      <c r="CL95" s="67"/>
      <c r="CM95" s="68"/>
      <c r="CN95" s="69"/>
      <c r="CO95" s="67"/>
      <c r="CP95" s="68"/>
      <c r="CQ95" s="69"/>
      <c r="CR95" s="98"/>
      <c r="CS95" s="99"/>
      <c r="CT95" s="100"/>
      <c r="CU95" s="98"/>
      <c r="CV95" s="99"/>
      <c r="CW95" s="100"/>
      <c r="CX95" s="41">
        <f>SUM(CC95:CW95)</f>
        <v>0</v>
      </c>
      <c r="CY95" s="14">
        <f>CX95-CY96</f>
        <v>0</v>
      </c>
      <c r="CZ95" s="12">
        <f>CX95*$D95</f>
        <v>0</v>
      </c>
      <c r="DA95" s="15"/>
      <c r="DB95" s="67"/>
      <c r="DC95" s="68"/>
      <c r="DD95" s="69"/>
      <c r="DE95" s="67"/>
      <c r="DF95" s="68"/>
      <c r="DG95" s="69"/>
      <c r="DH95" s="67"/>
      <c r="DI95" s="68"/>
      <c r="DJ95" s="69"/>
      <c r="DK95" s="67"/>
      <c r="DL95" s="68"/>
      <c r="DM95" s="69"/>
      <c r="DN95" s="67"/>
      <c r="DO95" s="68"/>
      <c r="DP95" s="69"/>
      <c r="DQ95" s="98"/>
      <c r="DR95" s="99"/>
      <c r="DS95" s="100"/>
      <c r="DT95" s="98"/>
      <c r="DU95" s="99"/>
      <c r="DV95" s="100"/>
      <c r="DW95" s="41">
        <f>SUM(DB95:DV95)</f>
        <v>0</v>
      </c>
      <c r="DX95" s="14">
        <f>DW95-DX96</f>
        <v>0</v>
      </c>
      <c r="DY95" s="12">
        <f>DW95*$D95</f>
        <v>0</v>
      </c>
      <c r="DZ95" s="15"/>
      <c r="EA95" s="67"/>
      <c r="EB95" s="68"/>
      <c r="EC95" s="69"/>
      <c r="ED95" s="67"/>
      <c r="EE95" s="68"/>
      <c r="EF95" s="69"/>
      <c r="EG95" s="67"/>
      <c r="EH95" s="68"/>
      <c r="EI95" s="69"/>
      <c r="EJ95" s="67"/>
      <c r="EK95" s="68"/>
      <c r="EL95" s="69"/>
      <c r="EM95" s="67"/>
      <c r="EN95" s="68"/>
      <c r="EO95" s="69"/>
      <c r="EP95" s="98"/>
      <c r="EQ95" s="99"/>
      <c r="ER95" s="100"/>
      <c r="ES95" s="98"/>
      <c r="ET95" s="99"/>
      <c r="EU95" s="100"/>
      <c r="EV95" s="41">
        <f>SUM(EA95:EU95)</f>
        <v>0</v>
      </c>
      <c r="EW95" s="14">
        <f>EV95-EW96</f>
        <v>0</v>
      </c>
      <c r="EX95" s="12">
        <f>EV95*$D95</f>
        <v>0</v>
      </c>
      <c r="EY95" s="15"/>
      <c r="EZ95" s="67"/>
      <c r="FA95" s="68"/>
      <c r="FB95" s="69"/>
      <c r="FC95" s="67"/>
      <c r="FD95" s="68"/>
      <c r="FE95" s="69"/>
      <c r="FF95" s="67"/>
      <c r="FG95" s="68"/>
      <c r="FH95" s="69"/>
      <c r="FI95" s="67"/>
      <c r="FJ95" s="68"/>
      <c r="FK95" s="69"/>
      <c r="FL95" s="67"/>
      <c r="FM95" s="68"/>
      <c r="FN95" s="69"/>
      <c r="FO95" s="98"/>
      <c r="FP95" s="99"/>
      <c r="FQ95" s="100"/>
      <c r="FR95" s="98"/>
      <c r="FS95" s="99"/>
      <c r="FT95" s="100"/>
      <c r="FU95" s="41">
        <f t="shared" ref="FU95" si="120">SUM(EZ95:FT95)</f>
        <v>0</v>
      </c>
      <c r="FV95" s="14">
        <f t="shared" ref="FV95" si="121">FU95-FV96</f>
        <v>0</v>
      </c>
      <c r="FW95" s="12">
        <f>FU95*$D95</f>
        <v>0</v>
      </c>
      <c r="FX95" s="15"/>
      <c r="FY95" s="67"/>
      <c r="FZ95" s="68"/>
      <c r="GA95" s="69"/>
      <c r="GB95" s="67"/>
      <c r="GC95" s="68"/>
      <c r="GD95" s="69"/>
      <c r="GE95" s="67"/>
      <c r="GF95" s="68"/>
      <c r="GG95" s="69"/>
      <c r="GH95" s="67"/>
      <c r="GI95" s="68"/>
      <c r="GJ95" s="69"/>
      <c r="GK95" s="67"/>
      <c r="GL95" s="68"/>
      <c r="GM95" s="69"/>
      <c r="GN95" s="98"/>
      <c r="GO95" s="99"/>
      <c r="GP95" s="100"/>
      <c r="GQ95" s="98"/>
      <c r="GR95" s="99"/>
      <c r="GS95" s="100"/>
      <c r="GT95" s="41">
        <f>SUM(FY95:GS95)</f>
        <v>0</v>
      </c>
      <c r="GU95" s="14">
        <f>GT95-GU96</f>
        <v>0</v>
      </c>
      <c r="GV95" s="12">
        <f>GT95*$D95</f>
        <v>0</v>
      </c>
      <c r="GW95" s="15"/>
      <c r="GX95" s="67"/>
      <c r="GY95" s="68"/>
      <c r="GZ95" s="69"/>
      <c r="HA95" s="67"/>
      <c r="HB95" s="68"/>
      <c r="HC95" s="69"/>
      <c r="HD95" s="67"/>
      <c r="HE95" s="68"/>
      <c r="HF95" s="69"/>
      <c r="HG95" s="67"/>
      <c r="HH95" s="68"/>
      <c r="HI95" s="69"/>
      <c r="HJ95" s="67"/>
      <c r="HK95" s="68"/>
      <c r="HL95" s="69"/>
      <c r="HM95" s="98"/>
      <c r="HN95" s="99"/>
      <c r="HO95" s="100"/>
      <c r="HP95" s="98"/>
      <c r="HQ95" s="99"/>
      <c r="HR95" s="100"/>
      <c r="HS95" s="41">
        <f>SUM(GX95:HR95)</f>
        <v>0</v>
      </c>
      <c r="HT95" s="14">
        <f>HS95-HT96</f>
        <v>0</v>
      </c>
      <c r="HU95" s="12">
        <f>HS95*$D95</f>
        <v>0</v>
      </c>
      <c r="HV95" s="15"/>
      <c r="HW95" s="67"/>
      <c r="HX95" s="68"/>
      <c r="HY95" s="69"/>
      <c r="HZ95" s="67"/>
      <c r="IA95" s="68"/>
      <c r="IB95" s="69"/>
      <c r="IC95" s="67"/>
      <c r="ID95" s="68"/>
      <c r="IE95" s="69"/>
      <c r="IF95" s="67"/>
      <c r="IG95" s="68"/>
      <c r="IH95" s="69"/>
      <c r="II95" s="67"/>
      <c r="IJ95" s="68"/>
      <c r="IK95" s="69"/>
      <c r="IL95" s="98"/>
      <c r="IM95" s="99"/>
      <c r="IN95" s="100"/>
      <c r="IO95" s="98"/>
      <c r="IP95" s="99"/>
      <c r="IQ95" s="100"/>
      <c r="IR95" s="41">
        <f>SUM(HW95:IQ95)</f>
        <v>0</v>
      </c>
      <c r="IS95" s="14">
        <f>IR95-IS96</f>
        <v>0</v>
      </c>
      <c r="IT95" s="12">
        <f>IR95*$D95</f>
        <v>0</v>
      </c>
      <c r="IU95" s="15"/>
      <c r="IV95" s="67"/>
      <c r="IW95" s="68"/>
      <c r="IX95" s="69"/>
      <c r="IY95" s="67"/>
      <c r="IZ95" s="68"/>
      <c r="JA95" s="69"/>
      <c r="JB95" s="67"/>
      <c r="JC95" s="68"/>
      <c r="JD95" s="69"/>
      <c r="JE95" s="67"/>
      <c r="JF95" s="68"/>
      <c r="JG95" s="69"/>
      <c r="JH95" s="67"/>
      <c r="JI95" s="68"/>
      <c r="JJ95" s="69"/>
      <c r="JK95" s="98"/>
      <c r="JL95" s="99"/>
      <c r="JM95" s="100"/>
      <c r="JN95" s="98"/>
      <c r="JO95" s="99"/>
      <c r="JP95" s="100"/>
      <c r="JQ95" s="41">
        <f>SUM(IV95:JP95)</f>
        <v>0</v>
      </c>
      <c r="JR95" s="14">
        <f>JQ95-JR96</f>
        <v>0</v>
      </c>
      <c r="JS95" s="12">
        <f>JQ95*$D95</f>
        <v>0</v>
      </c>
      <c r="JT95" s="15"/>
      <c r="JU95" s="67"/>
      <c r="JV95" s="68"/>
      <c r="JW95" s="69"/>
      <c r="JX95" s="67"/>
      <c r="JY95" s="68"/>
      <c r="JZ95" s="69"/>
      <c r="KA95" s="67"/>
      <c r="KB95" s="68"/>
      <c r="KC95" s="69"/>
      <c r="KD95" s="67"/>
      <c r="KE95" s="68"/>
      <c r="KF95" s="69"/>
      <c r="KG95" s="67"/>
      <c r="KH95" s="68"/>
      <c r="KI95" s="69"/>
      <c r="KJ95" s="98"/>
      <c r="KK95" s="99"/>
      <c r="KL95" s="100"/>
      <c r="KM95" s="98"/>
      <c r="KN95" s="99"/>
      <c r="KO95" s="100"/>
      <c r="KP95" s="41">
        <f>SUM(JU95:KO95)</f>
        <v>0</v>
      </c>
      <c r="KQ95" s="14">
        <f>KP95-KQ96</f>
        <v>0</v>
      </c>
      <c r="KR95" s="12">
        <f>KP95*$D95</f>
        <v>0</v>
      </c>
      <c r="KS95" s="15"/>
      <c r="KT95" s="67"/>
      <c r="KU95" s="68"/>
      <c r="KV95" s="69"/>
      <c r="KW95" s="67"/>
      <c r="KX95" s="68"/>
      <c r="KY95" s="69"/>
      <c r="KZ95" s="67"/>
      <c r="LA95" s="68"/>
      <c r="LB95" s="69"/>
      <c r="LC95" s="67"/>
      <c r="LD95" s="68"/>
      <c r="LE95" s="69"/>
      <c r="LF95" s="67"/>
      <c r="LG95" s="68"/>
      <c r="LH95" s="69"/>
      <c r="LI95" s="98"/>
      <c r="LJ95" s="99"/>
      <c r="LK95" s="100"/>
      <c r="LL95" s="98"/>
      <c r="LM95" s="99"/>
      <c r="LN95" s="100"/>
      <c r="LO95" s="41">
        <f>SUM(KT95:LN95)</f>
        <v>0</v>
      </c>
      <c r="LP95" s="14">
        <f>LO95-LP96</f>
        <v>0</v>
      </c>
      <c r="LQ95" s="12">
        <f>LO95*$D95</f>
        <v>0</v>
      </c>
      <c r="LR95" s="15"/>
    </row>
    <row r="96" spans="1:330" ht="15" hidden="1" customHeight="1" thickBot="1" x14ac:dyDescent="0.4">
      <c r="A96" s="133"/>
      <c r="B96" s="135"/>
      <c r="C96" s="140"/>
      <c r="D96" s="16"/>
      <c r="E96" s="33" t="s">
        <v>14</v>
      </c>
      <c r="F96" s="70"/>
      <c r="G96" s="71"/>
      <c r="H96" s="72"/>
      <c r="I96" s="70"/>
      <c r="J96" s="71"/>
      <c r="K96" s="72"/>
      <c r="L96" s="73"/>
      <c r="M96" s="71"/>
      <c r="N96" s="74"/>
      <c r="O96" s="70"/>
      <c r="P96" s="71"/>
      <c r="Q96" s="72"/>
      <c r="R96" s="70"/>
      <c r="S96" s="71"/>
      <c r="T96" s="72"/>
      <c r="U96" s="102"/>
      <c r="V96" s="103"/>
      <c r="W96" s="104"/>
      <c r="X96" s="105"/>
      <c r="Y96" s="103"/>
      <c r="Z96" s="104"/>
      <c r="AA96" s="77"/>
      <c r="AB96" s="78">
        <f>SUM(F96:Z96)</f>
        <v>0</v>
      </c>
      <c r="AC96" s="16"/>
      <c r="AD96" s="19">
        <f>AB96*$D96</f>
        <v>0</v>
      </c>
      <c r="AE96" s="70"/>
      <c r="AF96" s="71"/>
      <c r="AG96" s="72"/>
      <c r="AH96" s="70"/>
      <c r="AI96" s="71"/>
      <c r="AJ96" s="72"/>
      <c r="AK96" s="73"/>
      <c r="AL96" s="71"/>
      <c r="AM96" s="74"/>
      <c r="AN96" s="70"/>
      <c r="AO96" s="71"/>
      <c r="AP96" s="72"/>
      <c r="AQ96" s="70"/>
      <c r="AR96" s="71"/>
      <c r="AS96" s="72"/>
      <c r="AT96" s="102"/>
      <c r="AU96" s="103"/>
      <c r="AV96" s="104"/>
      <c r="AW96" s="105"/>
      <c r="AX96" s="103"/>
      <c r="AY96" s="104"/>
      <c r="AZ96" s="42"/>
      <c r="BA96" s="18">
        <f>SUM(AE96:AY96)</f>
        <v>0</v>
      </c>
      <c r="BB96" s="16"/>
      <c r="BC96" s="19">
        <f>BA96*$D96</f>
        <v>0</v>
      </c>
      <c r="BD96" s="70"/>
      <c r="BE96" s="71"/>
      <c r="BF96" s="72"/>
      <c r="BG96" s="70"/>
      <c r="BH96" s="71"/>
      <c r="BI96" s="72"/>
      <c r="BJ96" s="70"/>
      <c r="BK96" s="71"/>
      <c r="BL96" s="72"/>
      <c r="BM96" s="70"/>
      <c r="BN96" s="71"/>
      <c r="BO96" s="72"/>
      <c r="BP96" s="70"/>
      <c r="BQ96" s="71"/>
      <c r="BR96" s="72"/>
      <c r="BS96" s="102"/>
      <c r="BT96" s="103"/>
      <c r="BU96" s="104"/>
      <c r="BV96" s="105"/>
      <c r="BW96" s="103"/>
      <c r="BX96" s="104"/>
      <c r="BY96" s="42"/>
      <c r="BZ96" s="18">
        <f>SUM(BD96:BX96)</f>
        <v>0</v>
      </c>
      <c r="CA96" s="16"/>
      <c r="CB96" s="19">
        <f>BZ96*$D96</f>
        <v>0</v>
      </c>
      <c r="CC96" s="70"/>
      <c r="CD96" s="17"/>
      <c r="CE96" s="31"/>
      <c r="CF96" s="30"/>
      <c r="CG96" s="17"/>
      <c r="CH96" s="31"/>
      <c r="CI96" s="25"/>
      <c r="CJ96" s="17"/>
      <c r="CK96" s="22"/>
      <c r="CL96" s="30"/>
      <c r="CM96" s="17"/>
      <c r="CN96" s="31"/>
      <c r="CO96" s="25"/>
      <c r="CP96" s="17"/>
      <c r="CQ96" s="22"/>
      <c r="CR96" s="102"/>
      <c r="CS96" s="103"/>
      <c r="CT96" s="104"/>
      <c r="CU96" s="105"/>
      <c r="CV96" s="103"/>
      <c r="CW96" s="104"/>
      <c r="CX96" s="42"/>
      <c r="CY96" s="18">
        <f>SUM(CC96:CW96)</f>
        <v>0</v>
      </c>
      <c r="CZ96" s="16"/>
      <c r="DA96" s="19">
        <f>CY96*$D96</f>
        <v>0</v>
      </c>
      <c r="DB96" s="30"/>
      <c r="DC96" s="17"/>
      <c r="DD96" s="31"/>
      <c r="DE96" s="30"/>
      <c r="DF96" s="17"/>
      <c r="DG96" s="31"/>
      <c r="DH96" s="25"/>
      <c r="DI96" s="17"/>
      <c r="DJ96" s="22"/>
      <c r="DK96" s="30"/>
      <c r="DL96" s="17"/>
      <c r="DM96" s="31"/>
      <c r="DN96" s="25"/>
      <c r="DO96" s="17"/>
      <c r="DP96" s="22"/>
      <c r="DQ96" s="102"/>
      <c r="DR96" s="103"/>
      <c r="DS96" s="104"/>
      <c r="DT96" s="105"/>
      <c r="DU96" s="103"/>
      <c r="DV96" s="104"/>
      <c r="DW96" s="42"/>
      <c r="DX96" s="18">
        <f>SUM(DB96:DV96)</f>
        <v>0</v>
      </c>
      <c r="DY96" s="16"/>
      <c r="DZ96" s="19">
        <f>DX96*$D96</f>
        <v>0</v>
      </c>
      <c r="EA96" s="30"/>
      <c r="EB96" s="17"/>
      <c r="EC96" s="31"/>
      <c r="ED96" s="70"/>
      <c r="EE96" s="17"/>
      <c r="EF96" s="31"/>
      <c r="EG96" s="25"/>
      <c r="EH96" s="17"/>
      <c r="EI96" s="22"/>
      <c r="EJ96" s="30"/>
      <c r="EK96" s="17"/>
      <c r="EL96" s="31"/>
      <c r="EM96" s="25"/>
      <c r="EN96" s="17"/>
      <c r="EO96" s="22"/>
      <c r="EP96" s="102"/>
      <c r="EQ96" s="103"/>
      <c r="ER96" s="104"/>
      <c r="ES96" s="105"/>
      <c r="ET96" s="103"/>
      <c r="EU96" s="104"/>
      <c r="EV96" s="42"/>
      <c r="EW96" s="18">
        <f>SUM(EA96:EU96)</f>
        <v>0</v>
      </c>
      <c r="EX96" s="16"/>
      <c r="EY96" s="19">
        <f>EW96*$D96</f>
        <v>0</v>
      </c>
      <c r="EZ96" s="30"/>
      <c r="FA96" s="17"/>
      <c r="FB96" s="31"/>
      <c r="FC96" s="30"/>
      <c r="FD96" s="17"/>
      <c r="FE96" s="31"/>
      <c r="FF96" s="25"/>
      <c r="FG96" s="17"/>
      <c r="FH96" s="22"/>
      <c r="FI96" s="30"/>
      <c r="FJ96" s="17"/>
      <c r="FK96" s="31"/>
      <c r="FL96" s="25"/>
      <c r="FM96" s="17"/>
      <c r="FN96" s="22"/>
      <c r="FO96" s="102"/>
      <c r="FP96" s="103"/>
      <c r="FQ96" s="104"/>
      <c r="FR96" s="105"/>
      <c r="FS96" s="103"/>
      <c r="FT96" s="104"/>
      <c r="FU96" s="42"/>
      <c r="FV96" s="18">
        <f t="shared" ref="FV96" si="122">SUM(EZ96:FT96)</f>
        <v>0</v>
      </c>
      <c r="FW96" s="16"/>
      <c r="FX96" s="19">
        <f>FV96*$D96</f>
        <v>0</v>
      </c>
      <c r="FY96" s="30"/>
      <c r="FZ96" s="17"/>
      <c r="GA96" s="31"/>
      <c r="GB96" s="30"/>
      <c r="GC96" s="17"/>
      <c r="GD96" s="31"/>
      <c r="GE96" s="25"/>
      <c r="GF96" s="17"/>
      <c r="GG96" s="22"/>
      <c r="GH96" s="30"/>
      <c r="GI96" s="17"/>
      <c r="GJ96" s="31"/>
      <c r="GK96" s="25"/>
      <c r="GL96" s="17"/>
      <c r="GM96" s="22"/>
      <c r="GN96" s="102"/>
      <c r="GO96" s="103"/>
      <c r="GP96" s="104"/>
      <c r="GQ96" s="105"/>
      <c r="GR96" s="103"/>
      <c r="GS96" s="104"/>
      <c r="GT96" s="42"/>
      <c r="GU96" s="18">
        <f>SUM(FY96:GS96)</f>
        <v>0</v>
      </c>
      <c r="GV96" s="16"/>
      <c r="GW96" s="19">
        <f>GU96*$D96</f>
        <v>0</v>
      </c>
      <c r="GX96" s="30"/>
      <c r="GY96" s="17"/>
      <c r="GZ96" s="31"/>
      <c r="HA96" s="30"/>
      <c r="HB96" s="17"/>
      <c r="HC96" s="31"/>
      <c r="HD96" s="25"/>
      <c r="HE96" s="17"/>
      <c r="HF96" s="22"/>
      <c r="HG96" s="30"/>
      <c r="HH96" s="17"/>
      <c r="HI96" s="31"/>
      <c r="HJ96" s="25"/>
      <c r="HK96" s="17"/>
      <c r="HL96" s="22"/>
      <c r="HM96" s="102"/>
      <c r="HN96" s="103"/>
      <c r="HO96" s="104"/>
      <c r="HP96" s="105"/>
      <c r="HQ96" s="103"/>
      <c r="HR96" s="104"/>
      <c r="HS96" s="42"/>
      <c r="HT96" s="18">
        <f>SUM(GX96:HR96)</f>
        <v>0</v>
      </c>
      <c r="HU96" s="16"/>
      <c r="HV96" s="19">
        <f>HT96*$D96</f>
        <v>0</v>
      </c>
      <c r="HW96" s="30"/>
      <c r="HX96" s="17"/>
      <c r="HY96" s="31"/>
      <c r="HZ96" s="30"/>
      <c r="IA96" s="17"/>
      <c r="IB96" s="31"/>
      <c r="IC96" s="25"/>
      <c r="ID96" s="17"/>
      <c r="IE96" s="22"/>
      <c r="IF96" s="30"/>
      <c r="IG96" s="17"/>
      <c r="IH96" s="31"/>
      <c r="II96" s="25"/>
      <c r="IJ96" s="17"/>
      <c r="IK96" s="22"/>
      <c r="IL96" s="102"/>
      <c r="IM96" s="103"/>
      <c r="IN96" s="104"/>
      <c r="IO96" s="105"/>
      <c r="IP96" s="103"/>
      <c r="IQ96" s="104"/>
      <c r="IR96" s="42"/>
      <c r="IS96" s="18">
        <f>SUM(HW96:IQ96)</f>
        <v>0</v>
      </c>
      <c r="IT96" s="16"/>
      <c r="IU96" s="19">
        <f>IS96*$D96</f>
        <v>0</v>
      </c>
      <c r="IV96" s="30"/>
      <c r="IW96" s="17"/>
      <c r="IX96" s="31"/>
      <c r="IY96" s="30"/>
      <c r="IZ96" s="17"/>
      <c r="JA96" s="31"/>
      <c r="JB96" s="25"/>
      <c r="JC96" s="17"/>
      <c r="JD96" s="22"/>
      <c r="JE96" s="30"/>
      <c r="JF96" s="17"/>
      <c r="JG96" s="31"/>
      <c r="JH96" s="25"/>
      <c r="JI96" s="17"/>
      <c r="JJ96" s="22"/>
      <c r="JK96" s="102"/>
      <c r="JL96" s="103"/>
      <c r="JM96" s="104"/>
      <c r="JN96" s="105"/>
      <c r="JO96" s="103"/>
      <c r="JP96" s="104"/>
      <c r="JQ96" s="42"/>
      <c r="JR96" s="18">
        <f>SUM(IV96:JP96)</f>
        <v>0</v>
      </c>
      <c r="JS96" s="16"/>
      <c r="JT96" s="19">
        <f>JR96*$D96</f>
        <v>0</v>
      </c>
      <c r="JU96" s="30"/>
      <c r="JV96" s="17"/>
      <c r="JW96" s="31"/>
      <c r="JX96" s="30"/>
      <c r="JY96" s="17"/>
      <c r="JZ96" s="31"/>
      <c r="KA96" s="25"/>
      <c r="KB96" s="17"/>
      <c r="KC96" s="22"/>
      <c r="KD96" s="30"/>
      <c r="KE96" s="17"/>
      <c r="KF96" s="31"/>
      <c r="KG96" s="25"/>
      <c r="KH96" s="17"/>
      <c r="KI96" s="22"/>
      <c r="KJ96" s="102"/>
      <c r="KK96" s="103"/>
      <c r="KL96" s="104"/>
      <c r="KM96" s="105"/>
      <c r="KN96" s="103"/>
      <c r="KO96" s="104"/>
      <c r="KP96" s="42"/>
      <c r="KQ96" s="18">
        <f>SUM(JU96:KO96)</f>
        <v>0</v>
      </c>
      <c r="KR96" s="16"/>
      <c r="KS96" s="19">
        <f>KQ96*$D96</f>
        <v>0</v>
      </c>
      <c r="KT96" s="30"/>
      <c r="KU96" s="17"/>
      <c r="KV96" s="31"/>
      <c r="KW96" s="30"/>
      <c r="KX96" s="17"/>
      <c r="KY96" s="31"/>
      <c r="KZ96" s="25"/>
      <c r="LA96" s="17"/>
      <c r="LB96" s="22"/>
      <c r="LC96" s="30"/>
      <c r="LD96" s="17"/>
      <c r="LE96" s="31"/>
      <c r="LF96" s="25"/>
      <c r="LG96" s="17"/>
      <c r="LH96" s="22"/>
      <c r="LI96" s="102"/>
      <c r="LJ96" s="103"/>
      <c r="LK96" s="104"/>
      <c r="LL96" s="105"/>
      <c r="LM96" s="103"/>
      <c r="LN96" s="104"/>
      <c r="LO96" s="42"/>
      <c r="LP96" s="18">
        <f>SUM(KT96:LN96)</f>
        <v>0</v>
      </c>
      <c r="LQ96" s="16"/>
      <c r="LR96" s="19">
        <f>LP96*$D96</f>
        <v>0</v>
      </c>
    </row>
    <row r="97" spans="1:330" ht="14.5" hidden="1" customHeight="1" x14ac:dyDescent="0.35">
      <c r="A97" s="132"/>
      <c r="B97" s="134"/>
      <c r="C97" s="139"/>
      <c r="D97" s="12"/>
      <c r="E97" s="32" t="s">
        <v>13</v>
      </c>
      <c r="F97" s="67"/>
      <c r="G97" s="68"/>
      <c r="H97" s="69"/>
      <c r="I97" s="67"/>
      <c r="J97" s="68"/>
      <c r="K97" s="69"/>
      <c r="L97" s="67"/>
      <c r="M97" s="68"/>
      <c r="N97" s="69"/>
      <c r="O97" s="67"/>
      <c r="P97" s="68"/>
      <c r="Q97" s="69"/>
      <c r="R97" s="67"/>
      <c r="S97" s="68"/>
      <c r="T97" s="69"/>
      <c r="U97" s="98"/>
      <c r="V97" s="99"/>
      <c r="W97" s="100"/>
      <c r="X97" s="98"/>
      <c r="Y97" s="99"/>
      <c r="Z97" s="100"/>
      <c r="AA97" s="75">
        <f>SUM(F97:Z97)</f>
        <v>0</v>
      </c>
      <c r="AB97" s="76">
        <f>AA97-AB98</f>
        <v>0</v>
      </c>
      <c r="AC97" s="12">
        <f>AA97*$D97</f>
        <v>0</v>
      </c>
      <c r="AD97" s="15"/>
      <c r="AE97" s="67"/>
      <c r="AF97" s="68"/>
      <c r="AG97" s="69"/>
      <c r="AH97" s="67"/>
      <c r="AI97" s="68"/>
      <c r="AJ97" s="69"/>
      <c r="AK97" s="67"/>
      <c r="AL97" s="68"/>
      <c r="AM97" s="69"/>
      <c r="AN97" s="67"/>
      <c r="AO97" s="68"/>
      <c r="AP97" s="69"/>
      <c r="AQ97" s="67"/>
      <c r="AR97" s="68"/>
      <c r="AS97" s="69"/>
      <c r="AT97" s="98"/>
      <c r="AU97" s="99"/>
      <c r="AV97" s="100"/>
      <c r="AW97" s="98"/>
      <c r="AX97" s="99"/>
      <c r="AY97" s="100"/>
      <c r="AZ97" s="41">
        <f>SUM(AE97:AY97)</f>
        <v>0</v>
      </c>
      <c r="BA97" s="14">
        <f>AZ97-BA98</f>
        <v>0</v>
      </c>
      <c r="BB97" s="12">
        <f>AZ97*$D97</f>
        <v>0</v>
      </c>
      <c r="BC97" s="15"/>
      <c r="BD97" s="67"/>
      <c r="BE97" s="68"/>
      <c r="BF97" s="69"/>
      <c r="BG97" s="67"/>
      <c r="BH97" s="68"/>
      <c r="BI97" s="69"/>
      <c r="BJ97" s="67"/>
      <c r="BK97" s="68"/>
      <c r="BL97" s="69"/>
      <c r="BM97" s="67"/>
      <c r="BN97" s="68"/>
      <c r="BO97" s="69"/>
      <c r="BP97" s="67"/>
      <c r="BQ97" s="68"/>
      <c r="BR97" s="69"/>
      <c r="BS97" s="98"/>
      <c r="BT97" s="99"/>
      <c r="BU97" s="100"/>
      <c r="BV97" s="98"/>
      <c r="BW97" s="99"/>
      <c r="BX97" s="100"/>
      <c r="BY97" s="41">
        <f>SUM(BD97:BX97)</f>
        <v>0</v>
      </c>
      <c r="BZ97" s="14">
        <f>BY97-BZ98</f>
        <v>0</v>
      </c>
      <c r="CA97" s="12">
        <f>BY97*$D97</f>
        <v>0</v>
      </c>
      <c r="CB97" s="15"/>
      <c r="CC97" s="67"/>
      <c r="CD97" s="68"/>
      <c r="CE97" s="69"/>
      <c r="CF97" s="67"/>
      <c r="CG97" s="68"/>
      <c r="CH97" s="69"/>
      <c r="CI97" s="67"/>
      <c r="CJ97" s="68"/>
      <c r="CK97" s="69"/>
      <c r="CL97" s="67"/>
      <c r="CM97" s="68"/>
      <c r="CN97" s="69"/>
      <c r="CO97" s="67"/>
      <c r="CP97" s="68"/>
      <c r="CQ97" s="69"/>
      <c r="CR97" s="98"/>
      <c r="CS97" s="99"/>
      <c r="CT97" s="100"/>
      <c r="CU97" s="98"/>
      <c r="CV97" s="99"/>
      <c r="CW97" s="100"/>
      <c r="CX97" s="41">
        <f>SUM(CC97:CW97)</f>
        <v>0</v>
      </c>
      <c r="CY97" s="14">
        <f>CX97-CY98</f>
        <v>0</v>
      </c>
      <c r="CZ97" s="12">
        <f>CX97*$D97</f>
        <v>0</v>
      </c>
      <c r="DA97" s="15"/>
      <c r="DB97" s="67"/>
      <c r="DC97" s="68"/>
      <c r="DD97" s="69"/>
      <c r="DE97" s="67"/>
      <c r="DF97" s="68"/>
      <c r="DG97" s="69"/>
      <c r="DH97" s="67"/>
      <c r="DI97" s="68"/>
      <c r="DJ97" s="69"/>
      <c r="DK97" s="67"/>
      <c r="DL97" s="68"/>
      <c r="DM97" s="69"/>
      <c r="DN97" s="67"/>
      <c r="DO97" s="68"/>
      <c r="DP97" s="69"/>
      <c r="DQ97" s="98"/>
      <c r="DR97" s="99"/>
      <c r="DS97" s="100"/>
      <c r="DT97" s="98"/>
      <c r="DU97" s="99"/>
      <c r="DV97" s="100"/>
      <c r="DW97" s="41">
        <f>SUM(DB97:DV97)</f>
        <v>0</v>
      </c>
      <c r="DX97" s="14">
        <f>DW97-DX98</f>
        <v>0</v>
      </c>
      <c r="DY97" s="12">
        <f>DW97*$D97</f>
        <v>0</v>
      </c>
      <c r="DZ97" s="15"/>
      <c r="EA97" s="67"/>
      <c r="EB97" s="68"/>
      <c r="EC97" s="69"/>
      <c r="ED97" s="67"/>
      <c r="EE97" s="68"/>
      <c r="EF97" s="69"/>
      <c r="EG97" s="67"/>
      <c r="EH97" s="68"/>
      <c r="EI97" s="69"/>
      <c r="EJ97" s="67"/>
      <c r="EK97" s="68"/>
      <c r="EL97" s="69"/>
      <c r="EM97" s="67"/>
      <c r="EN97" s="68"/>
      <c r="EO97" s="69"/>
      <c r="EP97" s="98"/>
      <c r="EQ97" s="99"/>
      <c r="ER97" s="100"/>
      <c r="ES97" s="98"/>
      <c r="ET97" s="99"/>
      <c r="EU97" s="100"/>
      <c r="EV97" s="41">
        <f>SUM(EA97:EU97)</f>
        <v>0</v>
      </c>
      <c r="EW97" s="14">
        <f>EV97-EW98</f>
        <v>0</v>
      </c>
      <c r="EX97" s="12">
        <f>EV97*$D97</f>
        <v>0</v>
      </c>
      <c r="EY97" s="15"/>
      <c r="EZ97" s="67"/>
      <c r="FA97" s="68"/>
      <c r="FB97" s="69"/>
      <c r="FC97" s="67"/>
      <c r="FD97" s="68"/>
      <c r="FE97" s="69"/>
      <c r="FF97" s="67"/>
      <c r="FG97" s="68"/>
      <c r="FH97" s="69"/>
      <c r="FI97" s="67"/>
      <c r="FJ97" s="68"/>
      <c r="FK97" s="69"/>
      <c r="FL97" s="67"/>
      <c r="FM97" s="68"/>
      <c r="FN97" s="69"/>
      <c r="FO97" s="98"/>
      <c r="FP97" s="99"/>
      <c r="FQ97" s="100"/>
      <c r="FR97" s="98"/>
      <c r="FS97" s="99"/>
      <c r="FT97" s="100"/>
      <c r="FU97" s="41">
        <f t="shared" ref="FU97" si="123">SUM(EZ97:FT97)</f>
        <v>0</v>
      </c>
      <c r="FV97" s="14">
        <f t="shared" ref="FV97" si="124">FU97-FV98</f>
        <v>0</v>
      </c>
      <c r="FW97" s="12">
        <f>FU97*$D97</f>
        <v>0</v>
      </c>
      <c r="FX97" s="15"/>
      <c r="FY97" s="67"/>
      <c r="FZ97" s="68"/>
      <c r="GA97" s="69"/>
      <c r="GB97" s="67"/>
      <c r="GC97" s="68"/>
      <c r="GD97" s="69"/>
      <c r="GE97" s="67"/>
      <c r="GF97" s="68"/>
      <c r="GG97" s="69"/>
      <c r="GH97" s="67"/>
      <c r="GI97" s="68"/>
      <c r="GJ97" s="69"/>
      <c r="GK97" s="67"/>
      <c r="GL97" s="68"/>
      <c r="GM97" s="69"/>
      <c r="GN97" s="98"/>
      <c r="GO97" s="99"/>
      <c r="GP97" s="100"/>
      <c r="GQ97" s="98"/>
      <c r="GR97" s="99"/>
      <c r="GS97" s="100"/>
      <c r="GT97" s="41">
        <f>SUM(FY97:GS97)</f>
        <v>0</v>
      </c>
      <c r="GU97" s="14">
        <f>GT97-GU98</f>
        <v>0</v>
      </c>
      <c r="GV97" s="12">
        <f>GT97*$D97</f>
        <v>0</v>
      </c>
      <c r="GW97" s="15"/>
      <c r="GX97" s="67"/>
      <c r="GY97" s="68"/>
      <c r="GZ97" s="69"/>
      <c r="HA97" s="67"/>
      <c r="HB97" s="68"/>
      <c r="HC97" s="69"/>
      <c r="HD97" s="67"/>
      <c r="HE97" s="68"/>
      <c r="HF97" s="69"/>
      <c r="HG97" s="67"/>
      <c r="HH97" s="68"/>
      <c r="HI97" s="69"/>
      <c r="HJ97" s="67"/>
      <c r="HK97" s="68"/>
      <c r="HL97" s="69"/>
      <c r="HM97" s="98"/>
      <c r="HN97" s="99"/>
      <c r="HO97" s="100"/>
      <c r="HP97" s="98"/>
      <c r="HQ97" s="99"/>
      <c r="HR97" s="100"/>
      <c r="HS97" s="41">
        <f>SUM(GX97:HR97)</f>
        <v>0</v>
      </c>
      <c r="HT97" s="14">
        <f>HS97-HT98</f>
        <v>0</v>
      </c>
      <c r="HU97" s="12">
        <f>HS97*$D97</f>
        <v>0</v>
      </c>
      <c r="HV97" s="15"/>
      <c r="HW97" s="67"/>
      <c r="HX97" s="68"/>
      <c r="HY97" s="69"/>
      <c r="HZ97" s="67"/>
      <c r="IA97" s="68"/>
      <c r="IB97" s="69"/>
      <c r="IC97" s="67"/>
      <c r="ID97" s="68"/>
      <c r="IE97" s="69"/>
      <c r="IF97" s="67"/>
      <c r="IG97" s="68"/>
      <c r="IH97" s="69"/>
      <c r="II97" s="67"/>
      <c r="IJ97" s="68"/>
      <c r="IK97" s="69"/>
      <c r="IL97" s="98"/>
      <c r="IM97" s="99"/>
      <c r="IN97" s="100"/>
      <c r="IO97" s="98"/>
      <c r="IP97" s="99"/>
      <c r="IQ97" s="100"/>
      <c r="IR97" s="41">
        <f>SUM(HW97:IQ97)</f>
        <v>0</v>
      </c>
      <c r="IS97" s="14">
        <f>IR97-IS98</f>
        <v>0</v>
      </c>
      <c r="IT97" s="12">
        <f>IR97*$D97</f>
        <v>0</v>
      </c>
      <c r="IU97" s="15"/>
      <c r="IV97" s="67"/>
      <c r="IW97" s="68"/>
      <c r="IX97" s="69"/>
      <c r="IY97" s="67"/>
      <c r="IZ97" s="68"/>
      <c r="JA97" s="69"/>
      <c r="JB97" s="67"/>
      <c r="JC97" s="68"/>
      <c r="JD97" s="69"/>
      <c r="JE97" s="67"/>
      <c r="JF97" s="68"/>
      <c r="JG97" s="69"/>
      <c r="JH97" s="67"/>
      <c r="JI97" s="68"/>
      <c r="JJ97" s="69"/>
      <c r="JK97" s="98"/>
      <c r="JL97" s="99"/>
      <c r="JM97" s="100"/>
      <c r="JN97" s="98"/>
      <c r="JO97" s="99"/>
      <c r="JP97" s="100"/>
      <c r="JQ97" s="41">
        <f>SUM(IV97:JP97)</f>
        <v>0</v>
      </c>
      <c r="JR97" s="14">
        <f>JQ97-JR98</f>
        <v>0</v>
      </c>
      <c r="JS97" s="12">
        <f>JQ97*$D97</f>
        <v>0</v>
      </c>
      <c r="JT97" s="15"/>
      <c r="JU97" s="67"/>
      <c r="JV97" s="68"/>
      <c r="JW97" s="69"/>
      <c r="JX97" s="67"/>
      <c r="JY97" s="68"/>
      <c r="JZ97" s="69"/>
      <c r="KA97" s="67"/>
      <c r="KB97" s="68"/>
      <c r="KC97" s="69"/>
      <c r="KD97" s="67"/>
      <c r="KE97" s="68"/>
      <c r="KF97" s="69"/>
      <c r="KG97" s="67"/>
      <c r="KH97" s="68"/>
      <c r="KI97" s="69"/>
      <c r="KJ97" s="98"/>
      <c r="KK97" s="99"/>
      <c r="KL97" s="100"/>
      <c r="KM97" s="98"/>
      <c r="KN97" s="99"/>
      <c r="KO97" s="100"/>
      <c r="KP97" s="41">
        <f>SUM(JU97:KO97)</f>
        <v>0</v>
      </c>
      <c r="KQ97" s="14">
        <f>KP97-KQ98</f>
        <v>0</v>
      </c>
      <c r="KR97" s="12">
        <f>KP97*$D97</f>
        <v>0</v>
      </c>
      <c r="KS97" s="15"/>
      <c r="KT97" s="67"/>
      <c r="KU97" s="68"/>
      <c r="KV97" s="69"/>
      <c r="KW97" s="67"/>
      <c r="KX97" s="68"/>
      <c r="KY97" s="69"/>
      <c r="KZ97" s="67"/>
      <c r="LA97" s="68"/>
      <c r="LB97" s="69"/>
      <c r="LC97" s="67"/>
      <c r="LD97" s="68"/>
      <c r="LE97" s="69"/>
      <c r="LF97" s="67"/>
      <c r="LG97" s="68"/>
      <c r="LH97" s="69"/>
      <c r="LI97" s="98"/>
      <c r="LJ97" s="99"/>
      <c r="LK97" s="100"/>
      <c r="LL97" s="98"/>
      <c r="LM97" s="99"/>
      <c r="LN97" s="100"/>
      <c r="LO97" s="41">
        <f>SUM(KT97:LN97)</f>
        <v>0</v>
      </c>
      <c r="LP97" s="14">
        <f>LO97-LP98</f>
        <v>0</v>
      </c>
      <c r="LQ97" s="12">
        <f>LO97*$D97</f>
        <v>0</v>
      </c>
      <c r="LR97" s="15"/>
    </row>
    <row r="98" spans="1:330" ht="15" hidden="1" customHeight="1" thickBot="1" x14ac:dyDescent="0.4">
      <c r="A98" s="133"/>
      <c r="B98" s="135"/>
      <c r="C98" s="140"/>
      <c r="D98" s="16"/>
      <c r="E98" s="33" t="s">
        <v>14</v>
      </c>
      <c r="F98" s="70"/>
      <c r="G98" s="71"/>
      <c r="H98" s="72"/>
      <c r="I98" s="70"/>
      <c r="J98" s="71"/>
      <c r="K98" s="72"/>
      <c r="L98" s="73"/>
      <c r="M98" s="71"/>
      <c r="N98" s="74"/>
      <c r="O98" s="70"/>
      <c r="P98" s="71"/>
      <c r="Q98" s="72"/>
      <c r="R98" s="70"/>
      <c r="S98" s="71"/>
      <c r="T98" s="72"/>
      <c r="U98" s="102"/>
      <c r="V98" s="103"/>
      <c r="W98" s="104"/>
      <c r="X98" s="105"/>
      <c r="Y98" s="103"/>
      <c r="Z98" s="104"/>
      <c r="AA98" s="77"/>
      <c r="AB98" s="78">
        <f>SUM(F98:Z98)</f>
        <v>0</v>
      </c>
      <c r="AC98" s="16"/>
      <c r="AD98" s="19">
        <f>AB98*$D98</f>
        <v>0</v>
      </c>
      <c r="AE98" s="70"/>
      <c r="AF98" s="71"/>
      <c r="AG98" s="72"/>
      <c r="AH98" s="70"/>
      <c r="AI98" s="71"/>
      <c r="AJ98" s="72"/>
      <c r="AK98" s="73"/>
      <c r="AL98" s="71"/>
      <c r="AM98" s="74"/>
      <c r="AN98" s="70"/>
      <c r="AO98" s="71"/>
      <c r="AP98" s="72"/>
      <c r="AQ98" s="70"/>
      <c r="AR98" s="71"/>
      <c r="AS98" s="72"/>
      <c r="AT98" s="102"/>
      <c r="AU98" s="103"/>
      <c r="AV98" s="104"/>
      <c r="AW98" s="105"/>
      <c r="AX98" s="103"/>
      <c r="AY98" s="104"/>
      <c r="AZ98" s="42"/>
      <c r="BA98" s="18">
        <f>SUM(AE98:AY98)</f>
        <v>0</v>
      </c>
      <c r="BB98" s="16"/>
      <c r="BC98" s="19">
        <f>BA98*$D98</f>
        <v>0</v>
      </c>
      <c r="BD98" s="70"/>
      <c r="BE98" s="71"/>
      <c r="BF98" s="72"/>
      <c r="BG98" s="70"/>
      <c r="BH98" s="71"/>
      <c r="BI98" s="72"/>
      <c r="BJ98" s="70"/>
      <c r="BK98" s="71"/>
      <c r="BL98" s="72"/>
      <c r="BM98" s="70"/>
      <c r="BN98" s="71"/>
      <c r="BO98" s="72"/>
      <c r="BP98" s="70"/>
      <c r="BQ98" s="71"/>
      <c r="BR98" s="72"/>
      <c r="BS98" s="102"/>
      <c r="BT98" s="103"/>
      <c r="BU98" s="104"/>
      <c r="BV98" s="105"/>
      <c r="BW98" s="103"/>
      <c r="BX98" s="104"/>
      <c r="BY98" s="42"/>
      <c r="BZ98" s="18">
        <f>SUM(BD98:BX98)</f>
        <v>0</v>
      </c>
      <c r="CA98" s="16"/>
      <c r="CB98" s="19">
        <f>BZ98*$D98</f>
        <v>0</v>
      </c>
      <c r="CC98" s="70"/>
      <c r="CD98" s="17"/>
      <c r="CE98" s="31"/>
      <c r="CF98" s="30"/>
      <c r="CG98" s="17"/>
      <c r="CH98" s="31"/>
      <c r="CI98" s="25"/>
      <c r="CJ98" s="17"/>
      <c r="CK98" s="22"/>
      <c r="CL98" s="30"/>
      <c r="CM98" s="17"/>
      <c r="CN98" s="31"/>
      <c r="CO98" s="25"/>
      <c r="CP98" s="17"/>
      <c r="CQ98" s="22"/>
      <c r="CR98" s="102"/>
      <c r="CS98" s="103"/>
      <c r="CT98" s="104"/>
      <c r="CU98" s="105"/>
      <c r="CV98" s="103"/>
      <c r="CW98" s="104"/>
      <c r="CX98" s="42"/>
      <c r="CY98" s="18">
        <f>SUM(CC98:CW98)</f>
        <v>0</v>
      </c>
      <c r="CZ98" s="16"/>
      <c r="DA98" s="19">
        <f>CY98*$D98</f>
        <v>0</v>
      </c>
      <c r="DB98" s="30"/>
      <c r="DC98" s="17"/>
      <c r="DD98" s="31"/>
      <c r="DE98" s="30"/>
      <c r="DF98" s="17"/>
      <c r="DG98" s="31"/>
      <c r="DH98" s="25"/>
      <c r="DI98" s="17"/>
      <c r="DJ98" s="22"/>
      <c r="DK98" s="30"/>
      <c r="DL98" s="17"/>
      <c r="DM98" s="31"/>
      <c r="DN98" s="25"/>
      <c r="DO98" s="17"/>
      <c r="DP98" s="22"/>
      <c r="DQ98" s="102"/>
      <c r="DR98" s="103"/>
      <c r="DS98" s="104"/>
      <c r="DT98" s="105"/>
      <c r="DU98" s="103"/>
      <c r="DV98" s="104"/>
      <c r="DW98" s="42"/>
      <c r="DX98" s="18">
        <f>SUM(DB98:DV98)</f>
        <v>0</v>
      </c>
      <c r="DY98" s="16"/>
      <c r="DZ98" s="19">
        <f>DX98*$D98</f>
        <v>0</v>
      </c>
      <c r="EA98" s="30"/>
      <c r="EB98" s="17"/>
      <c r="EC98" s="31"/>
      <c r="ED98" s="70"/>
      <c r="EE98" s="17"/>
      <c r="EF98" s="31"/>
      <c r="EG98" s="25"/>
      <c r="EH98" s="17"/>
      <c r="EI98" s="22"/>
      <c r="EJ98" s="30"/>
      <c r="EK98" s="17"/>
      <c r="EL98" s="31"/>
      <c r="EM98" s="25"/>
      <c r="EN98" s="17"/>
      <c r="EO98" s="22"/>
      <c r="EP98" s="102"/>
      <c r="EQ98" s="103"/>
      <c r="ER98" s="104"/>
      <c r="ES98" s="105"/>
      <c r="ET98" s="103"/>
      <c r="EU98" s="104"/>
      <c r="EV98" s="42"/>
      <c r="EW98" s="18">
        <f>SUM(EA98:EU98)</f>
        <v>0</v>
      </c>
      <c r="EX98" s="16"/>
      <c r="EY98" s="19">
        <f>EW98*$D98</f>
        <v>0</v>
      </c>
      <c r="EZ98" s="30"/>
      <c r="FA98" s="17"/>
      <c r="FB98" s="31"/>
      <c r="FC98" s="30"/>
      <c r="FD98" s="17"/>
      <c r="FE98" s="31"/>
      <c r="FF98" s="25"/>
      <c r="FG98" s="17"/>
      <c r="FH98" s="22"/>
      <c r="FI98" s="30"/>
      <c r="FJ98" s="17"/>
      <c r="FK98" s="31"/>
      <c r="FL98" s="25"/>
      <c r="FM98" s="17"/>
      <c r="FN98" s="22"/>
      <c r="FO98" s="102"/>
      <c r="FP98" s="103"/>
      <c r="FQ98" s="104"/>
      <c r="FR98" s="105"/>
      <c r="FS98" s="103"/>
      <c r="FT98" s="104"/>
      <c r="FU98" s="42"/>
      <c r="FV98" s="18">
        <f t="shared" ref="FV98" si="125">SUM(EZ98:FT98)</f>
        <v>0</v>
      </c>
      <c r="FW98" s="16"/>
      <c r="FX98" s="19">
        <f>FV98*$D98</f>
        <v>0</v>
      </c>
      <c r="FY98" s="30"/>
      <c r="FZ98" s="17"/>
      <c r="GA98" s="31"/>
      <c r="GB98" s="30"/>
      <c r="GC98" s="17"/>
      <c r="GD98" s="31"/>
      <c r="GE98" s="25"/>
      <c r="GF98" s="17"/>
      <c r="GG98" s="22"/>
      <c r="GH98" s="30"/>
      <c r="GI98" s="17"/>
      <c r="GJ98" s="31"/>
      <c r="GK98" s="25"/>
      <c r="GL98" s="17"/>
      <c r="GM98" s="22"/>
      <c r="GN98" s="102"/>
      <c r="GO98" s="103"/>
      <c r="GP98" s="104"/>
      <c r="GQ98" s="105"/>
      <c r="GR98" s="103"/>
      <c r="GS98" s="104"/>
      <c r="GT98" s="42"/>
      <c r="GU98" s="18">
        <f>SUM(FY98:GS98)</f>
        <v>0</v>
      </c>
      <c r="GV98" s="16"/>
      <c r="GW98" s="19">
        <f>GU98*$D98</f>
        <v>0</v>
      </c>
      <c r="GX98" s="30"/>
      <c r="GY98" s="17"/>
      <c r="GZ98" s="31"/>
      <c r="HA98" s="30"/>
      <c r="HB98" s="17"/>
      <c r="HC98" s="31"/>
      <c r="HD98" s="25"/>
      <c r="HE98" s="17"/>
      <c r="HF98" s="22"/>
      <c r="HG98" s="30"/>
      <c r="HH98" s="17"/>
      <c r="HI98" s="31"/>
      <c r="HJ98" s="25"/>
      <c r="HK98" s="17"/>
      <c r="HL98" s="22"/>
      <c r="HM98" s="102"/>
      <c r="HN98" s="103"/>
      <c r="HO98" s="104"/>
      <c r="HP98" s="105"/>
      <c r="HQ98" s="103"/>
      <c r="HR98" s="104"/>
      <c r="HS98" s="42"/>
      <c r="HT98" s="18">
        <f>SUM(GX98:HR98)</f>
        <v>0</v>
      </c>
      <c r="HU98" s="16"/>
      <c r="HV98" s="19">
        <f>HT98*$D98</f>
        <v>0</v>
      </c>
      <c r="HW98" s="30"/>
      <c r="HX98" s="17"/>
      <c r="HY98" s="31"/>
      <c r="HZ98" s="30"/>
      <c r="IA98" s="17"/>
      <c r="IB98" s="31"/>
      <c r="IC98" s="25"/>
      <c r="ID98" s="17"/>
      <c r="IE98" s="22"/>
      <c r="IF98" s="30"/>
      <c r="IG98" s="17"/>
      <c r="IH98" s="31"/>
      <c r="II98" s="25"/>
      <c r="IJ98" s="17"/>
      <c r="IK98" s="22"/>
      <c r="IL98" s="102"/>
      <c r="IM98" s="103"/>
      <c r="IN98" s="104"/>
      <c r="IO98" s="105"/>
      <c r="IP98" s="103"/>
      <c r="IQ98" s="104"/>
      <c r="IR98" s="42"/>
      <c r="IS98" s="18">
        <f>SUM(HW98:IQ98)</f>
        <v>0</v>
      </c>
      <c r="IT98" s="16"/>
      <c r="IU98" s="19">
        <f>IS98*$D98</f>
        <v>0</v>
      </c>
      <c r="IV98" s="30"/>
      <c r="IW98" s="17"/>
      <c r="IX98" s="31"/>
      <c r="IY98" s="30"/>
      <c r="IZ98" s="17"/>
      <c r="JA98" s="31"/>
      <c r="JB98" s="25"/>
      <c r="JC98" s="17"/>
      <c r="JD98" s="22"/>
      <c r="JE98" s="30"/>
      <c r="JF98" s="17"/>
      <c r="JG98" s="31"/>
      <c r="JH98" s="25"/>
      <c r="JI98" s="17"/>
      <c r="JJ98" s="22"/>
      <c r="JK98" s="102"/>
      <c r="JL98" s="103"/>
      <c r="JM98" s="104"/>
      <c r="JN98" s="105"/>
      <c r="JO98" s="103"/>
      <c r="JP98" s="104"/>
      <c r="JQ98" s="42"/>
      <c r="JR98" s="18">
        <f>SUM(IV98:JP98)</f>
        <v>0</v>
      </c>
      <c r="JS98" s="16"/>
      <c r="JT98" s="19">
        <f>JR98*$D98</f>
        <v>0</v>
      </c>
      <c r="JU98" s="30"/>
      <c r="JV98" s="17"/>
      <c r="JW98" s="31"/>
      <c r="JX98" s="30"/>
      <c r="JY98" s="17"/>
      <c r="JZ98" s="31"/>
      <c r="KA98" s="25"/>
      <c r="KB98" s="17"/>
      <c r="KC98" s="22"/>
      <c r="KD98" s="30"/>
      <c r="KE98" s="17"/>
      <c r="KF98" s="31"/>
      <c r="KG98" s="25"/>
      <c r="KH98" s="17"/>
      <c r="KI98" s="22"/>
      <c r="KJ98" s="102"/>
      <c r="KK98" s="103"/>
      <c r="KL98" s="104"/>
      <c r="KM98" s="105"/>
      <c r="KN98" s="103"/>
      <c r="KO98" s="104"/>
      <c r="KP98" s="42"/>
      <c r="KQ98" s="18">
        <f>SUM(JU98:KO98)</f>
        <v>0</v>
      </c>
      <c r="KR98" s="16"/>
      <c r="KS98" s="19">
        <f>KQ98*$D98</f>
        <v>0</v>
      </c>
      <c r="KT98" s="30"/>
      <c r="KU98" s="17"/>
      <c r="KV98" s="31"/>
      <c r="KW98" s="30"/>
      <c r="KX98" s="17"/>
      <c r="KY98" s="31"/>
      <c r="KZ98" s="25"/>
      <c r="LA98" s="17"/>
      <c r="LB98" s="22"/>
      <c r="LC98" s="30"/>
      <c r="LD98" s="17"/>
      <c r="LE98" s="31"/>
      <c r="LF98" s="25"/>
      <c r="LG98" s="17"/>
      <c r="LH98" s="22"/>
      <c r="LI98" s="102"/>
      <c r="LJ98" s="103"/>
      <c r="LK98" s="104"/>
      <c r="LL98" s="105"/>
      <c r="LM98" s="103"/>
      <c r="LN98" s="104"/>
      <c r="LO98" s="42"/>
      <c r="LP98" s="18">
        <f>SUM(KT98:LN98)</f>
        <v>0</v>
      </c>
      <c r="LQ98" s="16"/>
      <c r="LR98" s="19">
        <f>LP98*$D98</f>
        <v>0</v>
      </c>
    </row>
    <row r="99" spans="1:330" ht="14.5" hidden="1" customHeight="1" x14ac:dyDescent="0.35">
      <c r="A99" s="132"/>
      <c r="B99" s="134"/>
      <c r="C99" s="139"/>
      <c r="D99" s="12"/>
      <c r="E99" s="32" t="s">
        <v>13</v>
      </c>
      <c r="F99" s="67"/>
      <c r="G99" s="68"/>
      <c r="H99" s="69"/>
      <c r="I99" s="67"/>
      <c r="J99" s="68"/>
      <c r="K99" s="69"/>
      <c r="L99" s="67"/>
      <c r="M99" s="68"/>
      <c r="N99" s="69"/>
      <c r="O99" s="67"/>
      <c r="P99" s="68"/>
      <c r="Q99" s="69"/>
      <c r="R99" s="67"/>
      <c r="S99" s="68"/>
      <c r="T99" s="69"/>
      <c r="U99" s="98"/>
      <c r="V99" s="99"/>
      <c r="W99" s="100"/>
      <c r="X99" s="98"/>
      <c r="Y99" s="99"/>
      <c r="Z99" s="100"/>
      <c r="AA99" s="75">
        <f>SUM(F99:Z99)</f>
        <v>0</v>
      </c>
      <c r="AB99" s="76">
        <f>AA99-AB100</f>
        <v>0</v>
      </c>
      <c r="AC99" s="12">
        <f>AA99*$D99</f>
        <v>0</v>
      </c>
      <c r="AD99" s="15"/>
      <c r="AE99" s="67"/>
      <c r="AF99" s="68"/>
      <c r="AG99" s="69"/>
      <c r="AH99" s="67"/>
      <c r="AI99" s="68"/>
      <c r="AJ99" s="69"/>
      <c r="AK99" s="67"/>
      <c r="AL99" s="68"/>
      <c r="AM99" s="69"/>
      <c r="AN99" s="67"/>
      <c r="AO99" s="68"/>
      <c r="AP99" s="69"/>
      <c r="AQ99" s="67"/>
      <c r="AR99" s="68"/>
      <c r="AS99" s="69"/>
      <c r="AT99" s="98"/>
      <c r="AU99" s="99"/>
      <c r="AV99" s="100"/>
      <c r="AW99" s="98"/>
      <c r="AX99" s="99"/>
      <c r="AY99" s="100"/>
      <c r="AZ99" s="41">
        <f>SUM(AE99:AY99)</f>
        <v>0</v>
      </c>
      <c r="BA99" s="14">
        <f>AZ99-BA100</f>
        <v>0</v>
      </c>
      <c r="BB99" s="12">
        <f>AZ99*$D99</f>
        <v>0</v>
      </c>
      <c r="BC99" s="15"/>
      <c r="BD99" s="67"/>
      <c r="BE99" s="68"/>
      <c r="BF99" s="69"/>
      <c r="BG99" s="67"/>
      <c r="BH99" s="68"/>
      <c r="BI99" s="69"/>
      <c r="BJ99" s="67"/>
      <c r="BK99" s="68"/>
      <c r="BL99" s="69"/>
      <c r="BM99" s="67"/>
      <c r="BN99" s="68"/>
      <c r="BO99" s="69"/>
      <c r="BP99" s="67"/>
      <c r="BQ99" s="68"/>
      <c r="BR99" s="69"/>
      <c r="BS99" s="98"/>
      <c r="BT99" s="99"/>
      <c r="BU99" s="100"/>
      <c r="BV99" s="98"/>
      <c r="BW99" s="99"/>
      <c r="BX99" s="100"/>
      <c r="BY99" s="41">
        <f>SUM(BD99:BX99)</f>
        <v>0</v>
      </c>
      <c r="BZ99" s="14">
        <f>BY99-BZ100</f>
        <v>0</v>
      </c>
      <c r="CA99" s="12">
        <f>BY99*$D99</f>
        <v>0</v>
      </c>
      <c r="CB99" s="15"/>
      <c r="CC99" s="67"/>
      <c r="CD99" s="68"/>
      <c r="CE99" s="69"/>
      <c r="CF99" s="67"/>
      <c r="CG99" s="68"/>
      <c r="CH99" s="69"/>
      <c r="CI99" s="67"/>
      <c r="CJ99" s="68"/>
      <c r="CK99" s="69"/>
      <c r="CL99" s="67"/>
      <c r="CM99" s="68"/>
      <c r="CN99" s="69"/>
      <c r="CO99" s="67"/>
      <c r="CP99" s="68"/>
      <c r="CQ99" s="69"/>
      <c r="CR99" s="98"/>
      <c r="CS99" s="99"/>
      <c r="CT99" s="100"/>
      <c r="CU99" s="98"/>
      <c r="CV99" s="99"/>
      <c r="CW99" s="100"/>
      <c r="CX99" s="41">
        <f>SUM(CC99:CW99)</f>
        <v>0</v>
      </c>
      <c r="CY99" s="14">
        <f>CX99-CY100</f>
        <v>0</v>
      </c>
      <c r="CZ99" s="12">
        <f>CX99*$D99</f>
        <v>0</v>
      </c>
      <c r="DA99" s="15"/>
      <c r="DB99" s="67"/>
      <c r="DC99" s="68"/>
      <c r="DD99" s="69"/>
      <c r="DE99" s="67"/>
      <c r="DF99" s="68"/>
      <c r="DG99" s="69"/>
      <c r="DH99" s="67"/>
      <c r="DI99" s="68"/>
      <c r="DJ99" s="69"/>
      <c r="DK99" s="67"/>
      <c r="DL99" s="68"/>
      <c r="DM99" s="69"/>
      <c r="DN99" s="67"/>
      <c r="DO99" s="68"/>
      <c r="DP99" s="69"/>
      <c r="DQ99" s="98"/>
      <c r="DR99" s="99"/>
      <c r="DS99" s="100"/>
      <c r="DT99" s="98"/>
      <c r="DU99" s="99"/>
      <c r="DV99" s="100"/>
      <c r="DW99" s="41">
        <f>SUM(DB99:DV99)</f>
        <v>0</v>
      </c>
      <c r="DX99" s="14">
        <f>DW99-DX100</f>
        <v>0</v>
      </c>
      <c r="DY99" s="12">
        <f>DW99*$D99</f>
        <v>0</v>
      </c>
      <c r="DZ99" s="15"/>
      <c r="EA99" s="67"/>
      <c r="EB99" s="68"/>
      <c r="EC99" s="69"/>
      <c r="ED99" s="67"/>
      <c r="EE99" s="68"/>
      <c r="EF99" s="69"/>
      <c r="EG99" s="67"/>
      <c r="EH99" s="68"/>
      <c r="EI99" s="69"/>
      <c r="EJ99" s="67"/>
      <c r="EK99" s="68"/>
      <c r="EL99" s="69"/>
      <c r="EM99" s="67"/>
      <c r="EN99" s="68"/>
      <c r="EO99" s="69"/>
      <c r="EP99" s="98"/>
      <c r="EQ99" s="99"/>
      <c r="ER99" s="100"/>
      <c r="ES99" s="98"/>
      <c r="ET99" s="99"/>
      <c r="EU99" s="100"/>
      <c r="EV99" s="41">
        <f>SUM(EA99:EU99)</f>
        <v>0</v>
      </c>
      <c r="EW99" s="14">
        <f>EV99-EW100</f>
        <v>0</v>
      </c>
      <c r="EX99" s="12">
        <f>EV99*$D99</f>
        <v>0</v>
      </c>
      <c r="EY99" s="15"/>
      <c r="EZ99" s="67"/>
      <c r="FA99" s="68"/>
      <c r="FB99" s="69"/>
      <c r="FC99" s="67"/>
      <c r="FD99" s="68"/>
      <c r="FE99" s="69"/>
      <c r="FF99" s="67"/>
      <c r="FG99" s="68"/>
      <c r="FH99" s="69"/>
      <c r="FI99" s="67"/>
      <c r="FJ99" s="68"/>
      <c r="FK99" s="69"/>
      <c r="FL99" s="67"/>
      <c r="FM99" s="68"/>
      <c r="FN99" s="69"/>
      <c r="FO99" s="98"/>
      <c r="FP99" s="99"/>
      <c r="FQ99" s="100"/>
      <c r="FR99" s="98"/>
      <c r="FS99" s="99"/>
      <c r="FT99" s="100"/>
      <c r="FU99" s="41">
        <f t="shared" ref="FU99" si="126">SUM(EZ99:FT99)</f>
        <v>0</v>
      </c>
      <c r="FV99" s="14">
        <f t="shared" ref="FV99" si="127">FU99-FV100</f>
        <v>0</v>
      </c>
      <c r="FW99" s="12">
        <f>FU99*$D99</f>
        <v>0</v>
      </c>
      <c r="FX99" s="15"/>
      <c r="FY99" s="67"/>
      <c r="FZ99" s="68"/>
      <c r="GA99" s="69"/>
      <c r="GB99" s="67"/>
      <c r="GC99" s="68"/>
      <c r="GD99" s="69"/>
      <c r="GE99" s="67"/>
      <c r="GF99" s="68"/>
      <c r="GG99" s="69"/>
      <c r="GH99" s="67"/>
      <c r="GI99" s="68"/>
      <c r="GJ99" s="69"/>
      <c r="GK99" s="67"/>
      <c r="GL99" s="68"/>
      <c r="GM99" s="69"/>
      <c r="GN99" s="98"/>
      <c r="GO99" s="99"/>
      <c r="GP99" s="100"/>
      <c r="GQ99" s="98"/>
      <c r="GR99" s="99"/>
      <c r="GS99" s="100"/>
      <c r="GT99" s="41">
        <f>SUM(FY99:GS99)</f>
        <v>0</v>
      </c>
      <c r="GU99" s="14">
        <f>GT99-GU100</f>
        <v>0</v>
      </c>
      <c r="GV99" s="12">
        <f>GT99*$D99</f>
        <v>0</v>
      </c>
      <c r="GW99" s="15"/>
      <c r="GX99" s="67"/>
      <c r="GY99" s="68"/>
      <c r="GZ99" s="69"/>
      <c r="HA99" s="67"/>
      <c r="HB99" s="68"/>
      <c r="HC99" s="69"/>
      <c r="HD99" s="67"/>
      <c r="HE99" s="68"/>
      <c r="HF99" s="69"/>
      <c r="HG99" s="67"/>
      <c r="HH99" s="68"/>
      <c r="HI99" s="69"/>
      <c r="HJ99" s="67"/>
      <c r="HK99" s="68"/>
      <c r="HL99" s="69"/>
      <c r="HM99" s="98"/>
      <c r="HN99" s="99"/>
      <c r="HO99" s="100"/>
      <c r="HP99" s="98"/>
      <c r="HQ99" s="99"/>
      <c r="HR99" s="100"/>
      <c r="HS99" s="41">
        <f>SUM(GX99:HR99)</f>
        <v>0</v>
      </c>
      <c r="HT99" s="14">
        <f>HS99-HT100</f>
        <v>0</v>
      </c>
      <c r="HU99" s="12">
        <f>HS99*$D99</f>
        <v>0</v>
      </c>
      <c r="HV99" s="15"/>
      <c r="HW99" s="67"/>
      <c r="HX99" s="68"/>
      <c r="HY99" s="69"/>
      <c r="HZ99" s="67"/>
      <c r="IA99" s="68"/>
      <c r="IB99" s="69"/>
      <c r="IC99" s="67"/>
      <c r="ID99" s="68"/>
      <c r="IE99" s="69"/>
      <c r="IF99" s="67"/>
      <c r="IG99" s="68"/>
      <c r="IH99" s="69"/>
      <c r="II99" s="67"/>
      <c r="IJ99" s="68"/>
      <c r="IK99" s="69"/>
      <c r="IL99" s="98"/>
      <c r="IM99" s="99"/>
      <c r="IN99" s="100"/>
      <c r="IO99" s="98"/>
      <c r="IP99" s="99"/>
      <c r="IQ99" s="100"/>
      <c r="IR99" s="41">
        <f>SUM(HW99:IQ99)</f>
        <v>0</v>
      </c>
      <c r="IS99" s="14">
        <f>IR99-IS100</f>
        <v>0</v>
      </c>
      <c r="IT99" s="12">
        <f>IR99*$D99</f>
        <v>0</v>
      </c>
      <c r="IU99" s="15"/>
      <c r="IV99" s="67"/>
      <c r="IW99" s="68"/>
      <c r="IX99" s="69"/>
      <c r="IY99" s="67"/>
      <c r="IZ99" s="68"/>
      <c r="JA99" s="69"/>
      <c r="JB99" s="67"/>
      <c r="JC99" s="68"/>
      <c r="JD99" s="69"/>
      <c r="JE99" s="67"/>
      <c r="JF99" s="68"/>
      <c r="JG99" s="69"/>
      <c r="JH99" s="67"/>
      <c r="JI99" s="68"/>
      <c r="JJ99" s="69"/>
      <c r="JK99" s="98"/>
      <c r="JL99" s="99"/>
      <c r="JM99" s="100"/>
      <c r="JN99" s="98"/>
      <c r="JO99" s="99"/>
      <c r="JP99" s="100"/>
      <c r="JQ99" s="41">
        <f>SUM(IV99:JP99)</f>
        <v>0</v>
      </c>
      <c r="JR99" s="14">
        <f>JQ99-JR100</f>
        <v>0</v>
      </c>
      <c r="JS99" s="12">
        <f>JQ99*$D99</f>
        <v>0</v>
      </c>
      <c r="JT99" s="15"/>
      <c r="JU99" s="67"/>
      <c r="JV99" s="68"/>
      <c r="JW99" s="69"/>
      <c r="JX99" s="67"/>
      <c r="JY99" s="68"/>
      <c r="JZ99" s="69"/>
      <c r="KA99" s="67"/>
      <c r="KB99" s="68"/>
      <c r="KC99" s="69"/>
      <c r="KD99" s="67"/>
      <c r="KE99" s="68"/>
      <c r="KF99" s="69"/>
      <c r="KG99" s="67"/>
      <c r="KH99" s="68"/>
      <c r="KI99" s="69"/>
      <c r="KJ99" s="98"/>
      <c r="KK99" s="99"/>
      <c r="KL99" s="100"/>
      <c r="KM99" s="98"/>
      <c r="KN99" s="99"/>
      <c r="KO99" s="100"/>
      <c r="KP99" s="41">
        <f>SUM(JU99:KO99)</f>
        <v>0</v>
      </c>
      <c r="KQ99" s="14">
        <f>KP99-KQ100</f>
        <v>0</v>
      </c>
      <c r="KR99" s="12">
        <f>KP99*$D99</f>
        <v>0</v>
      </c>
      <c r="KS99" s="15"/>
      <c r="KT99" s="67"/>
      <c r="KU99" s="68"/>
      <c r="KV99" s="69"/>
      <c r="KW99" s="67"/>
      <c r="KX99" s="68"/>
      <c r="KY99" s="69"/>
      <c r="KZ99" s="67"/>
      <c r="LA99" s="68"/>
      <c r="LB99" s="69"/>
      <c r="LC99" s="67"/>
      <c r="LD99" s="68"/>
      <c r="LE99" s="69"/>
      <c r="LF99" s="67"/>
      <c r="LG99" s="68"/>
      <c r="LH99" s="69"/>
      <c r="LI99" s="98"/>
      <c r="LJ99" s="99"/>
      <c r="LK99" s="100"/>
      <c r="LL99" s="98"/>
      <c r="LM99" s="99"/>
      <c r="LN99" s="100"/>
      <c r="LO99" s="41">
        <f>SUM(KT99:LN99)</f>
        <v>0</v>
      </c>
      <c r="LP99" s="14">
        <f>LO99-LP100</f>
        <v>0</v>
      </c>
      <c r="LQ99" s="12">
        <f>LO99*$D99</f>
        <v>0</v>
      </c>
      <c r="LR99" s="15"/>
    </row>
    <row r="100" spans="1:330" ht="15" hidden="1" customHeight="1" thickBot="1" x14ac:dyDescent="0.4">
      <c r="A100" s="133"/>
      <c r="B100" s="135"/>
      <c r="C100" s="140"/>
      <c r="D100" s="16"/>
      <c r="E100" s="33" t="s">
        <v>14</v>
      </c>
      <c r="F100" s="70"/>
      <c r="G100" s="71"/>
      <c r="H100" s="72"/>
      <c r="I100" s="70"/>
      <c r="J100" s="71"/>
      <c r="K100" s="72"/>
      <c r="L100" s="73"/>
      <c r="M100" s="71"/>
      <c r="N100" s="74"/>
      <c r="O100" s="70"/>
      <c r="P100" s="71"/>
      <c r="Q100" s="72"/>
      <c r="R100" s="70"/>
      <c r="S100" s="71"/>
      <c r="T100" s="72"/>
      <c r="U100" s="102"/>
      <c r="V100" s="103"/>
      <c r="W100" s="104"/>
      <c r="X100" s="105"/>
      <c r="Y100" s="103"/>
      <c r="Z100" s="104"/>
      <c r="AA100" s="77"/>
      <c r="AB100" s="78">
        <f>SUM(F100:Z100)</f>
        <v>0</v>
      </c>
      <c r="AC100" s="16"/>
      <c r="AD100" s="19">
        <f>AB100*$D100</f>
        <v>0</v>
      </c>
      <c r="AE100" s="70"/>
      <c r="AF100" s="71"/>
      <c r="AG100" s="72"/>
      <c r="AH100" s="70"/>
      <c r="AI100" s="71"/>
      <c r="AJ100" s="72"/>
      <c r="AK100" s="73"/>
      <c r="AL100" s="71"/>
      <c r="AM100" s="74"/>
      <c r="AN100" s="70"/>
      <c r="AO100" s="71"/>
      <c r="AP100" s="72"/>
      <c r="AQ100" s="70"/>
      <c r="AR100" s="71"/>
      <c r="AS100" s="72"/>
      <c r="AT100" s="102"/>
      <c r="AU100" s="103"/>
      <c r="AV100" s="104"/>
      <c r="AW100" s="105"/>
      <c r="AX100" s="103"/>
      <c r="AY100" s="104"/>
      <c r="AZ100" s="42"/>
      <c r="BA100" s="18">
        <f>SUM(AE100:AY100)</f>
        <v>0</v>
      </c>
      <c r="BB100" s="16"/>
      <c r="BC100" s="19">
        <f>BA100*$D100</f>
        <v>0</v>
      </c>
      <c r="BD100" s="70"/>
      <c r="BE100" s="71"/>
      <c r="BF100" s="72"/>
      <c r="BG100" s="70"/>
      <c r="BH100" s="71"/>
      <c r="BI100" s="72"/>
      <c r="BJ100" s="70"/>
      <c r="BK100" s="71"/>
      <c r="BL100" s="72"/>
      <c r="BM100" s="70"/>
      <c r="BN100" s="71"/>
      <c r="BO100" s="72"/>
      <c r="BP100" s="70"/>
      <c r="BQ100" s="71"/>
      <c r="BR100" s="72"/>
      <c r="BS100" s="102"/>
      <c r="BT100" s="103"/>
      <c r="BU100" s="104"/>
      <c r="BV100" s="105"/>
      <c r="BW100" s="103"/>
      <c r="BX100" s="104"/>
      <c r="BY100" s="42"/>
      <c r="BZ100" s="18">
        <f>SUM(BD100:BX100)</f>
        <v>0</v>
      </c>
      <c r="CA100" s="16"/>
      <c r="CB100" s="19">
        <f>BZ100*$D100</f>
        <v>0</v>
      </c>
      <c r="CC100" s="70"/>
      <c r="CD100" s="17"/>
      <c r="CE100" s="31"/>
      <c r="CF100" s="30"/>
      <c r="CG100" s="17"/>
      <c r="CH100" s="31"/>
      <c r="CI100" s="25"/>
      <c r="CJ100" s="17"/>
      <c r="CK100" s="22"/>
      <c r="CL100" s="30"/>
      <c r="CM100" s="17"/>
      <c r="CN100" s="31"/>
      <c r="CO100" s="25"/>
      <c r="CP100" s="17"/>
      <c r="CQ100" s="22"/>
      <c r="CR100" s="102"/>
      <c r="CS100" s="103"/>
      <c r="CT100" s="104"/>
      <c r="CU100" s="105"/>
      <c r="CV100" s="103"/>
      <c r="CW100" s="104"/>
      <c r="CX100" s="42"/>
      <c r="CY100" s="18">
        <f>SUM(CC100:CW100)</f>
        <v>0</v>
      </c>
      <c r="CZ100" s="16"/>
      <c r="DA100" s="19">
        <f>CY100*$D100</f>
        <v>0</v>
      </c>
      <c r="DB100" s="30"/>
      <c r="DC100" s="17"/>
      <c r="DD100" s="31"/>
      <c r="DE100" s="30"/>
      <c r="DF100" s="17"/>
      <c r="DG100" s="31"/>
      <c r="DH100" s="25"/>
      <c r="DI100" s="17"/>
      <c r="DJ100" s="22"/>
      <c r="DK100" s="30"/>
      <c r="DL100" s="17"/>
      <c r="DM100" s="31"/>
      <c r="DN100" s="25"/>
      <c r="DO100" s="17"/>
      <c r="DP100" s="22"/>
      <c r="DQ100" s="102"/>
      <c r="DR100" s="103"/>
      <c r="DS100" s="104"/>
      <c r="DT100" s="105"/>
      <c r="DU100" s="103"/>
      <c r="DV100" s="104"/>
      <c r="DW100" s="42"/>
      <c r="DX100" s="18">
        <f>SUM(DB100:DV100)</f>
        <v>0</v>
      </c>
      <c r="DY100" s="16"/>
      <c r="DZ100" s="19">
        <f>DX100*$D100</f>
        <v>0</v>
      </c>
      <c r="EA100" s="30"/>
      <c r="EB100" s="17"/>
      <c r="EC100" s="31"/>
      <c r="ED100" s="70"/>
      <c r="EE100" s="17"/>
      <c r="EF100" s="31"/>
      <c r="EG100" s="25"/>
      <c r="EH100" s="17"/>
      <c r="EI100" s="22"/>
      <c r="EJ100" s="30"/>
      <c r="EK100" s="17"/>
      <c r="EL100" s="31"/>
      <c r="EM100" s="25"/>
      <c r="EN100" s="17"/>
      <c r="EO100" s="22"/>
      <c r="EP100" s="102"/>
      <c r="EQ100" s="103"/>
      <c r="ER100" s="104"/>
      <c r="ES100" s="105"/>
      <c r="ET100" s="103"/>
      <c r="EU100" s="104"/>
      <c r="EV100" s="42"/>
      <c r="EW100" s="18">
        <f>SUM(EA100:EU100)</f>
        <v>0</v>
      </c>
      <c r="EX100" s="16"/>
      <c r="EY100" s="19">
        <f>EW100*$D100</f>
        <v>0</v>
      </c>
      <c r="EZ100" s="30"/>
      <c r="FA100" s="17"/>
      <c r="FB100" s="31"/>
      <c r="FC100" s="30"/>
      <c r="FD100" s="17"/>
      <c r="FE100" s="31"/>
      <c r="FF100" s="25"/>
      <c r="FG100" s="17"/>
      <c r="FH100" s="22"/>
      <c r="FI100" s="30"/>
      <c r="FJ100" s="17"/>
      <c r="FK100" s="31"/>
      <c r="FL100" s="25"/>
      <c r="FM100" s="17"/>
      <c r="FN100" s="22"/>
      <c r="FO100" s="102"/>
      <c r="FP100" s="103"/>
      <c r="FQ100" s="104"/>
      <c r="FR100" s="105"/>
      <c r="FS100" s="103"/>
      <c r="FT100" s="104"/>
      <c r="FU100" s="42"/>
      <c r="FV100" s="18">
        <f t="shared" ref="FV100" si="128">SUM(EZ100:FT100)</f>
        <v>0</v>
      </c>
      <c r="FW100" s="16"/>
      <c r="FX100" s="19">
        <f>FV100*$D100</f>
        <v>0</v>
      </c>
      <c r="FY100" s="30"/>
      <c r="FZ100" s="17"/>
      <c r="GA100" s="31"/>
      <c r="GB100" s="30"/>
      <c r="GC100" s="17"/>
      <c r="GD100" s="31"/>
      <c r="GE100" s="25"/>
      <c r="GF100" s="17"/>
      <c r="GG100" s="22"/>
      <c r="GH100" s="30"/>
      <c r="GI100" s="17"/>
      <c r="GJ100" s="31"/>
      <c r="GK100" s="25"/>
      <c r="GL100" s="17"/>
      <c r="GM100" s="22"/>
      <c r="GN100" s="102"/>
      <c r="GO100" s="103"/>
      <c r="GP100" s="104"/>
      <c r="GQ100" s="105"/>
      <c r="GR100" s="103"/>
      <c r="GS100" s="104"/>
      <c r="GT100" s="42"/>
      <c r="GU100" s="18">
        <f>SUM(FY100:GS100)</f>
        <v>0</v>
      </c>
      <c r="GV100" s="16"/>
      <c r="GW100" s="19">
        <f>GU100*$D100</f>
        <v>0</v>
      </c>
      <c r="GX100" s="30"/>
      <c r="GY100" s="17"/>
      <c r="GZ100" s="31"/>
      <c r="HA100" s="30"/>
      <c r="HB100" s="17"/>
      <c r="HC100" s="31"/>
      <c r="HD100" s="25"/>
      <c r="HE100" s="17"/>
      <c r="HF100" s="22"/>
      <c r="HG100" s="30"/>
      <c r="HH100" s="17"/>
      <c r="HI100" s="31"/>
      <c r="HJ100" s="25"/>
      <c r="HK100" s="17"/>
      <c r="HL100" s="22"/>
      <c r="HM100" s="102"/>
      <c r="HN100" s="103"/>
      <c r="HO100" s="104"/>
      <c r="HP100" s="105"/>
      <c r="HQ100" s="103"/>
      <c r="HR100" s="104"/>
      <c r="HS100" s="42"/>
      <c r="HT100" s="18">
        <f>SUM(GX100:HR100)</f>
        <v>0</v>
      </c>
      <c r="HU100" s="16"/>
      <c r="HV100" s="19">
        <f>HT100*$D100</f>
        <v>0</v>
      </c>
      <c r="HW100" s="30"/>
      <c r="HX100" s="17"/>
      <c r="HY100" s="31"/>
      <c r="HZ100" s="30"/>
      <c r="IA100" s="17"/>
      <c r="IB100" s="31"/>
      <c r="IC100" s="25"/>
      <c r="ID100" s="17"/>
      <c r="IE100" s="22"/>
      <c r="IF100" s="30"/>
      <c r="IG100" s="17"/>
      <c r="IH100" s="31"/>
      <c r="II100" s="25"/>
      <c r="IJ100" s="17"/>
      <c r="IK100" s="22"/>
      <c r="IL100" s="102"/>
      <c r="IM100" s="103"/>
      <c r="IN100" s="104"/>
      <c r="IO100" s="105"/>
      <c r="IP100" s="103"/>
      <c r="IQ100" s="104"/>
      <c r="IR100" s="42"/>
      <c r="IS100" s="18">
        <f>SUM(HW100:IQ100)</f>
        <v>0</v>
      </c>
      <c r="IT100" s="16"/>
      <c r="IU100" s="19">
        <f>IS100*$D100</f>
        <v>0</v>
      </c>
      <c r="IV100" s="30"/>
      <c r="IW100" s="17"/>
      <c r="IX100" s="31"/>
      <c r="IY100" s="30"/>
      <c r="IZ100" s="17"/>
      <c r="JA100" s="31"/>
      <c r="JB100" s="25"/>
      <c r="JC100" s="17"/>
      <c r="JD100" s="22"/>
      <c r="JE100" s="30"/>
      <c r="JF100" s="17"/>
      <c r="JG100" s="31"/>
      <c r="JH100" s="25"/>
      <c r="JI100" s="17"/>
      <c r="JJ100" s="22"/>
      <c r="JK100" s="102"/>
      <c r="JL100" s="103"/>
      <c r="JM100" s="104"/>
      <c r="JN100" s="105"/>
      <c r="JO100" s="103"/>
      <c r="JP100" s="104"/>
      <c r="JQ100" s="42"/>
      <c r="JR100" s="18">
        <f>SUM(IV100:JP100)</f>
        <v>0</v>
      </c>
      <c r="JS100" s="16"/>
      <c r="JT100" s="19">
        <f>JR100*$D100</f>
        <v>0</v>
      </c>
      <c r="JU100" s="30"/>
      <c r="JV100" s="17"/>
      <c r="JW100" s="31"/>
      <c r="JX100" s="30"/>
      <c r="JY100" s="17"/>
      <c r="JZ100" s="31"/>
      <c r="KA100" s="25"/>
      <c r="KB100" s="17"/>
      <c r="KC100" s="22"/>
      <c r="KD100" s="30"/>
      <c r="KE100" s="17"/>
      <c r="KF100" s="31"/>
      <c r="KG100" s="25"/>
      <c r="KH100" s="17"/>
      <c r="KI100" s="22"/>
      <c r="KJ100" s="102"/>
      <c r="KK100" s="103"/>
      <c r="KL100" s="104"/>
      <c r="KM100" s="105"/>
      <c r="KN100" s="103"/>
      <c r="KO100" s="104"/>
      <c r="KP100" s="42"/>
      <c r="KQ100" s="18">
        <f>SUM(JU100:KO100)</f>
        <v>0</v>
      </c>
      <c r="KR100" s="16"/>
      <c r="KS100" s="19">
        <f>KQ100*$D100</f>
        <v>0</v>
      </c>
      <c r="KT100" s="30"/>
      <c r="KU100" s="17"/>
      <c r="KV100" s="31"/>
      <c r="KW100" s="30"/>
      <c r="KX100" s="17"/>
      <c r="KY100" s="31"/>
      <c r="KZ100" s="25"/>
      <c r="LA100" s="17"/>
      <c r="LB100" s="22"/>
      <c r="LC100" s="30"/>
      <c r="LD100" s="17"/>
      <c r="LE100" s="31"/>
      <c r="LF100" s="25"/>
      <c r="LG100" s="17"/>
      <c r="LH100" s="22"/>
      <c r="LI100" s="102"/>
      <c r="LJ100" s="103"/>
      <c r="LK100" s="104"/>
      <c r="LL100" s="105"/>
      <c r="LM100" s="103"/>
      <c r="LN100" s="104"/>
      <c r="LO100" s="42"/>
      <c r="LP100" s="18">
        <f>SUM(KT100:LN100)</f>
        <v>0</v>
      </c>
      <c r="LQ100" s="16"/>
      <c r="LR100" s="19">
        <f>LP100*$D100</f>
        <v>0</v>
      </c>
    </row>
    <row r="101" spans="1:330" ht="14.5" hidden="1" customHeight="1" x14ac:dyDescent="0.35">
      <c r="A101" s="132"/>
      <c r="B101" s="134"/>
      <c r="C101" s="139"/>
      <c r="D101" s="12"/>
      <c r="E101" s="32" t="s">
        <v>13</v>
      </c>
      <c r="F101" s="67"/>
      <c r="G101" s="68"/>
      <c r="H101" s="69"/>
      <c r="I101" s="67"/>
      <c r="J101" s="68"/>
      <c r="K101" s="69"/>
      <c r="L101" s="67"/>
      <c r="M101" s="68"/>
      <c r="N101" s="69"/>
      <c r="O101" s="67"/>
      <c r="P101" s="68"/>
      <c r="Q101" s="69"/>
      <c r="R101" s="67"/>
      <c r="S101" s="68"/>
      <c r="T101" s="69"/>
      <c r="U101" s="98"/>
      <c r="V101" s="99"/>
      <c r="W101" s="100"/>
      <c r="X101" s="98"/>
      <c r="Y101" s="99"/>
      <c r="Z101" s="100"/>
      <c r="AA101" s="75">
        <f>SUM(F101:Z101)</f>
        <v>0</v>
      </c>
      <c r="AB101" s="76">
        <f>AA101-AB102</f>
        <v>0</v>
      </c>
      <c r="AC101" s="12">
        <f>AA101*$D101</f>
        <v>0</v>
      </c>
      <c r="AD101" s="15"/>
      <c r="AE101" s="67"/>
      <c r="AF101" s="68"/>
      <c r="AG101" s="69"/>
      <c r="AH101" s="67"/>
      <c r="AI101" s="68"/>
      <c r="AJ101" s="69"/>
      <c r="AK101" s="67"/>
      <c r="AL101" s="68"/>
      <c r="AM101" s="69"/>
      <c r="AN101" s="67"/>
      <c r="AO101" s="68"/>
      <c r="AP101" s="69"/>
      <c r="AQ101" s="67"/>
      <c r="AR101" s="68"/>
      <c r="AS101" s="69"/>
      <c r="AT101" s="98"/>
      <c r="AU101" s="99"/>
      <c r="AV101" s="100"/>
      <c r="AW101" s="98"/>
      <c r="AX101" s="99"/>
      <c r="AY101" s="100"/>
      <c r="AZ101" s="41">
        <f>SUM(AE101:AY101)</f>
        <v>0</v>
      </c>
      <c r="BA101" s="14">
        <f>AZ101-BA102</f>
        <v>0</v>
      </c>
      <c r="BB101" s="12">
        <f>AZ101*$D101</f>
        <v>0</v>
      </c>
      <c r="BC101" s="15"/>
      <c r="BD101" s="67"/>
      <c r="BE101" s="68"/>
      <c r="BF101" s="69"/>
      <c r="BG101" s="67"/>
      <c r="BH101" s="68"/>
      <c r="BI101" s="69"/>
      <c r="BJ101" s="67"/>
      <c r="BK101" s="68"/>
      <c r="BL101" s="69"/>
      <c r="BM101" s="67"/>
      <c r="BN101" s="68"/>
      <c r="BO101" s="69"/>
      <c r="BP101" s="67"/>
      <c r="BQ101" s="68"/>
      <c r="BR101" s="69"/>
      <c r="BS101" s="98"/>
      <c r="BT101" s="99"/>
      <c r="BU101" s="100"/>
      <c r="BV101" s="98"/>
      <c r="BW101" s="99"/>
      <c r="BX101" s="100"/>
      <c r="BY101" s="41">
        <f>SUM(BD101:BX101)</f>
        <v>0</v>
      </c>
      <c r="BZ101" s="14">
        <f>BY101-BZ102</f>
        <v>0</v>
      </c>
      <c r="CA101" s="12">
        <f>BY101*$D101</f>
        <v>0</v>
      </c>
      <c r="CB101" s="15"/>
      <c r="CC101" s="67"/>
      <c r="CD101" s="68"/>
      <c r="CE101" s="69"/>
      <c r="CF101" s="67"/>
      <c r="CG101" s="68"/>
      <c r="CH101" s="69"/>
      <c r="CI101" s="67"/>
      <c r="CJ101" s="68"/>
      <c r="CK101" s="69"/>
      <c r="CL101" s="67"/>
      <c r="CM101" s="68"/>
      <c r="CN101" s="69"/>
      <c r="CO101" s="67"/>
      <c r="CP101" s="68"/>
      <c r="CQ101" s="69"/>
      <c r="CR101" s="98"/>
      <c r="CS101" s="99"/>
      <c r="CT101" s="100"/>
      <c r="CU101" s="98"/>
      <c r="CV101" s="99"/>
      <c r="CW101" s="100"/>
      <c r="CX101" s="41">
        <f>SUM(CC101:CW101)</f>
        <v>0</v>
      </c>
      <c r="CY101" s="14">
        <f>CX101-CY102</f>
        <v>0</v>
      </c>
      <c r="CZ101" s="12">
        <f>CX101*$D101</f>
        <v>0</v>
      </c>
      <c r="DA101" s="15"/>
      <c r="DB101" s="67"/>
      <c r="DC101" s="68"/>
      <c r="DD101" s="69"/>
      <c r="DE101" s="67"/>
      <c r="DF101" s="68"/>
      <c r="DG101" s="69"/>
      <c r="DH101" s="67"/>
      <c r="DI101" s="68"/>
      <c r="DJ101" s="69"/>
      <c r="DK101" s="67"/>
      <c r="DL101" s="68"/>
      <c r="DM101" s="69"/>
      <c r="DN101" s="67"/>
      <c r="DO101" s="68"/>
      <c r="DP101" s="69"/>
      <c r="DQ101" s="98"/>
      <c r="DR101" s="99"/>
      <c r="DS101" s="100"/>
      <c r="DT101" s="98"/>
      <c r="DU101" s="99"/>
      <c r="DV101" s="100"/>
      <c r="DW101" s="41">
        <f>SUM(DB101:DV101)</f>
        <v>0</v>
      </c>
      <c r="DX101" s="14">
        <f>DW101-DX102</f>
        <v>0</v>
      </c>
      <c r="DY101" s="12">
        <f>DW101*$D101</f>
        <v>0</v>
      </c>
      <c r="DZ101" s="15"/>
      <c r="EA101" s="67"/>
      <c r="EB101" s="68"/>
      <c r="EC101" s="69"/>
      <c r="ED101" s="67"/>
      <c r="EE101" s="68"/>
      <c r="EF101" s="69"/>
      <c r="EG101" s="67"/>
      <c r="EH101" s="68"/>
      <c r="EI101" s="69"/>
      <c r="EJ101" s="67"/>
      <c r="EK101" s="68"/>
      <c r="EL101" s="69"/>
      <c r="EM101" s="67"/>
      <c r="EN101" s="68"/>
      <c r="EO101" s="69"/>
      <c r="EP101" s="98"/>
      <c r="EQ101" s="99"/>
      <c r="ER101" s="100"/>
      <c r="ES101" s="98"/>
      <c r="ET101" s="99"/>
      <c r="EU101" s="100"/>
      <c r="EV101" s="41">
        <f>SUM(EA101:EU101)</f>
        <v>0</v>
      </c>
      <c r="EW101" s="14">
        <f>EV101-EW102</f>
        <v>0</v>
      </c>
      <c r="EX101" s="12">
        <f>EV101*$D101</f>
        <v>0</v>
      </c>
      <c r="EY101" s="15"/>
      <c r="EZ101" s="67"/>
      <c r="FA101" s="68"/>
      <c r="FB101" s="69"/>
      <c r="FC101" s="67"/>
      <c r="FD101" s="68"/>
      <c r="FE101" s="69"/>
      <c r="FF101" s="67"/>
      <c r="FG101" s="68"/>
      <c r="FH101" s="69"/>
      <c r="FI101" s="67"/>
      <c r="FJ101" s="68"/>
      <c r="FK101" s="69"/>
      <c r="FL101" s="67"/>
      <c r="FM101" s="68"/>
      <c r="FN101" s="69"/>
      <c r="FO101" s="98"/>
      <c r="FP101" s="99"/>
      <c r="FQ101" s="100"/>
      <c r="FR101" s="98"/>
      <c r="FS101" s="99"/>
      <c r="FT101" s="100"/>
      <c r="FU101" s="41">
        <f t="shared" ref="FU101" si="129">SUM(EZ101:FT101)</f>
        <v>0</v>
      </c>
      <c r="FV101" s="14">
        <f t="shared" ref="FV101" si="130">FU101-FV102</f>
        <v>0</v>
      </c>
      <c r="FW101" s="12">
        <f>FU101*$D101</f>
        <v>0</v>
      </c>
      <c r="FX101" s="15"/>
      <c r="FY101" s="67"/>
      <c r="FZ101" s="68"/>
      <c r="GA101" s="69"/>
      <c r="GB101" s="67"/>
      <c r="GC101" s="68"/>
      <c r="GD101" s="69"/>
      <c r="GE101" s="67"/>
      <c r="GF101" s="68"/>
      <c r="GG101" s="69"/>
      <c r="GH101" s="67"/>
      <c r="GI101" s="68"/>
      <c r="GJ101" s="69"/>
      <c r="GK101" s="67"/>
      <c r="GL101" s="68"/>
      <c r="GM101" s="69"/>
      <c r="GN101" s="98"/>
      <c r="GO101" s="99"/>
      <c r="GP101" s="100"/>
      <c r="GQ101" s="98"/>
      <c r="GR101" s="99"/>
      <c r="GS101" s="100"/>
      <c r="GT101" s="41">
        <f>SUM(FY101:GS101)</f>
        <v>0</v>
      </c>
      <c r="GU101" s="14">
        <f>GT101-GU102</f>
        <v>0</v>
      </c>
      <c r="GV101" s="12">
        <f>GT101*$D101</f>
        <v>0</v>
      </c>
      <c r="GW101" s="15"/>
      <c r="GX101" s="67"/>
      <c r="GY101" s="68"/>
      <c r="GZ101" s="69"/>
      <c r="HA101" s="67"/>
      <c r="HB101" s="68"/>
      <c r="HC101" s="69"/>
      <c r="HD101" s="67"/>
      <c r="HE101" s="68"/>
      <c r="HF101" s="69"/>
      <c r="HG101" s="67"/>
      <c r="HH101" s="68"/>
      <c r="HI101" s="69"/>
      <c r="HJ101" s="67"/>
      <c r="HK101" s="68"/>
      <c r="HL101" s="69"/>
      <c r="HM101" s="98"/>
      <c r="HN101" s="99"/>
      <c r="HO101" s="100"/>
      <c r="HP101" s="98"/>
      <c r="HQ101" s="99"/>
      <c r="HR101" s="100"/>
      <c r="HS101" s="41">
        <f>SUM(GX101:HR101)</f>
        <v>0</v>
      </c>
      <c r="HT101" s="14">
        <f>HS101-HT102</f>
        <v>0</v>
      </c>
      <c r="HU101" s="12">
        <f>HS101*$D101</f>
        <v>0</v>
      </c>
      <c r="HV101" s="15"/>
      <c r="HW101" s="67"/>
      <c r="HX101" s="68"/>
      <c r="HY101" s="69"/>
      <c r="HZ101" s="67"/>
      <c r="IA101" s="68"/>
      <c r="IB101" s="69"/>
      <c r="IC101" s="67"/>
      <c r="ID101" s="68"/>
      <c r="IE101" s="69"/>
      <c r="IF101" s="67"/>
      <c r="IG101" s="68"/>
      <c r="IH101" s="69"/>
      <c r="II101" s="67"/>
      <c r="IJ101" s="68"/>
      <c r="IK101" s="69"/>
      <c r="IL101" s="98"/>
      <c r="IM101" s="99"/>
      <c r="IN101" s="100"/>
      <c r="IO101" s="98"/>
      <c r="IP101" s="99"/>
      <c r="IQ101" s="100"/>
      <c r="IR101" s="41">
        <f>SUM(HW101:IQ101)</f>
        <v>0</v>
      </c>
      <c r="IS101" s="14">
        <f>IR101-IS102</f>
        <v>0</v>
      </c>
      <c r="IT101" s="12">
        <f>IR101*$D101</f>
        <v>0</v>
      </c>
      <c r="IU101" s="15"/>
      <c r="IV101" s="67"/>
      <c r="IW101" s="68"/>
      <c r="IX101" s="69"/>
      <c r="IY101" s="67"/>
      <c r="IZ101" s="68"/>
      <c r="JA101" s="69"/>
      <c r="JB101" s="67"/>
      <c r="JC101" s="68"/>
      <c r="JD101" s="69"/>
      <c r="JE101" s="67"/>
      <c r="JF101" s="68"/>
      <c r="JG101" s="69"/>
      <c r="JH101" s="67"/>
      <c r="JI101" s="68"/>
      <c r="JJ101" s="69"/>
      <c r="JK101" s="98"/>
      <c r="JL101" s="99"/>
      <c r="JM101" s="100"/>
      <c r="JN101" s="98"/>
      <c r="JO101" s="99"/>
      <c r="JP101" s="100"/>
      <c r="JQ101" s="41">
        <f>SUM(IV101:JP101)</f>
        <v>0</v>
      </c>
      <c r="JR101" s="14">
        <f>JQ101-JR102</f>
        <v>0</v>
      </c>
      <c r="JS101" s="12">
        <f>JQ101*$D101</f>
        <v>0</v>
      </c>
      <c r="JT101" s="15"/>
      <c r="JU101" s="67"/>
      <c r="JV101" s="68"/>
      <c r="JW101" s="69"/>
      <c r="JX101" s="67"/>
      <c r="JY101" s="68"/>
      <c r="JZ101" s="69"/>
      <c r="KA101" s="67"/>
      <c r="KB101" s="68"/>
      <c r="KC101" s="69"/>
      <c r="KD101" s="67"/>
      <c r="KE101" s="68"/>
      <c r="KF101" s="69"/>
      <c r="KG101" s="67"/>
      <c r="KH101" s="68"/>
      <c r="KI101" s="69"/>
      <c r="KJ101" s="98"/>
      <c r="KK101" s="99"/>
      <c r="KL101" s="100"/>
      <c r="KM101" s="98"/>
      <c r="KN101" s="99"/>
      <c r="KO101" s="100"/>
      <c r="KP101" s="41">
        <f>SUM(JU101:KO101)</f>
        <v>0</v>
      </c>
      <c r="KQ101" s="14">
        <f>KP101-KQ102</f>
        <v>0</v>
      </c>
      <c r="KR101" s="12">
        <f>KP101*$D101</f>
        <v>0</v>
      </c>
      <c r="KS101" s="15"/>
      <c r="KT101" s="67"/>
      <c r="KU101" s="68"/>
      <c r="KV101" s="69"/>
      <c r="KW101" s="67"/>
      <c r="KX101" s="68"/>
      <c r="KY101" s="69"/>
      <c r="KZ101" s="67"/>
      <c r="LA101" s="68"/>
      <c r="LB101" s="69"/>
      <c r="LC101" s="67"/>
      <c r="LD101" s="68"/>
      <c r="LE101" s="69"/>
      <c r="LF101" s="67"/>
      <c r="LG101" s="68"/>
      <c r="LH101" s="69"/>
      <c r="LI101" s="98"/>
      <c r="LJ101" s="99"/>
      <c r="LK101" s="100"/>
      <c r="LL101" s="98"/>
      <c r="LM101" s="99"/>
      <c r="LN101" s="100"/>
      <c r="LO101" s="41">
        <f>SUM(KT101:LN101)</f>
        <v>0</v>
      </c>
      <c r="LP101" s="14">
        <f>LO101-LP102</f>
        <v>0</v>
      </c>
      <c r="LQ101" s="12">
        <f>LO101*$D101</f>
        <v>0</v>
      </c>
      <c r="LR101" s="15"/>
    </row>
    <row r="102" spans="1:330" ht="15" hidden="1" customHeight="1" thickBot="1" x14ac:dyDescent="0.4">
      <c r="A102" s="133"/>
      <c r="B102" s="135"/>
      <c r="C102" s="140"/>
      <c r="D102" s="16"/>
      <c r="E102" s="33" t="s">
        <v>14</v>
      </c>
      <c r="F102" s="70"/>
      <c r="G102" s="71"/>
      <c r="H102" s="72"/>
      <c r="I102" s="70"/>
      <c r="J102" s="71"/>
      <c r="K102" s="72"/>
      <c r="L102" s="73"/>
      <c r="M102" s="71"/>
      <c r="N102" s="74"/>
      <c r="O102" s="70"/>
      <c r="P102" s="71"/>
      <c r="Q102" s="72"/>
      <c r="R102" s="70"/>
      <c r="S102" s="71"/>
      <c r="T102" s="72"/>
      <c r="U102" s="102"/>
      <c r="V102" s="103"/>
      <c r="W102" s="104"/>
      <c r="X102" s="105"/>
      <c r="Y102" s="103"/>
      <c r="Z102" s="104"/>
      <c r="AA102" s="77"/>
      <c r="AB102" s="78">
        <f>SUM(F102:Z102)</f>
        <v>0</v>
      </c>
      <c r="AC102" s="16"/>
      <c r="AD102" s="19">
        <f>AB102*$D102</f>
        <v>0</v>
      </c>
      <c r="AE102" s="70"/>
      <c r="AF102" s="71"/>
      <c r="AG102" s="72"/>
      <c r="AH102" s="70"/>
      <c r="AI102" s="71"/>
      <c r="AJ102" s="72"/>
      <c r="AK102" s="73"/>
      <c r="AL102" s="71"/>
      <c r="AM102" s="74"/>
      <c r="AN102" s="70"/>
      <c r="AO102" s="71"/>
      <c r="AP102" s="72"/>
      <c r="AQ102" s="70"/>
      <c r="AR102" s="71"/>
      <c r="AS102" s="72"/>
      <c r="AT102" s="102"/>
      <c r="AU102" s="103"/>
      <c r="AV102" s="104"/>
      <c r="AW102" s="105"/>
      <c r="AX102" s="103"/>
      <c r="AY102" s="104"/>
      <c r="AZ102" s="42"/>
      <c r="BA102" s="18">
        <f>SUM(AE102:AY102)</f>
        <v>0</v>
      </c>
      <c r="BB102" s="16"/>
      <c r="BC102" s="19">
        <f>BA102*$D102</f>
        <v>0</v>
      </c>
      <c r="BD102" s="70"/>
      <c r="BE102" s="71"/>
      <c r="BF102" s="72"/>
      <c r="BG102" s="70"/>
      <c r="BH102" s="71"/>
      <c r="BI102" s="72"/>
      <c r="BJ102" s="70"/>
      <c r="BK102" s="71"/>
      <c r="BL102" s="72"/>
      <c r="BM102" s="70"/>
      <c r="BN102" s="71"/>
      <c r="BO102" s="72"/>
      <c r="BP102" s="70"/>
      <c r="BQ102" s="71"/>
      <c r="BR102" s="72"/>
      <c r="BS102" s="102"/>
      <c r="BT102" s="103"/>
      <c r="BU102" s="104"/>
      <c r="BV102" s="105"/>
      <c r="BW102" s="103"/>
      <c r="BX102" s="104"/>
      <c r="BY102" s="42"/>
      <c r="BZ102" s="18">
        <f>SUM(BD102:BX102)</f>
        <v>0</v>
      </c>
      <c r="CA102" s="16"/>
      <c r="CB102" s="19">
        <f>BZ102*$D102</f>
        <v>0</v>
      </c>
      <c r="CC102" s="70"/>
      <c r="CD102" s="17"/>
      <c r="CE102" s="31"/>
      <c r="CF102" s="30"/>
      <c r="CG102" s="17"/>
      <c r="CH102" s="31"/>
      <c r="CI102" s="25"/>
      <c r="CJ102" s="17"/>
      <c r="CK102" s="22"/>
      <c r="CL102" s="30"/>
      <c r="CM102" s="17"/>
      <c r="CN102" s="31"/>
      <c r="CO102" s="25"/>
      <c r="CP102" s="17"/>
      <c r="CQ102" s="22"/>
      <c r="CR102" s="102"/>
      <c r="CS102" s="103"/>
      <c r="CT102" s="104"/>
      <c r="CU102" s="105"/>
      <c r="CV102" s="103"/>
      <c r="CW102" s="104"/>
      <c r="CX102" s="42"/>
      <c r="CY102" s="18">
        <f>SUM(CC102:CW102)</f>
        <v>0</v>
      </c>
      <c r="CZ102" s="16"/>
      <c r="DA102" s="19">
        <f>CY102*$D102</f>
        <v>0</v>
      </c>
      <c r="DB102" s="30"/>
      <c r="DC102" s="17"/>
      <c r="DD102" s="31"/>
      <c r="DE102" s="30"/>
      <c r="DF102" s="17"/>
      <c r="DG102" s="31"/>
      <c r="DH102" s="25"/>
      <c r="DI102" s="17"/>
      <c r="DJ102" s="22"/>
      <c r="DK102" s="30"/>
      <c r="DL102" s="17"/>
      <c r="DM102" s="31"/>
      <c r="DN102" s="25"/>
      <c r="DO102" s="17"/>
      <c r="DP102" s="22"/>
      <c r="DQ102" s="102"/>
      <c r="DR102" s="103"/>
      <c r="DS102" s="104"/>
      <c r="DT102" s="105"/>
      <c r="DU102" s="103"/>
      <c r="DV102" s="104"/>
      <c r="DW102" s="42"/>
      <c r="DX102" s="18">
        <f>SUM(DB102:DV102)</f>
        <v>0</v>
      </c>
      <c r="DY102" s="16"/>
      <c r="DZ102" s="19">
        <f>DX102*$D102</f>
        <v>0</v>
      </c>
      <c r="EA102" s="30"/>
      <c r="EB102" s="17"/>
      <c r="EC102" s="31"/>
      <c r="ED102" s="70"/>
      <c r="EE102" s="17"/>
      <c r="EF102" s="31"/>
      <c r="EG102" s="25"/>
      <c r="EH102" s="17"/>
      <c r="EI102" s="22"/>
      <c r="EJ102" s="30"/>
      <c r="EK102" s="17"/>
      <c r="EL102" s="31"/>
      <c r="EM102" s="25"/>
      <c r="EN102" s="17"/>
      <c r="EO102" s="22"/>
      <c r="EP102" s="102"/>
      <c r="EQ102" s="103"/>
      <c r="ER102" s="104"/>
      <c r="ES102" s="105"/>
      <c r="ET102" s="103"/>
      <c r="EU102" s="104"/>
      <c r="EV102" s="42"/>
      <c r="EW102" s="18">
        <f>SUM(EA102:EU102)</f>
        <v>0</v>
      </c>
      <c r="EX102" s="16"/>
      <c r="EY102" s="19">
        <f>EW102*$D102</f>
        <v>0</v>
      </c>
      <c r="EZ102" s="30"/>
      <c r="FA102" s="17"/>
      <c r="FB102" s="31"/>
      <c r="FC102" s="30"/>
      <c r="FD102" s="17"/>
      <c r="FE102" s="31"/>
      <c r="FF102" s="25"/>
      <c r="FG102" s="17"/>
      <c r="FH102" s="22"/>
      <c r="FI102" s="30"/>
      <c r="FJ102" s="17"/>
      <c r="FK102" s="31"/>
      <c r="FL102" s="25"/>
      <c r="FM102" s="17"/>
      <c r="FN102" s="22"/>
      <c r="FO102" s="102"/>
      <c r="FP102" s="103"/>
      <c r="FQ102" s="104"/>
      <c r="FR102" s="105"/>
      <c r="FS102" s="103"/>
      <c r="FT102" s="104"/>
      <c r="FU102" s="42"/>
      <c r="FV102" s="18">
        <f t="shared" ref="FV102" si="131">SUM(EZ102:FT102)</f>
        <v>0</v>
      </c>
      <c r="FW102" s="16"/>
      <c r="FX102" s="19">
        <f>FV102*$D102</f>
        <v>0</v>
      </c>
      <c r="FY102" s="30"/>
      <c r="FZ102" s="17"/>
      <c r="GA102" s="31"/>
      <c r="GB102" s="30"/>
      <c r="GC102" s="17"/>
      <c r="GD102" s="31"/>
      <c r="GE102" s="25"/>
      <c r="GF102" s="17"/>
      <c r="GG102" s="22"/>
      <c r="GH102" s="30"/>
      <c r="GI102" s="17"/>
      <c r="GJ102" s="31"/>
      <c r="GK102" s="25"/>
      <c r="GL102" s="17"/>
      <c r="GM102" s="22"/>
      <c r="GN102" s="102"/>
      <c r="GO102" s="103"/>
      <c r="GP102" s="104"/>
      <c r="GQ102" s="105"/>
      <c r="GR102" s="103"/>
      <c r="GS102" s="104"/>
      <c r="GT102" s="42"/>
      <c r="GU102" s="18">
        <f>SUM(FY102:GS102)</f>
        <v>0</v>
      </c>
      <c r="GV102" s="16"/>
      <c r="GW102" s="19">
        <f>GU102*$D102</f>
        <v>0</v>
      </c>
      <c r="GX102" s="30"/>
      <c r="GY102" s="17"/>
      <c r="GZ102" s="31"/>
      <c r="HA102" s="30"/>
      <c r="HB102" s="17"/>
      <c r="HC102" s="31"/>
      <c r="HD102" s="25"/>
      <c r="HE102" s="17"/>
      <c r="HF102" s="22"/>
      <c r="HG102" s="30"/>
      <c r="HH102" s="17"/>
      <c r="HI102" s="31"/>
      <c r="HJ102" s="25"/>
      <c r="HK102" s="17"/>
      <c r="HL102" s="22"/>
      <c r="HM102" s="102"/>
      <c r="HN102" s="103"/>
      <c r="HO102" s="104"/>
      <c r="HP102" s="105"/>
      <c r="HQ102" s="103"/>
      <c r="HR102" s="104"/>
      <c r="HS102" s="42"/>
      <c r="HT102" s="18">
        <f>SUM(GX102:HR102)</f>
        <v>0</v>
      </c>
      <c r="HU102" s="16"/>
      <c r="HV102" s="19">
        <f>HT102*$D102</f>
        <v>0</v>
      </c>
      <c r="HW102" s="30"/>
      <c r="HX102" s="17"/>
      <c r="HY102" s="31"/>
      <c r="HZ102" s="30"/>
      <c r="IA102" s="17"/>
      <c r="IB102" s="31"/>
      <c r="IC102" s="25"/>
      <c r="ID102" s="17"/>
      <c r="IE102" s="22"/>
      <c r="IF102" s="30"/>
      <c r="IG102" s="17"/>
      <c r="IH102" s="31"/>
      <c r="II102" s="25"/>
      <c r="IJ102" s="17"/>
      <c r="IK102" s="22"/>
      <c r="IL102" s="102"/>
      <c r="IM102" s="103"/>
      <c r="IN102" s="104"/>
      <c r="IO102" s="105"/>
      <c r="IP102" s="103"/>
      <c r="IQ102" s="104"/>
      <c r="IR102" s="42"/>
      <c r="IS102" s="18">
        <f>SUM(HW102:IQ102)</f>
        <v>0</v>
      </c>
      <c r="IT102" s="16"/>
      <c r="IU102" s="19">
        <f>IS102*$D102</f>
        <v>0</v>
      </c>
      <c r="IV102" s="30"/>
      <c r="IW102" s="17"/>
      <c r="IX102" s="31"/>
      <c r="IY102" s="30"/>
      <c r="IZ102" s="17"/>
      <c r="JA102" s="31"/>
      <c r="JB102" s="25"/>
      <c r="JC102" s="17"/>
      <c r="JD102" s="22"/>
      <c r="JE102" s="30"/>
      <c r="JF102" s="17"/>
      <c r="JG102" s="31"/>
      <c r="JH102" s="25"/>
      <c r="JI102" s="17"/>
      <c r="JJ102" s="22"/>
      <c r="JK102" s="102"/>
      <c r="JL102" s="103"/>
      <c r="JM102" s="104"/>
      <c r="JN102" s="105"/>
      <c r="JO102" s="103"/>
      <c r="JP102" s="104"/>
      <c r="JQ102" s="42"/>
      <c r="JR102" s="18">
        <f>SUM(IV102:JP102)</f>
        <v>0</v>
      </c>
      <c r="JS102" s="16"/>
      <c r="JT102" s="19">
        <f>JR102*$D102</f>
        <v>0</v>
      </c>
      <c r="JU102" s="30"/>
      <c r="JV102" s="17"/>
      <c r="JW102" s="31"/>
      <c r="JX102" s="30"/>
      <c r="JY102" s="17"/>
      <c r="JZ102" s="31"/>
      <c r="KA102" s="25"/>
      <c r="KB102" s="17"/>
      <c r="KC102" s="22"/>
      <c r="KD102" s="30"/>
      <c r="KE102" s="17"/>
      <c r="KF102" s="31"/>
      <c r="KG102" s="25"/>
      <c r="KH102" s="17"/>
      <c r="KI102" s="22"/>
      <c r="KJ102" s="102"/>
      <c r="KK102" s="103"/>
      <c r="KL102" s="104"/>
      <c r="KM102" s="105"/>
      <c r="KN102" s="103"/>
      <c r="KO102" s="104"/>
      <c r="KP102" s="42"/>
      <c r="KQ102" s="18">
        <f>SUM(JU102:KO102)</f>
        <v>0</v>
      </c>
      <c r="KR102" s="16"/>
      <c r="KS102" s="19">
        <f>KQ102*$D102</f>
        <v>0</v>
      </c>
      <c r="KT102" s="30"/>
      <c r="KU102" s="17"/>
      <c r="KV102" s="31"/>
      <c r="KW102" s="30"/>
      <c r="KX102" s="17"/>
      <c r="KY102" s="31"/>
      <c r="KZ102" s="25"/>
      <c r="LA102" s="17"/>
      <c r="LB102" s="22"/>
      <c r="LC102" s="30"/>
      <c r="LD102" s="17"/>
      <c r="LE102" s="31"/>
      <c r="LF102" s="25"/>
      <c r="LG102" s="17"/>
      <c r="LH102" s="22"/>
      <c r="LI102" s="102"/>
      <c r="LJ102" s="103"/>
      <c r="LK102" s="104"/>
      <c r="LL102" s="105"/>
      <c r="LM102" s="103"/>
      <c r="LN102" s="104"/>
      <c r="LO102" s="42"/>
      <c r="LP102" s="18">
        <f>SUM(KT102:LN102)</f>
        <v>0</v>
      </c>
      <c r="LQ102" s="16"/>
      <c r="LR102" s="19">
        <f>LP102*$D102</f>
        <v>0</v>
      </c>
    </row>
    <row r="103" spans="1:330" ht="14.5" hidden="1" customHeight="1" x14ac:dyDescent="0.35">
      <c r="A103" s="132"/>
      <c r="B103" s="134"/>
      <c r="C103" s="139"/>
      <c r="D103" s="12"/>
      <c r="E103" s="32" t="s">
        <v>13</v>
      </c>
      <c r="F103" s="67"/>
      <c r="G103" s="68"/>
      <c r="H103" s="69"/>
      <c r="I103" s="67"/>
      <c r="J103" s="68"/>
      <c r="K103" s="69"/>
      <c r="L103" s="67"/>
      <c r="M103" s="68"/>
      <c r="N103" s="69"/>
      <c r="O103" s="67"/>
      <c r="P103" s="68"/>
      <c r="Q103" s="69"/>
      <c r="R103" s="67"/>
      <c r="S103" s="68"/>
      <c r="T103" s="69"/>
      <c r="U103" s="98"/>
      <c r="V103" s="99"/>
      <c r="W103" s="100"/>
      <c r="X103" s="98"/>
      <c r="Y103" s="99"/>
      <c r="Z103" s="100"/>
      <c r="AA103" s="75">
        <f>SUM(F103:Z103)</f>
        <v>0</v>
      </c>
      <c r="AB103" s="76">
        <f>AA103-AB104</f>
        <v>0</v>
      </c>
      <c r="AC103" s="12">
        <f>AA103*$D103</f>
        <v>0</v>
      </c>
      <c r="AD103" s="15"/>
      <c r="AE103" s="67"/>
      <c r="AF103" s="68"/>
      <c r="AG103" s="69"/>
      <c r="AH103" s="67"/>
      <c r="AI103" s="68"/>
      <c r="AJ103" s="69"/>
      <c r="AK103" s="67"/>
      <c r="AL103" s="68"/>
      <c r="AM103" s="69"/>
      <c r="AN103" s="67"/>
      <c r="AO103" s="68"/>
      <c r="AP103" s="69"/>
      <c r="AQ103" s="67"/>
      <c r="AR103" s="68"/>
      <c r="AS103" s="69"/>
      <c r="AT103" s="98"/>
      <c r="AU103" s="99"/>
      <c r="AV103" s="100"/>
      <c r="AW103" s="98"/>
      <c r="AX103" s="99"/>
      <c r="AY103" s="100"/>
      <c r="AZ103" s="41">
        <f>SUM(AE103:AY103)</f>
        <v>0</v>
      </c>
      <c r="BA103" s="14">
        <f>AZ103-BA104</f>
        <v>0</v>
      </c>
      <c r="BB103" s="12">
        <f>AZ103*$D103</f>
        <v>0</v>
      </c>
      <c r="BC103" s="15"/>
      <c r="BD103" s="67"/>
      <c r="BE103" s="68"/>
      <c r="BF103" s="69"/>
      <c r="BG103" s="67"/>
      <c r="BH103" s="68"/>
      <c r="BI103" s="69"/>
      <c r="BJ103" s="67"/>
      <c r="BK103" s="68"/>
      <c r="BL103" s="69"/>
      <c r="BM103" s="67"/>
      <c r="BN103" s="68"/>
      <c r="BO103" s="69"/>
      <c r="BP103" s="67"/>
      <c r="BQ103" s="68"/>
      <c r="BR103" s="69"/>
      <c r="BS103" s="98"/>
      <c r="BT103" s="99"/>
      <c r="BU103" s="100"/>
      <c r="BV103" s="98"/>
      <c r="BW103" s="99"/>
      <c r="BX103" s="100"/>
      <c r="BY103" s="41">
        <f>SUM(BD103:BX103)</f>
        <v>0</v>
      </c>
      <c r="BZ103" s="14">
        <f>BY103-BZ104</f>
        <v>0</v>
      </c>
      <c r="CA103" s="12">
        <f>BY103*$D103</f>
        <v>0</v>
      </c>
      <c r="CB103" s="15"/>
      <c r="CC103" s="67"/>
      <c r="CD103" s="68"/>
      <c r="CE103" s="69"/>
      <c r="CF103" s="67"/>
      <c r="CG103" s="68"/>
      <c r="CH103" s="69"/>
      <c r="CI103" s="67"/>
      <c r="CJ103" s="68"/>
      <c r="CK103" s="69"/>
      <c r="CL103" s="67"/>
      <c r="CM103" s="68"/>
      <c r="CN103" s="69"/>
      <c r="CO103" s="67"/>
      <c r="CP103" s="68"/>
      <c r="CQ103" s="69"/>
      <c r="CR103" s="98"/>
      <c r="CS103" s="99"/>
      <c r="CT103" s="100"/>
      <c r="CU103" s="98"/>
      <c r="CV103" s="99"/>
      <c r="CW103" s="100"/>
      <c r="CX103" s="41">
        <f>SUM(CC103:CW103)</f>
        <v>0</v>
      </c>
      <c r="CY103" s="14">
        <f>CX103-CY104</f>
        <v>0</v>
      </c>
      <c r="CZ103" s="12">
        <f>CX103*$D103</f>
        <v>0</v>
      </c>
      <c r="DA103" s="15"/>
      <c r="DB103" s="67"/>
      <c r="DC103" s="68"/>
      <c r="DD103" s="69"/>
      <c r="DE103" s="67"/>
      <c r="DF103" s="68"/>
      <c r="DG103" s="69"/>
      <c r="DH103" s="67"/>
      <c r="DI103" s="68"/>
      <c r="DJ103" s="69"/>
      <c r="DK103" s="67"/>
      <c r="DL103" s="68"/>
      <c r="DM103" s="69"/>
      <c r="DN103" s="67"/>
      <c r="DO103" s="68"/>
      <c r="DP103" s="69"/>
      <c r="DQ103" s="98"/>
      <c r="DR103" s="99"/>
      <c r="DS103" s="100"/>
      <c r="DT103" s="98"/>
      <c r="DU103" s="99"/>
      <c r="DV103" s="100"/>
      <c r="DW103" s="41">
        <f>SUM(DB103:DV103)</f>
        <v>0</v>
      </c>
      <c r="DX103" s="14">
        <f>DW103-DX104</f>
        <v>0</v>
      </c>
      <c r="DY103" s="12">
        <f>DW103*$D103</f>
        <v>0</v>
      </c>
      <c r="DZ103" s="15"/>
      <c r="EA103" s="67"/>
      <c r="EB103" s="68"/>
      <c r="EC103" s="69"/>
      <c r="ED103" s="67"/>
      <c r="EE103" s="68"/>
      <c r="EF103" s="69"/>
      <c r="EG103" s="67"/>
      <c r="EH103" s="68"/>
      <c r="EI103" s="69"/>
      <c r="EJ103" s="67"/>
      <c r="EK103" s="68"/>
      <c r="EL103" s="69"/>
      <c r="EM103" s="67"/>
      <c r="EN103" s="68"/>
      <c r="EO103" s="69"/>
      <c r="EP103" s="98"/>
      <c r="EQ103" s="99"/>
      <c r="ER103" s="100"/>
      <c r="ES103" s="98"/>
      <c r="ET103" s="99"/>
      <c r="EU103" s="100"/>
      <c r="EV103" s="41">
        <f>SUM(EA103:EU103)</f>
        <v>0</v>
      </c>
      <c r="EW103" s="14">
        <f>EV103-EW104</f>
        <v>0</v>
      </c>
      <c r="EX103" s="12">
        <f>EV103*$D103</f>
        <v>0</v>
      </c>
      <c r="EY103" s="15"/>
      <c r="EZ103" s="67"/>
      <c r="FA103" s="68"/>
      <c r="FB103" s="69"/>
      <c r="FC103" s="67"/>
      <c r="FD103" s="68"/>
      <c r="FE103" s="69"/>
      <c r="FF103" s="67"/>
      <c r="FG103" s="68"/>
      <c r="FH103" s="69"/>
      <c r="FI103" s="67"/>
      <c r="FJ103" s="68"/>
      <c r="FK103" s="69"/>
      <c r="FL103" s="67"/>
      <c r="FM103" s="68"/>
      <c r="FN103" s="69"/>
      <c r="FO103" s="98"/>
      <c r="FP103" s="99"/>
      <c r="FQ103" s="100"/>
      <c r="FR103" s="98"/>
      <c r="FS103" s="99"/>
      <c r="FT103" s="100"/>
      <c r="FU103" s="41">
        <f t="shared" ref="FU103" si="132">SUM(EZ103:FT103)</f>
        <v>0</v>
      </c>
      <c r="FV103" s="14">
        <f t="shared" ref="FV103" si="133">FU103-FV104</f>
        <v>0</v>
      </c>
      <c r="FW103" s="12">
        <f>FU103*$D103</f>
        <v>0</v>
      </c>
      <c r="FX103" s="15"/>
      <c r="FY103" s="67"/>
      <c r="FZ103" s="68"/>
      <c r="GA103" s="69"/>
      <c r="GB103" s="67"/>
      <c r="GC103" s="68"/>
      <c r="GD103" s="69"/>
      <c r="GE103" s="67"/>
      <c r="GF103" s="68"/>
      <c r="GG103" s="69"/>
      <c r="GH103" s="67"/>
      <c r="GI103" s="68"/>
      <c r="GJ103" s="69"/>
      <c r="GK103" s="67"/>
      <c r="GL103" s="68"/>
      <c r="GM103" s="69"/>
      <c r="GN103" s="98"/>
      <c r="GO103" s="99"/>
      <c r="GP103" s="100"/>
      <c r="GQ103" s="98"/>
      <c r="GR103" s="99"/>
      <c r="GS103" s="100"/>
      <c r="GT103" s="41">
        <f>SUM(FY103:GS103)</f>
        <v>0</v>
      </c>
      <c r="GU103" s="14">
        <f>GT103-GU104</f>
        <v>0</v>
      </c>
      <c r="GV103" s="12">
        <f>GT103*$D103</f>
        <v>0</v>
      </c>
      <c r="GW103" s="15"/>
      <c r="GX103" s="67"/>
      <c r="GY103" s="68"/>
      <c r="GZ103" s="69"/>
      <c r="HA103" s="67"/>
      <c r="HB103" s="68"/>
      <c r="HC103" s="69"/>
      <c r="HD103" s="67"/>
      <c r="HE103" s="68"/>
      <c r="HF103" s="69"/>
      <c r="HG103" s="67"/>
      <c r="HH103" s="68"/>
      <c r="HI103" s="69"/>
      <c r="HJ103" s="67"/>
      <c r="HK103" s="68"/>
      <c r="HL103" s="69"/>
      <c r="HM103" s="98"/>
      <c r="HN103" s="99"/>
      <c r="HO103" s="100"/>
      <c r="HP103" s="98"/>
      <c r="HQ103" s="99"/>
      <c r="HR103" s="100"/>
      <c r="HS103" s="41">
        <f>SUM(GX103:HR103)</f>
        <v>0</v>
      </c>
      <c r="HT103" s="14">
        <f>HS103-HT104</f>
        <v>0</v>
      </c>
      <c r="HU103" s="12">
        <f>HS103*$D103</f>
        <v>0</v>
      </c>
      <c r="HV103" s="15"/>
      <c r="HW103" s="67"/>
      <c r="HX103" s="68"/>
      <c r="HY103" s="69"/>
      <c r="HZ103" s="67"/>
      <c r="IA103" s="68"/>
      <c r="IB103" s="69"/>
      <c r="IC103" s="67"/>
      <c r="ID103" s="68"/>
      <c r="IE103" s="69"/>
      <c r="IF103" s="67"/>
      <c r="IG103" s="68"/>
      <c r="IH103" s="69"/>
      <c r="II103" s="67"/>
      <c r="IJ103" s="68"/>
      <c r="IK103" s="69"/>
      <c r="IL103" s="98"/>
      <c r="IM103" s="99"/>
      <c r="IN103" s="100"/>
      <c r="IO103" s="98"/>
      <c r="IP103" s="99"/>
      <c r="IQ103" s="100"/>
      <c r="IR103" s="41">
        <f>SUM(HW103:IQ103)</f>
        <v>0</v>
      </c>
      <c r="IS103" s="14">
        <f>IR103-IS104</f>
        <v>0</v>
      </c>
      <c r="IT103" s="12">
        <f>IR103*$D103</f>
        <v>0</v>
      </c>
      <c r="IU103" s="15"/>
      <c r="IV103" s="67"/>
      <c r="IW103" s="68"/>
      <c r="IX103" s="69"/>
      <c r="IY103" s="67"/>
      <c r="IZ103" s="68"/>
      <c r="JA103" s="69"/>
      <c r="JB103" s="67"/>
      <c r="JC103" s="68"/>
      <c r="JD103" s="69"/>
      <c r="JE103" s="67"/>
      <c r="JF103" s="68"/>
      <c r="JG103" s="69"/>
      <c r="JH103" s="67"/>
      <c r="JI103" s="68"/>
      <c r="JJ103" s="69"/>
      <c r="JK103" s="98"/>
      <c r="JL103" s="99"/>
      <c r="JM103" s="100"/>
      <c r="JN103" s="98"/>
      <c r="JO103" s="99"/>
      <c r="JP103" s="100"/>
      <c r="JQ103" s="41">
        <f>SUM(IV103:JP103)</f>
        <v>0</v>
      </c>
      <c r="JR103" s="14">
        <f>JQ103-JR104</f>
        <v>0</v>
      </c>
      <c r="JS103" s="12">
        <f>JQ103*$D103</f>
        <v>0</v>
      </c>
      <c r="JT103" s="15"/>
      <c r="JU103" s="67"/>
      <c r="JV103" s="68"/>
      <c r="JW103" s="69"/>
      <c r="JX103" s="67"/>
      <c r="JY103" s="68"/>
      <c r="JZ103" s="69"/>
      <c r="KA103" s="67"/>
      <c r="KB103" s="68"/>
      <c r="KC103" s="69"/>
      <c r="KD103" s="67"/>
      <c r="KE103" s="68"/>
      <c r="KF103" s="69"/>
      <c r="KG103" s="67"/>
      <c r="KH103" s="68"/>
      <c r="KI103" s="69"/>
      <c r="KJ103" s="98"/>
      <c r="KK103" s="99"/>
      <c r="KL103" s="100"/>
      <c r="KM103" s="98"/>
      <c r="KN103" s="99"/>
      <c r="KO103" s="100"/>
      <c r="KP103" s="41">
        <f>SUM(JU103:KO103)</f>
        <v>0</v>
      </c>
      <c r="KQ103" s="14">
        <f>KP103-KQ104</f>
        <v>0</v>
      </c>
      <c r="KR103" s="12">
        <f>KP103*$D103</f>
        <v>0</v>
      </c>
      <c r="KS103" s="15"/>
      <c r="KT103" s="67"/>
      <c r="KU103" s="68"/>
      <c r="KV103" s="69"/>
      <c r="KW103" s="67"/>
      <c r="KX103" s="68"/>
      <c r="KY103" s="69"/>
      <c r="KZ103" s="67"/>
      <c r="LA103" s="68"/>
      <c r="LB103" s="69"/>
      <c r="LC103" s="67"/>
      <c r="LD103" s="68"/>
      <c r="LE103" s="69"/>
      <c r="LF103" s="67"/>
      <c r="LG103" s="68"/>
      <c r="LH103" s="69"/>
      <c r="LI103" s="98"/>
      <c r="LJ103" s="99"/>
      <c r="LK103" s="100"/>
      <c r="LL103" s="98"/>
      <c r="LM103" s="99"/>
      <c r="LN103" s="100"/>
      <c r="LO103" s="41">
        <f>SUM(KT103:LN103)</f>
        <v>0</v>
      </c>
      <c r="LP103" s="14">
        <f>LO103-LP104</f>
        <v>0</v>
      </c>
      <c r="LQ103" s="12">
        <f>LO103*$D103</f>
        <v>0</v>
      </c>
      <c r="LR103" s="15"/>
    </row>
    <row r="104" spans="1:330" ht="15" hidden="1" customHeight="1" thickBot="1" x14ac:dyDescent="0.4">
      <c r="A104" s="133"/>
      <c r="B104" s="135"/>
      <c r="C104" s="140"/>
      <c r="D104" s="16"/>
      <c r="E104" s="33" t="s">
        <v>14</v>
      </c>
      <c r="F104" s="70"/>
      <c r="G104" s="71"/>
      <c r="H104" s="72"/>
      <c r="I104" s="70"/>
      <c r="J104" s="71"/>
      <c r="K104" s="72"/>
      <c r="L104" s="73"/>
      <c r="M104" s="71"/>
      <c r="N104" s="74"/>
      <c r="O104" s="70"/>
      <c r="P104" s="71"/>
      <c r="Q104" s="72"/>
      <c r="R104" s="70"/>
      <c r="S104" s="71"/>
      <c r="T104" s="72"/>
      <c r="U104" s="102"/>
      <c r="V104" s="103"/>
      <c r="W104" s="104"/>
      <c r="X104" s="105"/>
      <c r="Y104" s="103"/>
      <c r="Z104" s="104"/>
      <c r="AA104" s="77"/>
      <c r="AB104" s="78">
        <f>SUM(F104:Z104)</f>
        <v>0</v>
      </c>
      <c r="AC104" s="16"/>
      <c r="AD104" s="19">
        <f>AB104*$D104</f>
        <v>0</v>
      </c>
      <c r="AE104" s="70"/>
      <c r="AF104" s="71"/>
      <c r="AG104" s="72"/>
      <c r="AH104" s="70"/>
      <c r="AI104" s="71"/>
      <c r="AJ104" s="72"/>
      <c r="AK104" s="73"/>
      <c r="AL104" s="71"/>
      <c r="AM104" s="74"/>
      <c r="AN104" s="70"/>
      <c r="AO104" s="71"/>
      <c r="AP104" s="72"/>
      <c r="AQ104" s="70"/>
      <c r="AR104" s="71"/>
      <c r="AS104" s="72"/>
      <c r="AT104" s="102"/>
      <c r="AU104" s="103"/>
      <c r="AV104" s="104"/>
      <c r="AW104" s="105"/>
      <c r="AX104" s="103"/>
      <c r="AY104" s="104"/>
      <c r="AZ104" s="42"/>
      <c r="BA104" s="18">
        <f>SUM(AE104:AY104)</f>
        <v>0</v>
      </c>
      <c r="BB104" s="16"/>
      <c r="BC104" s="19">
        <f>BA104*$D104</f>
        <v>0</v>
      </c>
      <c r="BD104" s="70"/>
      <c r="BE104" s="71"/>
      <c r="BF104" s="72"/>
      <c r="BG104" s="70"/>
      <c r="BH104" s="71"/>
      <c r="BI104" s="72"/>
      <c r="BJ104" s="70"/>
      <c r="BK104" s="71"/>
      <c r="BL104" s="72"/>
      <c r="BM104" s="70"/>
      <c r="BN104" s="71"/>
      <c r="BO104" s="72"/>
      <c r="BP104" s="70"/>
      <c r="BQ104" s="71"/>
      <c r="BR104" s="72"/>
      <c r="BS104" s="102"/>
      <c r="BT104" s="103"/>
      <c r="BU104" s="104"/>
      <c r="BV104" s="105"/>
      <c r="BW104" s="103"/>
      <c r="BX104" s="104"/>
      <c r="BY104" s="42"/>
      <c r="BZ104" s="18">
        <f>SUM(BD104:BX104)</f>
        <v>0</v>
      </c>
      <c r="CA104" s="16"/>
      <c r="CB104" s="19">
        <f>BZ104*$D104</f>
        <v>0</v>
      </c>
      <c r="CC104" s="70"/>
      <c r="CD104" s="17"/>
      <c r="CE104" s="31"/>
      <c r="CF104" s="30"/>
      <c r="CG104" s="17"/>
      <c r="CH104" s="31"/>
      <c r="CI104" s="25"/>
      <c r="CJ104" s="17"/>
      <c r="CK104" s="22"/>
      <c r="CL104" s="30"/>
      <c r="CM104" s="17"/>
      <c r="CN104" s="31"/>
      <c r="CO104" s="25"/>
      <c r="CP104" s="17"/>
      <c r="CQ104" s="22"/>
      <c r="CR104" s="102"/>
      <c r="CS104" s="103"/>
      <c r="CT104" s="104"/>
      <c r="CU104" s="105"/>
      <c r="CV104" s="103"/>
      <c r="CW104" s="104"/>
      <c r="CX104" s="42"/>
      <c r="CY104" s="18">
        <f>SUM(CC104:CW104)</f>
        <v>0</v>
      </c>
      <c r="CZ104" s="16"/>
      <c r="DA104" s="19">
        <f>CY104*$D104</f>
        <v>0</v>
      </c>
      <c r="DB104" s="30"/>
      <c r="DC104" s="17"/>
      <c r="DD104" s="31"/>
      <c r="DE104" s="30"/>
      <c r="DF104" s="17"/>
      <c r="DG104" s="31"/>
      <c r="DH104" s="25"/>
      <c r="DI104" s="17"/>
      <c r="DJ104" s="22"/>
      <c r="DK104" s="30"/>
      <c r="DL104" s="17"/>
      <c r="DM104" s="31"/>
      <c r="DN104" s="25"/>
      <c r="DO104" s="17"/>
      <c r="DP104" s="22"/>
      <c r="DQ104" s="102"/>
      <c r="DR104" s="103"/>
      <c r="DS104" s="104"/>
      <c r="DT104" s="105"/>
      <c r="DU104" s="103"/>
      <c r="DV104" s="104"/>
      <c r="DW104" s="42"/>
      <c r="DX104" s="18">
        <f>SUM(DB104:DV104)</f>
        <v>0</v>
      </c>
      <c r="DY104" s="16"/>
      <c r="DZ104" s="19">
        <f>DX104*$D104</f>
        <v>0</v>
      </c>
      <c r="EA104" s="30"/>
      <c r="EB104" s="17"/>
      <c r="EC104" s="31"/>
      <c r="ED104" s="70"/>
      <c r="EE104" s="17"/>
      <c r="EF104" s="31"/>
      <c r="EG104" s="25"/>
      <c r="EH104" s="17"/>
      <c r="EI104" s="22"/>
      <c r="EJ104" s="30"/>
      <c r="EK104" s="17"/>
      <c r="EL104" s="31"/>
      <c r="EM104" s="25"/>
      <c r="EN104" s="17"/>
      <c r="EO104" s="22"/>
      <c r="EP104" s="102"/>
      <c r="EQ104" s="103"/>
      <c r="ER104" s="104"/>
      <c r="ES104" s="105"/>
      <c r="ET104" s="103"/>
      <c r="EU104" s="104"/>
      <c r="EV104" s="42"/>
      <c r="EW104" s="18">
        <f>SUM(EA104:EU104)</f>
        <v>0</v>
      </c>
      <c r="EX104" s="16"/>
      <c r="EY104" s="19">
        <f>EW104*$D104</f>
        <v>0</v>
      </c>
      <c r="EZ104" s="30"/>
      <c r="FA104" s="17"/>
      <c r="FB104" s="31"/>
      <c r="FC104" s="30"/>
      <c r="FD104" s="17"/>
      <c r="FE104" s="31"/>
      <c r="FF104" s="25"/>
      <c r="FG104" s="17"/>
      <c r="FH104" s="22"/>
      <c r="FI104" s="30"/>
      <c r="FJ104" s="17"/>
      <c r="FK104" s="31"/>
      <c r="FL104" s="25"/>
      <c r="FM104" s="17"/>
      <c r="FN104" s="22"/>
      <c r="FO104" s="102"/>
      <c r="FP104" s="103"/>
      <c r="FQ104" s="104"/>
      <c r="FR104" s="105"/>
      <c r="FS104" s="103"/>
      <c r="FT104" s="104"/>
      <c r="FU104" s="42"/>
      <c r="FV104" s="18">
        <f t="shared" ref="FV104" si="134">SUM(EZ104:FT104)</f>
        <v>0</v>
      </c>
      <c r="FW104" s="16"/>
      <c r="FX104" s="19">
        <f>FV104*$D104</f>
        <v>0</v>
      </c>
      <c r="FY104" s="30"/>
      <c r="FZ104" s="17"/>
      <c r="GA104" s="31"/>
      <c r="GB104" s="30"/>
      <c r="GC104" s="17"/>
      <c r="GD104" s="31"/>
      <c r="GE104" s="25"/>
      <c r="GF104" s="17"/>
      <c r="GG104" s="22"/>
      <c r="GH104" s="30"/>
      <c r="GI104" s="17"/>
      <c r="GJ104" s="31"/>
      <c r="GK104" s="25"/>
      <c r="GL104" s="17"/>
      <c r="GM104" s="22"/>
      <c r="GN104" s="102"/>
      <c r="GO104" s="103"/>
      <c r="GP104" s="104"/>
      <c r="GQ104" s="105"/>
      <c r="GR104" s="103"/>
      <c r="GS104" s="104"/>
      <c r="GT104" s="42"/>
      <c r="GU104" s="18">
        <f>SUM(FY104:GS104)</f>
        <v>0</v>
      </c>
      <c r="GV104" s="16"/>
      <c r="GW104" s="19">
        <f>GU104*$D104</f>
        <v>0</v>
      </c>
      <c r="GX104" s="30"/>
      <c r="GY104" s="17"/>
      <c r="GZ104" s="31"/>
      <c r="HA104" s="30"/>
      <c r="HB104" s="17"/>
      <c r="HC104" s="31"/>
      <c r="HD104" s="25"/>
      <c r="HE104" s="17"/>
      <c r="HF104" s="22"/>
      <c r="HG104" s="30"/>
      <c r="HH104" s="17"/>
      <c r="HI104" s="31"/>
      <c r="HJ104" s="25"/>
      <c r="HK104" s="17"/>
      <c r="HL104" s="22"/>
      <c r="HM104" s="102"/>
      <c r="HN104" s="103"/>
      <c r="HO104" s="104"/>
      <c r="HP104" s="105"/>
      <c r="HQ104" s="103"/>
      <c r="HR104" s="104"/>
      <c r="HS104" s="42"/>
      <c r="HT104" s="18">
        <f>SUM(GX104:HR104)</f>
        <v>0</v>
      </c>
      <c r="HU104" s="16"/>
      <c r="HV104" s="19">
        <f>HT104*$D104</f>
        <v>0</v>
      </c>
      <c r="HW104" s="30"/>
      <c r="HX104" s="17"/>
      <c r="HY104" s="31"/>
      <c r="HZ104" s="30"/>
      <c r="IA104" s="17"/>
      <c r="IB104" s="31"/>
      <c r="IC104" s="25"/>
      <c r="ID104" s="17"/>
      <c r="IE104" s="22"/>
      <c r="IF104" s="30"/>
      <c r="IG104" s="17"/>
      <c r="IH104" s="31"/>
      <c r="II104" s="25"/>
      <c r="IJ104" s="17"/>
      <c r="IK104" s="22"/>
      <c r="IL104" s="102"/>
      <c r="IM104" s="103"/>
      <c r="IN104" s="104"/>
      <c r="IO104" s="105"/>
      <c r="IP104" s="103"/>
      <c r="IQ104" s="104"/>
      <c r="IR104" s="42"/>
      <c r="IS104" s="18">
        <f>SUM(HW104:IQ104)</f>
        <v>0</v>
      </c>
      <c r="IT104" s="16"/>
      <c r="IU104" s="19">
        <f>IS104*$D104</f>
        <v>0</v>
      </c>
      <c r="IV104" s="30"/>
      <c r="IW104" s="17"/>
      <c r="IX104" s="31"/>
      <c r="IY104" s="30"/>
      <c r="IZ104" s="17"/>
      <c r="JA104" s="31"/>
      <c r="JB104" s="25"/>
      <c r="JC104" s="17"/>
      <c r="JD104" s="22"/>
      <c r="JE104" s="30"/>
      <c r="JF104" s="17"/>
      <c r="JG104" s="31"/>
      <c r="JH104" s="25"/>
      <c r="JI104" s="17"/>
      <c r="JJ104" s="22"/>
      <c r="JK104" s="102"/>
      <c r="JL104" s="103"/>
      <c r="JM104" s="104"/>
      <c r="JN104" s="105"/>
      <c r="JO104" s="103"/>
      <c r="JP104" s="104"/>
      <c r="JQ104" s="42"/>
      <c r="JR104" s="18">
        <f>SUM(IV104:JP104)</f>
        <v>0</v>
      </c>
      <c r="JS104" s="16"/>
      <c r="JT104" s="19">
        <f>JR104*$D104</f>
        <v>0</v>
      </c>
      <c r="JU104" s="30"/>
      <c r="JV104" s="17"/>
      <c r="JW104" s="31"/>
      <c r="JX104" s="30"/>
      <c r="JY104" s="17"/>
      <c r="JZ104" s="31"/>
      <c r="KA104" s="25"/>
      <c r="KB104" s="17"/>
      <c r="KC104" s="22"/>
      <c r="KD104" s="30"/>
      <c r="KE104" s="17"/>
      <c r="KF104" s="31"/>
      <c r="KG104" s="25"/>
      <c r="KH104" s="17"/>
      <c r="KI104" s="22"/>
      <c r="KJ104" s="102"/>
      <c r="KK104" s="103"/>
      <c r="KL104" s="104"/>
      <c r="KM104" s="105"/>
      <c r="KN104" s="103"/>
      <c r="KO104" s="104"/>
      <c r="KP104" s="42"/>
      <c r="KQ104" s="18">
        <f>SUM(JU104:KO104)</f>
        <v>0</v>
      </c>
      <c r="KR104" s="16"/>
      <c r="KS104" s="19">
        <f>KQ104*$D104</f>
        <v>0</v>
      </c>
      <c r="KT104" s="30"/>
      <c r="KU104" s="17"/>
      <c r="KV104" s="31"/>
      <c r="KW104" s="30"/>
      <c r="KX104" s="17"/>
      <c r="KY104" s="31"/>
      <c r="KZ104" s="25"/>
      <c r="LA104" s="17"/>
      <c r="LB104" s="22"/>
      <c r="LC104" s="30"/>
      <c r="LD104" s="17"/>
      <c r="LE104" s="31"/>
      <c r="LF104" s="25"/>
      <c r="LG104" s="17"/>
      <c r="LH104" s="22"/>
      <c r="LI104" s="102"/>
      <c r="LJ104" s="103"/>
      <c r="LK104" s="104"/>
      <c r="LL104" s="105"/>
      <c r="LM104" s="103"/>
      <c r="LN104" s="104"/>
      <c r="LO104" s="42"/>
      <c r="LP104" s="18">
        <f>SUM(KT104:LN104)</f>
        <v>0</v>
      </c>
      <c r="LQ104" s="16"/>
      <c r="LR104" s="19">
        <f>LP104*$D104</f>
        <v>0</v>
      </c>
    </row>
    <row r="105" spans="1:330" ht="14.5" hidden="1" customHeight="1" x14ac:dyDescent="0.35">
      <c r="A105" s="132"/>
      <c r="B105" s="134"/>
      <c r="C105" s="139"/>
      <c r="D105" s="12"/>
      <c r="E105" s="32" t="s">
        <v>13</v>
      </c>
      <c r="F105" s="67"/>
      <c r="G105" s="68"/>
      <c r="H105" s="69"/>
      <c r="I105" s="67"/>
      <c r="J105" s="68"/>
      <c r="K105" s="69"/>
      <c r="L105" s="67"/>
      <c r="M105" s="68"/>
      <c r="N105" s="69"/>
      <c r="O105" s="67"/>
      <c r="P105" s="68"/>
      <c r="Q105" s="69"/>
      <c r="R105" s="67"/>
      <c r="S105" s="68"/>
      <c r="T105" s="69"/>
      <c r="U105" s="98"/>
      <c r="V105" s="99"/>
      <c r="W105" s="100"/>
      <c r="X105" s="98"/>
      <c r="Y105" s="99"/>
      <c r="Z105" s="100"/>
      <c r="AA105" s="75">
        <f>SUM(F105:Z105)</f>
        <v>0</v>
      </c>
      <c r="AB105" s="76">
        <f>AA105-AB106</f>
        <v>0</v>
      </c>
      <c r="AC105" s="12">
        <f>AA105*$D105</f>
        <v>0</v>
      </c>
      <c r="AD105" s="15"/>
      <c r="AE105" s="67"/>
      <c r="AF105" s="68"/>
      <c r="AG105" s="69"/>
      <c r="AH105" s="67"/>
      <c r="AI105" s="68"/>
      <c r="AJ105" s="69"/>
      <c r="AK105" s="67"/>
      <c r="AL105" s="68"/>
      <c r="AM105" s="69"/>
      <c r="AN105" s="67"/>
      <c r="AO105" s="68"/>
      <c r="AP105" s="69"/>
      <c r="AQ105" s="67"/>
      <c r="AR105" s="68"/>
      <c r="AS105" s="69"/>
      <c r="AT105" s="98"/>
      <c r="AU105" s="99"/>
      <c r="AV105" s="100"/>
      <c r="AW105" s="98"/>
      <c r="AX105" s="99"/>
      <c r="AY105" s="100"/>
      <c r="AZ105" s="41">
        <f>SUM(AE105:AY105)</f>
        <v>0</v>
      </c>
      <c r="BA105" s="14">
        <f>AZ105-BA106</f>
        <v>0</v>
      </c>
      <c r="BB105" s="12">
        <f>AZ105*$D105</f>
        <v>0</v>
      </c>
      <c r="BC105" s="15"/>
      <c r="BD105" s="67"/>
      <c r="BE105" s="68"/>
      <c r="BF105" s="69"/>
      <c r="BG105" s="67"/>
      <c r="BH105" s="68"/>
      <c r="BI105" s="69"/>
      <c r="BJ105" s="67"/>
      <c r="BK105" s="68"/>
      <c r="BL105" s="69"/>
      <c r="BM105" s="67"/>
      <c r="BN105" s="68"/>
      <c r="BO105" s="69"/>
      <c r="BP105" s="67"/>
      <c r="BQ105" s="68"/>
      <c r="BR105" s="69"/>
      <c r="BS105" s="98"/>
      <c r="BT105" s="99"/>
      <c r="BU105" s="100"/>
      <c r="BV105" s="98"/>
      <c r="BW105" s="99"/>
      <c r="BX105" s="100"/>
      <c r="BY105" s="41">
        <f>SUM(BD105:BX105)</f>
        <v>0</v>
      </c>
      <c r="BZ105" s="14">
        <f>BY105-BZ106</f>
        <v>0</v>
      </c>
      <c r="CA105" s="12">
        <f>BY105*$D105</f>
        <v>0</v>
      </c>
      <c r="CB105" s="15"/>
      <c r="CC105" s="67"/>
      <c r="CD105" s="68"/>
      <c r="CE105" s="69"/>
      <c r="CF105" s="67"/>
      <c r="CG105" s="68"/>
      <c r="CH105" s="69"/>
      <c r="CI105" s="67"/>
      <c r="CJ105" s="68"/>
      <c r="CK105" s="69"/>
      <c r="CL105" s="67"/>
      <c r="CM105" s="68"/>
      <c r="CN105" s="69"/>
      <c r="CO105" s="67"/>
      <c r="CP105" s="68"/>
      <c r="CQ105" s="69"/>
      <c r="CR105" s="98"/>
      <c r="CS105" s="99"/>
      <c r="CT105" s="100"/>
      <c r="CU105" s="98"/>
      <c r="CV105" s="99"/>
      <c r="CW105" s="100"/>
      <c r="CX105" s="41">
        <f>SUM(CC105:CW105)</f>
        <v>0</v>
      </c>
      <c r="CY105" s="14">
        <f>CX105-CY106</f>
        <v>0</v>
      </c>
      <c r="CZ105" s="12">
        <f>CX105*$D105</f>
        <v>0</v>
      </c>
      <c r="DA105" s="15"/>
      <c r="DB105" s="67"/>
      <c r="DC105" s="68"/>
      <c r="DD105" s="69"/>
      <c r="DE105" s="67"/>
      <c r="DF105" s="68"/>
      <c r="DG105" s="69"/>
      <c r="DH105" s="67"/>
      <c r="DI105" s="68"/>
      <c r="DJ105" s="69"/>
      <c r="DK105" s="67"/>
      <c r="DL105" s="68"/>
      <c r="DM105" s="69"/>
      <c r="DN105" s="67"/>
      <c r="DO105" s="68"/>
      <c r="DP105" s="69"/>
      <c r="DQ105" s="98"/>
      <c r="DR105" s="99"/>
      <c r="DS105" s="100"/>
      <c r="DT105" s="98"/>
      <c r="DU105" s="99"/>
      <c r="DV105" s="100"/>
      <c r="DW105" s="41">
        <f>SUM(DB105:DV105)</f>
        <v>0</v>
      </c>
      <c r="DX105" s="14">
        <f>DW105-DX106</f>
        <v>0</v>
      </c>
      <c r="DY105" s="12">
        <f>DW105*$D105</f>
        <v>0</v>
      </c>
      <c r="DZ105" s="15"/>
      <c r="EA105" s="67"/>
      <c r="EB105" s="68"/>
      <c r="EC105" s="69"/>
      <c r="ED105" s="67"/>
      <c r="EE105" s="68"/>
      <c r="EF105" s="69"/>
      <c r="EG105" s="67"/>
      <c r="EH105" s="68"/>
      <c r="EI105" s="69"/>
      <c r="EJ105" s="67"/>
      <c r="EK105" s="68"/>
      <c r="EL105" s="69"/>
      <c r="EM105" s="67"/>
      <c r="EN105" s="68"/>
      <c r="EO105" s="69"/>
      <c r="EP105" s="98"/>
      <c r="EQ105" s="99"/>
      <c r="ER105" s="100"/>
      <c r="ES105" s="98"/>
      <c r="ET105" s="99"/>
      <c r="EU105" s="100"/>
      <c r="EV105" s="41">
        <f>SUM(EA105:EU105)</f>
        <v>0</v>
      </c>
      <c r="EW105" s="14">
        <f>EV105-EW106</f>
        <v>0</v>
      </c>
      <c r="EX105" s="12">
        <f>EV105*$D105</f>
        <v>0</v>
      </c>
      <c r="EY105" s="15"/>
      <c r="EZ105" s="67"/>
      <c r="FA105" s="68"/>
      <c r="FB105" s="69"/>
      <c r="FC105" s="67"/>
      <c r="FD105" s="68"/>
      <c r="FE105" s="69"/>
      <c r="FF105" s="67"/>
      <c r="FG105" s="68"/>
      <c r="FH105" s="69"/>
      <c r="FI105" s="67"/>
      <c r="FJ105" s="68"/>
      <c r="FK105" s="69"/>
      <c r="FL105" s="67"/>
      <c r="FM105" s="68"/>
      <c r="FN105" s="69"/>
      <c r="FO105" s="98"/>
      <c r="FP105" s="99"/>
      <c r="FQ105" s="100"/>
      <c r="FR105" s="98"/>
      <c r="FS105" s="99"/>
      <c r="FT105" s="100"/>
      <c r="FU105" s="41">
        <f t="shared" ref="FU105" si="135">SUM(EZ105:FT105)</f>
        <v>0</v>
      </c>
      <c r="FV105" s="14">
        <f t="shared" ref="FV105" si="136">FU105-FV106</f>
        <v>0</v>
      </c>
      <c r="FW105" s="12">
        <f>FU105*$D105</f>
        <v>0</v>
      </c>
      <c r="FX105" s="15"/>
      <c r="FY105" s="67"/>
      <c r="FZ105" s="68"/>
      <c r="GA105" s="69"/>
      <c r="GB105" s="67"/>
      <c r="GC105" s="68"/>
      <c r="GD105" s="69"/>
      <c r="GE105" s="67"/>
      <c r="GF105" s="68"/>
      <c r="GG105" s="69"/>
      <c r="GH105" s="67"/>
      <c r="GI105" s="68"/>
      <c r="GJ105" s="69"/>
      <c r="GK105" s="67"/>
      <c r="GL105" s="68"/>
      <c r="GM105" s="69"/>
      <c r="GN105" s="98"/>
      <c r="GO105" s="99"/>
      <c r="GP105" s="100"/>
      <c r="GQ105" s="98"/>
      <c r="GR105" s="99"/>
      <c r="GS105" s="100"/>
      <c r="GT105" s="41">
        <f>SUM(FY105:GS105)</f>
        <v>0</v>
      </c>
      <c r="GU105" s="14">
        <f>GT105-GU106</f>
        <v>0</v>
      </c>
      <c r="GV105" s="12">
        <f>GT105*$D105</f>
        <v>0</v>
      </c>
      <c r="GW105" s="15"/>
      <c r="GX105" s="67"/>
      <c r="GY105" s="68"/>
      <c r="GZ105" s="69"/>
      <c r="HA105" s="67"/>
      <c r="HB105" s="68"/>
      <c r="HC105" s="69"/>
      <c r="HD105" s="67"/>
      <c r="HE105" s="68"/>
      <c r="HF105" s="69"/>
      <c r="HG105" s="67"/>
      <c r="HH105" s="68"/>
      <c r="HI105" s="69"/>
      <c r="HJ105" s="67"/>
      <c r="HK105" s="68"/>
      <c r="HL105" s="69"/>
      <c r="HM105" s="98"/>
      <c r="HN105" s="99"/>
      <c r="HO105" s="100"/>
      <c r="HP105" s="98"/>
      <c r="HQ105" s="99"/>
      <c r="HR105" s="100"/>
      <c r="HS105" s="41">
        <f>SUM(GX105:HR105)</f>
        <v>0</v>
      </c>
      <c r="HT105" s="14">
        <f>HS105-HT106</f>
        <v>0</v>
      </c>
      <c r="HU105" s="12">
        <f>HS105*$D105</f>
        <v>0</v>
      </c>
      <c r="HV105" s="15"/>
      <c r="HW105" s="67"/>
      <c r="HX105" s="68"/>
      <c r="HY105" s="69"/>
      <c r="HZ105" s="67"/>
      <c r="IA105" s="68"/>
      <c r="IB105" s="69"/>
      <c r="IC105" s="67"/>
      <c r="ID105" s="68"/>
      <c r="IE105" s="69"/>
      <c r="IF105" s="67"/>
      <c r="IG105" s="68"/>
      <c r="IH105" s="69"/>
      <c r="II105" s="67"/>
      <c r="IJ105" s="68"/>
      <c r="IK105" s="69"/>
      <c r="IL105" s="98"/>
      <c r="IM105" s="99"/>
      <c r="IN105" s="100"/>
      <c r="IO105" s="98"/>
      <c r="IP105" s="99"/>
      <c r="IQ105" s="100"/>
      <c r="IR105" s="41">
        <f>SUM(HW105:IQ105)</f>
        <v>0</v>
      </c>
      <c r="IS105" s="14">
        <f>IR105-IS106</f>
        <v>0</v>
      </c>
      <c r="IT105" s="12">
        <f>IR105*$D105</f>
        <v>0</v>
      </c>
      <c r="IU105" s="15"/>
      <c r="IV105" s="67"/>
      <c r="IW105" s="68"/>
      <c r="IX105" s="69"/>
      <c r="IY105" s="67"/>
      <c r="IZ105" s="68"/>
      <c r="JA105" s="69"/>
      <c r="JB105" s="67"/>
      <c r="JC105" s="68"/>
      <c r="JD105" s="69"/>
      <c r="JE105" s="67"/>
      <c r="JF105" s="68"/>
      <c r="JG105" s="69"/>
      <c r="JH105" s="67"/>
      <c r="JI105" s="68"/>
      <c r="JJ105" s="69"/>
      <c r="JK105" s="98"/>
      <c r="JL105" s="99"/>
      <c r="JM105" s="100"/>
      <c r="JN105" s="98"/>
      <c r="JO105" s="99"/>
      <c r="JP105" s="100"/>
      <c r="JQ105" s="41">
        <f>SUM(IV105:JP105)</f>
        <v>0</v>
      </c>
      <c r="JR105" s="14">
        <f>JQ105-JR106</f>
        <v>0</v>
      </c>
      <c r="JS105" s="12">
        <f>JQ105*$D105</f>
        <v>0</v>
      </c>
      <c r="JT105" s="15"/>
      <c r="JU105" s="67"/>
      <c r="JV105" s="68"/>
      <c r="JW105" s="69"/>
      <c r="JX105" s="67"/>
      <c r="JY105" s="68"/>
      <c r="JZ105" s="69"/>
      <c r="KA105" s="67"/>
      <c r="KB105" s="68"/>
      <c r="KC105" s="69"/>
      <c r="KD105" s="67"/>
      <c r="KE105" s="68"/>
      <c r="KF105" s="69"/>
      <c r="KG105" s="67"/>
      <c r="KH105" s="68"/>
      <c r="KI105" s="69"/>
      <c r="KJ105" s="98"/>
      <c r="KK105" s="99"/>
      <c r="KL105" s="100"/>
      <c r="KM105" s="98"/>
      <c r="KN105" s="99"/>
      <c r="KO105" s="100"/>
      <c r="KP105" s="41">
        <f>SUM(JU105:KO105)</f>
        <v>0</v>
      </c>
      <c r="KQ105" s="14">
        <f>KP105-KQ106</f>
        <v>0</v>
      </c>
      <c r="KR105" s="12">
        <f>KP105*$D105</f>
        <v>0</v>
      </c>
      <c r="KS105" s="15"/>
      <c r="KT105" s="67"/>
      <c r="KU105" s="68"/>
      <c r="KV105" s="69"/>
      <c r="KW105" s="67"/>
      <c r="KX105" s="68"/>
      <c r="KY105" s="69"/>
      <c r="KZ105" s="67"/>
      <c r="LA105" s="68"/>
      <c r="LB105" s="69"/>
      <c r="LC105" s="67"/>
      <c r="LD105" s="68"/>
      <c r="LE105" s="69"/>
      <c r="LF105" s="67"/>
      <c r="LG105" s="68"/>
      <c r="LH105" s="69"/>
      <c r="LI105" s="98"/>
      <c r="LJ105" s="99"/>
      <c r="LK105" s="100"/>
      <c r="LL105" s="98"/>
      <c r="LM105" s="99"/>
      <c r="LN105" s="100"/>
      <c r="LO105" s="41">
        <f>SUM(KT105:LN105)</f>
        <v>0</v>
      </c>
      <c r="LP105" s="14">
        <f>LO105-LP106</f>
        <v>0</v>
      </c>
      <c r="LQ105" s="12">
        <f>LO105*$D105</f>
        <v>0</v>
      </c>
      <c r="LR105" s="15"/>
    </row>
    <row r="106" spans="1:330" ht="15" hidden="1" customHeight="1" thickBot="1" x14ac:dyDescent="0.4">
      <c r="A106" s="133"/>
      <c r="B106" s="135"/>
      <c r="C106" s="140"/>
      <c r="D106" s="16"/>
      <c r="E106" s="33" t="s">
        <v>14</v>
      </c>
      <c r="F106" s="70"/>
      <c r="G106" s="71"/>
      <c r="H106" s="72"/>
      <c r="I106" s="70"/>
      <c r="J106" s="71"/>
      <c r="K106" s="72"/>
      <c r="L106" s="73"/>
      <c r="M106" s="71"/>
      <c r="N106" s="74"/>
      <c r="O106" s="70"/>
      <c r="P106" s="71"/>
      <c r="Q106" s="72"/>
      <c r="R106" s="70"/>
      <c r="S106" s="71"/>
      <c r="T106" s="72"/>
      <c r="U106" s="102"/>
      <c r="V106" s="103"/>
      <c r="W106" s="104"/>
      <c r="X106" s="105"/>
      <c r="Y106" s="103"/>
      <c r="Z106" s="104"/>
      <c r="AA106" s="77"/>
      <c r="AB106" s="78">
        <f>SUM(F106:Z106)</f>
        <v>0</v>
      </c>
      <c r="AC106" s="16"/>
      <c r="AD106" s="19">
        <f>AB106*$D106</f>
        <v>0</v>
      </c>
      <c r="AE106" s="70"/>
      <c r="AF106" s="71"/>
      <c r="AG106" s="72"/>
      <c r="AH106" s="70"/>
      <c r="AI106" s="71"/>
      <c r="AJ106" s="72"/>
      <c r="AK106" s="73"/>
      <c r="AL106" s="71"/>
      <c r="AM106" s="74"/>
      <c r="AN106" s="70"/>
      <c r="AO106" s="71"/>
      <c r="AP106" s="72"/>
      <c r="AQ106" s="70"/>
      <c r="AR106" s="71"/>
      <c r="AS106" s="72"/>
      <c r="AT106" s="102"/>
      <c r="AU106" s="103"/>
      <c r="AV106" s="104"/>
      <c r="AW106" s="105"/>
      <c r="AX106" s="103"/>
      <c r="AY106" s="104"/>
      <c r="AZ106" s="42"/>
      <c r="BA106" s="18">
        <f>SUM(AE106:AY106)</f>
        <v>0</v>
      </c>
      <c r="BB106" s="16"/>
      <c r="BC106" s="19">
        <f>BA106*$D106</f>
        <v>0</v>
      </c>
      <c r="BD106" s="70"/>
      <c r="BE106" s="71"/>
      <c r="BF106" s="72"/>
      <c r="BG106" s="70"/>
      <c r="BH106" s="71"/>
      <c r="BI106" s="72"/>
      <c r="BJ106" s="70"/>
      <c r="BK106" s="71"/>
      <c r="BL106" s="72"/>
      <c r="BM106" s="70"/>
      <c r="BN106" s="71"/>
      <c r="BO106" s="72"/>
      <c r="BP106" s="70"/>
      <c r="BQ106" s="71"/>
      <c r="BR106" s="72"/>
      <c r="BS106" s="102"/>
      <c r="BT106" s="103"/>
      <c r="BU106" s="104"/>
      <c r="BV106" s="105"/>
      <c r="BW106" s="103"/>
      <c r="BX106" s="104"/>
      <c r="BY106" s="42"/>
      <c r="BZ106" s="18">
        <f>SUM(BD106:BX106)</f>
        <v>0</v>
      </c>
      <c r="CA106" s="16"/>
      <c r="CB106" s="19">
        <f>BZ106*$D106</f>
        <v>0</v>
      </c>
      <c r="CC106" s="70"/>
      <c r="CD106" s="17"/>
      <c r="CE106" s="31"/>
      <c r="CF106" s="30"/>
      <c r="CG106" s="17"/>
      <c r="CH106" s="31"/>
      <c r="CI106" s="25"/>
      <c r="CJ106" s="17"/>
      <c r="CK106" s="22"/>
      <c r="CL106" s="30"/>
      <c r="CM106" s="17"/>
      <c r="CN106" s="31"/>
      <c r="CO106" s="25"/>
      <c r="CP106" s="17"/>
      <c r="CQ106" s="22"/>
      <c r="CR106" s="102"/>
      <c r="CS106" s="103"/>
      <c r="CT106" s="104"/>
      <c r="CU106" s="105"/>
      <c r="CV106" s="103"/>
      <c r="CW106" s="104"/>
      <c r="CX106" s="42"/>
      <c r="CY106" s="18">
        <f>SUM(CC106:CW106)</f>
        <v>0</v>
      </c>
      <c r="CZ106" s="16"/>
      <c r="DA106" s="19">
        <f>CY106*$D106</f>
        <v>0</v>
      </c>
      <c r="DB106" s="30"/>
      <c r="DC106" s="17"/>
      <c r="DD106" s="31"/>
      <c r="DE106" s="30"/>
      <c r="DF106" s="17"/>
      <c r="DG106" s="31"/>
      <c r="DH106" s="25"/>
      <c r="DI106" s="17"/>
      <c r="DJ106" s="22"/>
      <c r="DK106" s="30"/>
      <c r="DL106" s="17"/>
      <c r="DM106" s="31"/>
      <c r="DN106" s="25"/>
      <c r="DO106" s="17"/>
      <c r="DP106" s="22"/>
      <c r="DQ106" s="102"/>
      <c r="DR106" s="103"/>
      <c r="DS106" s="104"/>
      <c r="DT106" s="105"/>
      <c r="DU106" s="103"/>
      <c r="DV106" s="104"/>
      <c r="DW106" s="42"/>
      <c r="DX106" s="18">
        <f>SUM(DB106:DV106)</f>
        <v>0</v>
      </c>
      <c r="DY106" s="16"/>
      <c r="DZ106" s="19">
        <f>DX106*$D106</f>
        <v>0</v>
      </c>
      <c r="EA106" s="30"/>
      <c r="EB106" s="17"/>
      <c r="EC106" s="31"/>
      <c r="ED106" s="70"/>
      <c r="EE106" s="17"/>
      <c r="EF106" s="31"/>
      <c r="EG106" s="25"/>
      <c r="EH106" s="17"/>
      <c r="EI106" s="22"/>
      <c r="EJ106" s="30"/>
      <c r="EK106" s="17"/>
      <c r="EL106" s="31"/>
      <c r="EM106" s="25"/>
      <c r="EN106" s="17"/>
      <c r="EO106" s="22"/>
      <c r="EP106" s="102"/>
      <c r="EQ106" s="103"/>
      <c r="ER106" s="104"/>
      <c r="ES106" s="105"/>
      <c r="ET106" s="103"/>
      <c r="EU106" s="104"/>
      <c r="EV106" s="42"/>
      <c r="EW106" s="18">
        <f>SUM(EA106:EU106)</f>
        <v>0</v>
      </c>
      <c r="EX106" s="16"/>
      <c r="EY106" s="19">
        <f>EW106*$D106</f>
        <v>0</v>
      </c>
      <c r="EZ106" s="30"/>
      <c r="FA106" s="17"/>
      <c r="FB106" s="31"/>
      <c r="FC106" s="30"/>
      <c r="FD106" s="17"/>
      <c r="FE106" s="31"/>
      <c r="FF106" s="25"/>
      <c r="FG106" s="17"/>
      <c r="FH106" s="22"/>
      <c r="FI106" s="30"/>
      <c r="FJ106" s="17"/>
      <c r="FK106" s="31"/>
      <c r="FL106" s="25"/>
      <c r="FM106" s="17"/>
      <c r="FN106" s="22"/>
      <c r="FO106" s="102"/>
      <c r="FP106" s="103"/>
      <c r="FQ106" s="104"/>
      <c r="FR106" s="105"/>
      <c r="FS106" s="103"/>
      <c r="FT106" s="104"/>
      <c r="FU106" s="42"/>
      <c r="FV106" s="18">
        <f t="shared" ref="FV106" si="137">SUM(EZ106:FT106)</f>
        <v>0</v>
      </c>
      <c r="FW106" s="16"/>
      <c r="FX106" s="19">
        <f>FV106*$D106</f>
        <v>0</v>
      </c>
      <c r="FY106" s="30"/>
      <c r="FZ106" s="17"/>
      <c r="GA106" s="31"/>
      <c r="GB106" s="30"/>
      <c r="GC106" s="17"/>
      <c r="GD106" s="31"/>
      <c r="GE106" s="25"/>
      <c r="GF106" s="17"/>
      <c r="GG106" s="22"/>
      <c r="GH106" s="30"/>
      <c r="GI106" s="17"/>
      <c r="GJ106" s="31"/>
      <c r="GK106" s="25"/>
      <c r="GL106" s="17"/>
      <c r="GM106" s="22"/>
      <c r="GN106" s="102"/>
      <c r="GO106" s="103"/>
      <c r="GP106" s="104"/>
      <c r="GQ106" s="105"/>
      <c r="GR106" s="103"/>
      <c r="GS106" s="104"/>
      <c r="GT106" s="42"/>
      <c r="GU106" s="18">
        <f>SUM(FY106:GS106)</f>
        <v>0</v>
      </c>
      <c r="GV106" s="16"/>
      <c r="GW106" s="19">
        <f>GU106*$D106</f>
        <v>0</v>
      </c>
      <c r="GX106" s="30"/>
      <c r="GY106" s="17"/>
      <c r="GZ106" s="31"/>
      <c r="HA106" s="30"/>
      <c r="HB106" s="17"/>
      <c r="HC106" s="31"/>
      <c r="HD106" s="25"/>
      <c r="HE106" s="17"/>
      <c r="HF106" s="22"/>
      <c r="HG106" s="30"/>
      <c r="HH106" s="17"/>
      <c r="HI106" s="31"/>
      <c r="HJ106" s="25"/>
      <c r="HK106" s="17"/>
      <c r="HL106" s="22"/>
      <c r="HM106" s="102"/>
      <c r="HN106" s="103"/>
      <c r="HO106" s="104"/>
      <c r="HP106" s="105"/>
      <c r="HQ106" s="103"/>
      <c r="HR106" s="104"/>
      <c r="HS106" s="42"/>
      <c r="HT106" s="18">
        <f>SUM(GX106:HR106)</f>
        <v>0</v>
      </c>
      <c r="HU106" s="16"/>
      <c r="HV106" s="19">
        <f>HT106*$D106</f>
        <v>0</v>
      </c>
      <c r="HW106" s="30"/>
      <c r="HX106" s="17"/>
      <c r="HY106" s="31"/>
      <c r="HZ106" s="30"/>
      <c r="IA106" s="17"/>
      <c r="IB106" s="31"/>
      <c r="IC106" s="25"/>
      <c r="ID106" s="17"/>
      <c r="IE106" s="22"/>
      <c r="IF106" s="30"/>
      <c r="IG106" s="17"/>
      <c r="IH106" s="31"/>
      <c r="II106" s="25"/>
      <c r="IJ106" s="17"/>
      <c r="IK106" s="22"/>
      <c r="IL106" s="102"/>
      <c r="IM106" s="103"/>
      <c r="IN106" s="104"/>
      <c r="IO106" s="105"/>
      <c r="IP106" s="103"/>
      <c r="IQ106" s="104"/>
      <c r="IR106" s="42"/>
      <c r="IS106" s="18">
        <f>SUM(HW106:IQ106)</f>
        <v>0</v>
      </c>
      <c r="IT106" s="16"/>
      <c r="IU106" s="19">
        <f>IS106*$D106</f>
        <v>0</v>
      </c>
      <c r="IV106" s="30"/>
      <c r="IW106" s="17"/>
      <c r="IX106" s="31"/>
      <c r="IY106" s="30"/>
      <c r="IZ106" s="17"/>
      <c r="JA106" s="31"/>
      <c r="JB106" s="25"/>
      <c r="JC106" s="17"/>
      <c r="JD106" s="22"/>
      <c r="JE106" s="30"/>
      <c r="JF106" s="17"/>
      <c r="JG106" s="31"/>
      <c r="JH106" s="25"/>
      <c r="JI106" s="17"/>
      <c r="JJ106" s="22"/>
      <c r="JK106" s="102"/>
      <c r="JL106" s="103"/>
      <c r="JM106" s="104"/>
      <c r="JN106" s="105"/>
      <c r="JO106" s="103"/>
      <c r="JP106" s="104"/>
      <c r="JQ106" s="42"/>
      <c r="JR106" s="18">
        <f>SUM(IV106:JP106)</f>
        <v>0</v>
      </c>
      <c r="JS106" s="16"/>
      <c r="JT106" s="19">
        <f>JR106*$D106</f>
        <v>0</v>
      </c>
      <c r="JU106" s="30"/>
      <c r="JV106" s="17"/>
      <c r="JW106" s="31"/>
      <c r="JX106" s="30"/>
      <c r="JY106" s="17"/>
      <c r="JZ106" s="31"/>
      <c r="KA106" s="25"/>
      <c r="KB106" s="17"/>
      <c r="KC106" s="22"/>
      <c r="KD106" s="30"/>
      <c r="KE106" s="17"/>
      <c r="KF106" s="31"/>
      <c r="KG106" s="25"/>
      <c r="KH106" s="17"/>
      <c r="KI106" s="22"/>
      <c r="KJ106" s="102"/>
      <c r="KK106" s="103"/>
      <c r="KL106" s="104"/>
      <c r="KM106" s="105"/>
      <c r="KN106" s="103"/>
      <c r="KO106" s="104"/>
      <c r="KP106" s="42"/>
      <c r="KQ106" s="18">
        <f>SUM(JU106:KO106)</f>
        <v>0</v>
      </c>
      <c r="KR106" s="16"/>
      <c r="KS106" s="19">
        <f>KQ106*$D106</f>
        <v>0</v>
      </c>
      <c r="KT106" s="30"/>
      <c r="KU106" s="17"/>
      <c r="KV106" s="31"/>
      <c r="KW106" s="30"/>
      <c r="KX106" s="17"/>
      <c r="KY106" s="31"/>
      <c r="KZ106" s="25"/>
      <c r="LA106" s="17"/>
      <c r="LB106" s="22"/>
      <c r="LC106" s="30"/>
      <c r="LD106" s="17"/>
      <c r="LE106" s="31"/>
      <c r="LF106" s="25"/>
      <c r="LG106" s="17"/>
      <c r="LH106" s="22"/>
      <c r="LI106" s="102"/>
      <c r="LJ106" s="103"/>
      <c r="LK106" s="104"/>
      <c r="LL106" s="105"/>
      <c r="LM106" s="103"/>
      <c r="LN106" s="104"/>
      <c r="LO106" s="42"/>
      <c r="LP106" s="18">
        <f>SUM(KT106:LN106)</f>
        <v>0</v>
      </c>
      <c r="LQ106" s="16"/>
      <c r="LR106" s="19">
        <f>LP106*$D106</f>
        <v>0</v>
      </c>
    </row>
    <row r="107" spans="1:330" ht="14.5" hidden="1" customHeight="1" x14ac:dyDescent="0.35">
      <c r="A107" s="132"/>
      <c r="B107" s="134"/>
      <c r="C107" s="139"/>
      <c r="D107" s="12"/>
      <c r="E107" s="32" t="s">
        <v>13</v>
      </c>
      <c r="F107" s="67"/>
      <c r="G107" s="68"/>
      <c r="H107" s="69"/>
      <c r="I107" s="67"/>
      <c r="J107" s="68"/>
      <c r="K107" s="69"/>
      <c r="L107" s="67"/>
      <c r="M107" s="68"/>
      <c r="N107" s="69"/>
      <c r="O107" s="67"/>
      <c r="P107" s="68"/>
      <c r="Q107" s="69"/>
      <c r="R107" s="67"/>
      <c r="S107" s="68"/>
      <c r="T107" s="69"/>
      <c r="U107" s="98"/>
      <c r="V107" s="99"/>
      <c r="W107" s="100"/>
      <c r="X107" s="98"/>
      <c r="Y107" s="99"/>
      <c r="Z107" s="100"/>
      <c r="AA107" s="75">
        <f>SUM(F107:Z107)</f>
        <v>0</v>
      </c>
      <c r="AB107" s="76">
        <f>AA107-AB108</f>
        <v>0</v>
      </c>
      <c r="AC107" s="12">
        <f>AA107*$D107</f>
        <v>0</v>
      </c>
      <c r="AD107" s="15"/>
      <c r="AE107" s="67"/>
      <c r="AF107" s="68"/>
      <c r="AG107" s="69"/>
      <c r="AH107" s="67"/>
      <c r="AI107" s="68"/>
      <c r="AJ107" s="69"/>
      <c r="AK107" s="67"/>
      <c r="AL107" s="68"/>
      <c r="AM107" s="69"/>
      <c r="AN107" s="67"/>
      <c r="AO107" s="68"/>
      <c r="AP107" s="69"/>
      <c r="AQ107" s="67"/>
      <c r="AR107" s="68"/>
      <c r="AS107" s="69"/>
      <c r="AT107" s="98"/>
      <c r="AU107" s="99"/>
      <c r="AV107" s="100"/>
      <c r="AW107" s="98"/>
      <c r="AX107" s="99"/>
      <c r="AY107" s="100"/>
      <c r="AZ107" s="41">
        <f>SUM(AE107:AY107)</f>
        <v>0</v>
      </c>
      <c r="BA107" s="14">
        <f>AZ107-BA108</f>
        <v>0</v>
      </c>
      <c r="BB107" s="12">
        <f>AZ107*$D107</f>
        <v>0</v>
      </c>
      <c r="BC107" s="15"/>
      <c r="BD107" s="67"/>
      <c r="BE107" s="68"/>
      <c r="BF107" s="69"/>
      <c r="BG107" s="67"/>
      <c r="BH107" s="68"/>
      <c r="BI107" s="69"/>
      <c r="BJ107" s="67"/>
      <c r="BK107" s="68"/>
      <c r="BL107" s="69"/>
      <c r="BM107" s="67"/>
      <c r="BN107" s="68"/>
      <c r="BO107" s="69"/>
      <c r="BP107" s="67"/>
      <c r="BQ107" s="68"/>
      <c r="BR107" s="69"/>
      <c r="BS107" s="98"/>
      <c r="BT107" s="99"/>
      <c r="BU107" s="100"/>
      <c r="BV107" s="98"/>
      <c r="BW107" s="99"/>
      <c r="BX107" s="100"/>
      <c r="BY107" s="41">
        <f>SUM(BD107:BX107)</f>
        <v>0</v>
      </c>
      <c r="BZ107" s="14">
        <f>BY107-BZ108</f>
        <v>0</v>
      </c>
      <c r="CA107" s="12">
        <f>BY107*$D107</f>
        <v>0</v>
      </c>
      <c r="CB107" s="15"/>
      <c r="CC107" s="67"/>
      <c r="CD107" s="68"/>
      <c r="CE107" s="69"/>
      <c r="CF107" s="67"/>
      <c r="CG107" s="68"/>
      <c r="CH107" s="69"/>
      <c r="CI107" s="67"/>
      <c r="CJ107" s="68"/>
      <c r="CK107" s="69"/>
      <c r="CL107" s="67"/>
      <c r="CM107" s="68"/>
      <c r="CN107" s="69"/>
      <c r="CO107" s="67"/>
      <c r="CP107" s="68"/>
      <c r="CQ107" s="69"/>
      <c r="CR107" s="98"/>
      <c r="CS107" s="99"/>
      <c r="CT107" s="100"/>
      <c r="CU107" s="98"/>
      <c r="CV107" s="99"/>
      <c r="CW107" s="100"/>
      <c r="CX107" s="41">
        <f>SUM(CC107:CW107)</f>
        <v>0</v>
      </c>
      <c r="CY107" s="14">
        <f>CX107-CY108</f>
        <v>0</v>
      </c>
      <c r="CZ107" s="12">
        <f>CX107*$D107</f>
        <v>0</v>
      </c>
      <c r="DA107" s="15"/>
      <c r="DB107" s="67"/>
      <c r="DC107" s="68"/>
      <c r="DD107" s="69"/>
      <c r="DE107" s="67"/>
      <c r="DF107" s="68"/>
      <c r="DG107" s="69"/>
      <c r="DH107" s="67"/>
      <c r="DI107" s="68"/>
      <c r="DJ107" s="69"/>
      <c r="DK107" s="67"/>
      <c r="DL107" s="68"/>
      <c r="DM107" s="69"/>
      <c r="DN107" s="67"/>
      <c r="DO107" s="68"/>
      <c r="DP107" s="69"/>
      <c r="DQ107" s="98"/>
      <c r="DR107" s="99"/>
      <c r="DS107" s="100"/>
      <c r="DT107" s="98"/>
      <c r="DU107" s="99"/>
      <c r="DV107" s="100"/>
      <c r="DW107" s="41">
        <f>SUM(DB107:DV107)</f>
        <v>0</v>
      </c>
      <c r="DX107" s="14">
        <f>DW107-DX108</f>
        <v>0</v>
      </c>
      <c r="DY107" s="12">
        <f>DW107*$D107</f>
        <v>0</v>
      </c>
      <c r="DZ107" s="15"/>
      <c r="EA107" s="67"/>
      <c r="EB107" s="68"/>
      <c r="EC107" s="69"/>
      <c r="ED107" s="67"/>
      <c r="EE107" s="68"/>
      <c r="EF107" s="69"/>
      <c r="EG107" s="67"/>
      <c r="EH107" s="68"/>
      <c r="EI107" s="69"/>
      <c r="EJ107" s="67"/>
      <c r="EK107" s="68"/>
      <c r="EL107" s="69"/>
      <c r="EM107" s="67"/>
      <c r="EN107" s="68"/>
      <c r="EO107" s="69"/>
      <c r="EP107" s="98"/>
      <c r="EQ107" s="99"/>
      <c r="ER107" s="100"/>
      <c r="ES107" s="98"/>
      <c r="ET107" s="99"/>
      <c r="EU107" s="100"/>
      <c r="EV107" s="41">
        <f>SUM(EA107:EU107)</f>
        <v>0</v>
      </c>
      <c r="EW107" s="14">
        <f>EV107-EW108</f>
        <v>0</v>
      </c>
      <c r="EX107" s="12">
        <f>EV107*$D107</f>
        <v>0</v>
      </c>
      <c r="EY107" s="15"/>
      <c r="EZ107" s="67"/>
      <c r="FA107" s="68"/>
      <c r="FB107" s="69"/>
      <c r="FC107" s="67"/>
      <c r="FD107" s="68"/>
      <c r="FE107" s="69"/>
      <c r="FF107" s="67"/>
      <c r="FG107" s="68"/>
      <c r="FH107" s="69"/>
      <c r="FI107" s="67"/>
      <c r="FJ107" s="68"/>
      <c r="FK107" s="69"/>
      <c r="FL107" s="67"/>
      <c r="FM107" s="68"/>
      <c r="FN107" s="69"/>
      <c r="FO107" s="98"/>
      <c r="FP107" s="99"/>
      <c r="FQ107" s="100"/>
      <c r="FR107" s="98"/>
      <c r="FS107" s="99"/>
      <c r="FT107" s="100"/>
      <c r="FU107" s="41">
        <f t="shared" ref="FU107" si="138">SUM(EZ107:FT107)</f>
        <v>0</v>
      </c>
      <c r="FV107" s="14">
        <f t="shared" ref="FV107" si="139">FU107-FV108</f>
        <v>0</v>
      </c>
      <c r="FW107" s="12">
        <f>FU107*$D107</f>
        <v>0</v>
      </c>
      <c r="FX107" s="15"/>
      <c r="FY107" s="67"/>
      <c r="FZ107" s="68"/>
      <c r="GA107" s="69"/>
      <c r="GB107" s="67"/>
      <c r="GC107" s="68"/>
      <c r="GD107" s="69"/>
      <c r="GE107" s="67"/>
      <c r="GF107" s="68"/>
      <c r="GG107" s="69"/>
      <c r="GH107" s="67"/>
      <c r="GI107" s="68"/>
      <c r="GJ107" s="69"/>
      <c r="GK107" s="67"/>
      <c r="GL107" s="68"/>
      <c r="GM107" s="69"/>
      <c r="GN107" s="98"/>
      <c r="GO107" s="99"/>
      <c r="GP107" s="100"/>
      <c r="GQ107" s="98"/>
      <c r="GR107" s="99"/>
      <c r="GS107" s="100"/>
      <c r="GT107" s="41">
        <f>SUM(FY107:GS107)</f>
        <v>0</v>
      </c>
      <c r="GU107" s="14">
        <f>GT107-GU108</f>
        <v>0</v>
      </c>
      <c r="GV107" s="12">
        <f>GT107*$D107</f>
        <v>0</v>
      </c>
      <c r="GW107" s="15"/>
      <c r="GX107" s="67"/>
      <c r="GY107" s="68"/>
      <c r="GZ107" s="69"/>
      <c r="HA107" s="67"/>
      <c r="HB107" s="68"/>
      <c r="HC107" s="69"/>
      <c r="HD107" s="67"/>
      <c r="HE107" s="68"/>
      <c r="HF107" s="69"/>
      <c r="HG107" s="67"/>
      <c r="HH107" s="68"/>
      <c r="HI107" s="69"/>
      <c r="HJ107" s="67"/>
      <c r="HK107" s="68"/>
      <c r="HL107" s="69"/>
      <c r="HM107" s="98"/>
      <c r="HN107" s="99"/>
      <c r="HO107" s="100"/>
      <c r="HP107" s="98"/>
      <c r="HQ107" s="99"/>
      <c r="HR107" s="100"/>
      <c r="HS107" s="41">
        <f>SUM(GX107:HR107)</f>
        <v>0</v>
      </c>
      <c r="HT107" s="14">
        <f>HS107-HT108</f>
        <v>0</v>
      </c>
      <c r="HU107" s="12">
        <f>HS107*$D107</f>
        <v>0</v>
      </c>
      <c r="HV107" s="15"/>
      <c r="HW107" s="67"/>
      <c r="HX107" s="68"/>
      <c r="HY107" s="69"/>
      <c r="HZ107" s="67"/>
      <c r="IA107" s="68"/>
      <c r="IB107" s="69"/>
      <c r="IC107" s="67"/>
      <c r="ID107" s="68"/>
      <c r="IE107" s="69"/>
      <c r="IF107" s="67"/>
      <c r="IG107" s="68"/>
      <c r="IH107" s="69"/>
      <c r="II107" s="67"/>
      <c r="IJ107" s="68"/>
      <c r="IK107" s="69"/>
      <c r="IL107" s="98"/>
      <c r="IM107" s="99"/>
      <c r="IN107" s="100"/>
      <c r="IO107" s="98"/>
      <c r="IP107" s="99"/>
      <c r="IQ107" s="100"/>
      <c r="IR107" s="41">
        <f>SUM(HW107:IQ107)</f>
        <v>0</v>
      </c>
      <c r="IS107" s="14">
        <f>IR107-IS108</f>
        <v>0</v>
      </c>
      <c r="IT107" s="12">
        <f>IR107*$D107</f>
        <v>0</v>
      </c>
      <c r="IU107" s="15"/>
      <c r="IV107" s="67"/>
      <c r="IW107" s="68"/>
      <c r="IX107" s="69"/>
      <c r="IY107" s="67"/>
      <c r="IZ107" s="68"/>
      <c r="JA107" s="69"/>
      <c r="JB107" s="67"/>
      <c r="JC107" s="68"/>
      <c r="JD107" s="69"/>
      <c r="JE107" s="67"/>
      <c r="JF107" s="68"/>
      <c r="JG107" s="69"/>
      <c r="JH107" s="67"/>
      <c r="JI107" s="68"/>
      <c r="JJ107" s="69"/>
      <c r="JK107" s="98"/>
      <c r="JL107" s="99"/>
      <c r="JM107" s="100"/>
      <c r="JN107" s="98"/>
      <c r="JO107" s="99"/>
      <c r="JP107" s="100"/>
      <c r="JQ107" s="41">
        <f>SUM(IV107:JP107)</f>
        <v>0</v>
      </c>
      <c r="JR107" s="14">
        <f>JQ107-JR108</f>
        <v>0</v>
      </c>
      <c r="JS107" s="12">
        <f>JQ107*$D107</f>
        <v>0</v>
      </c>
      <c r="JT107" s="15"/>
      <c r="JU107" s="67"/>
      <c r="JV107" s="68"/>
      <c r="JW107" s="69"/>
      <c r="JX107" s="67"/>
      <c r="JY107" s="68"/>
      <c r="JZ107" s="69"/>
      <c r="KA107" s="67"/>
      <c r="KB107" s="68"/>
      <c r="KC107" s="69"/>
      <c r="KD107" s="67"/>
      <c r="KE107" s="68"/>
      <c r="KF107" s="69"/>
      <c r="KG107" s="67"/>
      <c r="KH107" s="68"/>
      <c r="KI107" s="69"/>
      <c r="KJ107" s="98"/>
      <c r="KK107" s="99"/>
      <c r="KL107" s="100"/>
      <c r="KM107" s="98"/>
      <c r="KN107" s="99"/>
      <c r="KO107" s="100"/>
      <c r="KP107" s="41">
        <f>SUM(JU107:KO107)</f>
        <v>0</v>
      </c>
      <c r="KQ107" s="14">
        <f>KP107-KQ108</f>
        <v>0</v>
      </c>
      <c r="KR107" s="12">
        <f>KP107*$D107</f>
        <v>0</v>
      </c>
      <c r="KS107" s="15"/>
      <c r="KT107" s="67"/>
      <c r="KU107" s="68"/>
      <c r="KV107" s="69"/>
      <c r="KW107" s="67"/>
      <c r="KX107" s="68"/>
      <c r="KY107" s="69"/>
      <c r="KZ107" s="67"/>
      <c r="LA107" s="68"/>
      <c r="LB107" s="69"/>
      <c r="LC107" s="67"/>
      <c r="LD107" s="68"/>
      <c r="LE107" s="69"/>
      <c r="LF107" s="67"/>
      <c r="LG107" s="68"/>
      <c r="LH107" s="69"/>
      <c r="LI107" s="98"/>
      <c r="LJ107" s="99"/>
      <c r="LK107" s="100"/>
      <c r="LL107" s="98"/>
      <c r="LM107" s="99"/>
      <c r="LN107" s="100"/>
      <c r="LO107" s="41">
        <f>SUM(KT107:LN107)</f>
        <v>0</v>
      </c>
      <c r="LP107" s="14">
        <f>LO107-LP108</f>
        <v>0</v>
      </c>
      <c r="LQ107" s="12">
        <f>LO107*$D107</f>
        <v>0</v>
      </c>
      <c r="LR107" s="15"/>
    </row>
    <row r="108" spans="1:330" ht="15" hidden="1" customHeight="1" thickBot="1" x14ac:dyDescent="0.4">
      <c r="A108" s="133"/>
      <c r="B108" s="135"/>
      <c r="C108" s="140"/>
      <c r="D108" s="16"/>
      <c r="E108" s="33" t="s">
        <v>14</v>
      </c>
      <c r="F108" s="70"/>
      <c r="G108" s="71"/>
      <c r="H108" s="72"/>
      <c r="I108" s="70"/>
      <c r="J108" s="71"/>
      <c r="K108" s="72"/>
      <c r="L108" s="73"/>
      <c r="M108" s="71"/>
      <c r="N108" s="74"/>
      <c r="O108" s="70"/>
      <c r="P108" s="71"/>
      <c r="Q108" s="72"/>
      <c r="R108" s="70"/>
      <c r="S108" s="71"/>
      <c r="T108" s="72"/>
      <c r="U108" s="102"/>
      <c r="V108" s="103"/>
      <c r="W108" s="104"/>
      <c r="X108" s="105"/>
      <c r="Y108" s="103"/>
      <c r="Z108" s="104"/>
      <c r="AA108" s="77"/>
      <c r="AB108" s="78">
        <f>SUM(F108:Z108)</f>
        <v>0</v>
      </c>
      <c r="AC108" s="16"/>
      <c r="AD108" s="19">
        <f>AB108*$D108</f>
        <v>0</v>
      </c>
      <c r="AE108" s="70"/>
      <c r="AF108" s="71"/>
      <c r="AG108" s="72"/>
      <c r="AH108" s="70"/>
      <c r="AI108" s="71"/>
      <c r="AJ108" s="72"/>
      <c r="AK108" s="73"/>
      <c r="AL108" s="71"/>
      <c r="AM108" s="74"/>
      <c r="AN108" s="70"/>
      <c r="AO108" s="71"/>
      <c r="AP108" s="72"/>
      <c r="AQ108" s="70"/>
      <c r="AR108" s="71"/>
      <c r="AS108" s="72"/>
      <c r="AT108" s="102"/>
      <c r="AU108" s="103"/>
      <c r="AV108" s="104"/>
      <c r="AW108" s="105"/>
      <c r="AX108" s="103"/>
      <c r="AY108" s="104"/>
      <c r="AZ108" s="42"/>
      <c r="BA108" s="18">
        <f>SUM(AE108:AY108)</f>
        <v>0</v>
      </c>
      <c r="BB108" s="16"/>
      <c r="BC108" s="19">
        <f>BA108*$D108</f>
        <v>0</v>
      </c>
      <c r="BD108" s="70"/>
      <c r="BE108" s="71"/>
      <c r="BF108" s="72"/>
      <c r="BG108" s="70"/>
      <c r="BH108" s="71"/>
      <c r="BI108" s="72"/>
      <c r="BJ108" s="70"/>
      <c r="BK108" s="71"/>
      <c r="BL108" s="72"/>
      <c r="BM108" s="70"/>
      <c r="BN108" s="71"/>
      <c r="BO108" s="72"/>
      <c r="BP108" s="70"/>
      <c r="BQ108" s="71"/>
      <c r="BR108" s="72"/>
      <c r="BS108" s="102"/>
      <c r="BT108" s="103"/>
      <c r="BU108" s="104"/>
      <c r="BV108" s="105"/>
      <c r="BW108" s="103"/>
      <c r="BX108" s="104"/>
      <c r="BY108" s="42"/>
      <c r="BZ108" s="18">
        <f>SUM(BD108:BX108)</f>
        <v>0</v>
      </c>
      <c r="CA108" s="16"/>
      <c r="CB108" s="19">
        <f>BZ108*$D108</f>
        <v>0</v>
      </c>
      <c r="CC108" s="70"/>
      <c r="CD108" s="17"/>
      <c r="CE108" s="31"/>
      <c r="CF108" s="30"/>
      <c r="CG108" s="17"/>
      <c r="CH108" s="31"/>
      <c r="CI108" s="25"/>
      <c r="CJ108" s="17"/>
      <c r="CK108" s="22"/>
      <c r="CL108" s="30"/>
      <c r="CM108" s="17"/>
      <c r="CN108" s="31"/>
      <c r="CO108" s="25"/>
      <c r="CP108" s="17"/>
      <c r="CQ108" s="22"/>
      <c r="CR108" s="102"/>
      <c r="CS108" s="103"/>
      <c r="CT108" s="104"/>
      <c r="CU108" s="105"/>
      <c r="CV108" s="103"/>
      <c r="CW108" s="104"/>
      <c r="CX108" s="42"/>
      <c r="CY108" s="18">
        <f>SUM(CC108:CW108)</f>
        <v>0</v>
      </c>
      <c r="CZ108" s="16"/>
      <c r="DA108" s="19">
        <f>CY108*$D108</f>
        <v>0</v>
      </c>
      <c r="DB108" s="30"/>
      <c r="DC108" s="17"/>
      <c r="DD108" s="31"/>
      <c r="DE108" s="30"/>
      <c r="DF108" s="17"/>
      <c r="DG108" s="31"/>
      <c r="DH108" s="25"/>
      <c r="DI108" s="17"/>
      <c r="DJ108" s="22"/>
      <c r="DK108" s="30"/>
      <c r="DL108" s="17"/>
      <c r="DM108" s="31"/>
      <c r="DN108" s="25"/>
      <c r="DO108" s="17"/>
      <c r="DP108" s="22"/>
      <c r="DQ108" s="102"/>
      <c r="DR108" s="103"/>
      <c r="DS108" s="104"/>
      <c r="DT108" s="105"/>
      <c r="DU108" s="103"/>
      <c r="DV108" s="104"/>
      <c r="DW108" s="42"/>
      <c r="DX108" s="18">
        <f>SUM(DB108:DV108)</f>
        <v>0</v>
      </c>
      <c r="DY108" s="16"/>
      <c r="DZ108" s="19">
        <f>DX108*$D108</f>
        <v>0</v>
      </c>
      <c r="EA108" s="30"/>
      <c r="EB108" s="17"/>
      <c r="EC108" s="31"/>
      <c r="ED108" s="70"/>
      <c r="EE108" s="17"/>
      <c r="EF108" s="31"/>
      <c r="EG108" s="25"/>
      <c r="EH108" s="17"/>
      <c r="EI108" s="22"/>
      <c r="EJ108" s="30"/>
      <c r="EK108" s="17"/>
      <c r="EL108" s="31"/>
      <c r="EM108" s="25"/>
      <c r="EN108" s="17"/>
      <c r="EO108" s="22"/>
      <c r="EP108" s="102"/>
      <c r="EQ108" s="103"/>
      <c r="ER108" s="104"/>
      <c r="ES108" s="105"/>
      <c r="ET108" s="103"/>
      <c r="EU108" s="104"/>
      <c r="EV108" s="42"/>
      <c r="EW108" s="18">
        <f>SUM(EA108:EU108)</f>
        <v>0</v>
      </c>
      <c r="EX108" s="16"/>
      <c r="EY108" s="19">
        <f>EW108*$D108</f>
        <v>0</v>
      </c>
      <c r="EZ108" s="30"/>
      <c r="FA108" s="17"/>
      <c r="FB108" s="31"/>
      <c r="FC108" s="30"/>
      <c r="FD108" s="17"/>
      <c r="FE108" s="31"/>
      <c r="FF108" s="25"/>
      <c r="FG108" s="17"/>
      <c r="FH108" s="22"/>
      <c r="FI108" s="30"/>
      <c r="FJ108" s="17"/>
      <c r="FK108" s="31"/>
      <c r="FL108" s="25"/>
      <c r="FM108" s="17"/>
      <c r="FN108" s="22"/>
      <c r="FO108" s="102"/>
      <c r="FP108" s="103"/>
      <c r="FQ108" s="104"/>
      <c r="FR108" s="105"/>
      <c r="FS108" s="103"/>
      <c r="FT108" s="104"/>
      <c r="FU108" s="42"/>
      <c r="FV108" s="18">
        <f t="shared" ref="FV108" si="140">SUM(EZ108:FT108)</f>
        <v>0</v>
      </c>
      <c r="FW108" s="16"/>
      <c r="FX108" s="19">
        <f>FV108*$D108</f>
        <v>0</v>
      </c>
      <c r="FY108" s="30"/>
      <c r="FZ108" s="17"/>
      <c r="GA108" s="31"/>
      <c r="GB108" s="30"/>
      <c r="GC108" s="17"/>
      <c r="GD108" s="31"/>
      <c r="GE108" s="25"/>
      <c r="GF108" s="17"/>
      <c r="GG108" s="22"/>
      <c r="GH108" s="30"/>
      <c r="GI108" s="17"/>
      <c r="GJ108" s="31"/>
      <c r="GK108" s="25"/>
      <c r="GL108" s="17"/>
      <c r="GM108" s="22"/>
      <c r="GN108" s="102"/>
      <c r="GO108" s="103"/>
      <c r="GP108" s="104"/>
      <c r="GQ108" s="105"/>
      <c r="GR108" s="103"/>
      <c r="GS108" s="104"/>
      <c r="GT108" s="42"/>
      <c r="GU108" s="18">
        <f>SUM(FY108:GS108)</f>
        <v>0</v>
      </c>
      <c r="GV108" s="16"/>
      <c r="GW108" s="19">
        <f>GU108*$D108</f>
        <v>0</v>
      </c>
      <c r="GX108" s="30"/>
      <c r="GY108" s="17"/>
      <c r="GZ108" s="31"/>
      <c r="HA108" s="30"/>
      <c r="HB108" s="17"/>
      <c r="HC108" s="31"/>
      <c r="HD108" s="25"/>
      <c r="HE108" s="17"/>
      <c r="HF108" s="22"/>
      <c r="HG108" s="30"/>
      <c r="HH108" s="17"/>
      <c r="HI108" s="31"/>
      <c r="HJ108" s="25"/>
      <c r="HK108" s="17"/>
      <c r="HL108" s="22"/>
      <c r="HM108" s="102"/>
      <c r="HN108" s="103"/>
      <c r="HO108" s="104"/>
      <c r="HP108" s="105"/>
      <c r="HQ108" s="103"/>
      <c r="HR108" s="104"/>
      <c r="HS108" s="42"/>
      <c r="HT108" s="18">
        <f>SUM(GX108:HR108)</f>
        <v>0</v>
      </c>
      <c r="HU108" s="16"/>
      <c r="HV108" s="19">
        <f>HT108*$D108</f>
        <v>0</v>
      </c>
      <c r="HW108" s="30"/>
      <c r="HX108" s="17"/>
      <c r="HY108" s="31"/>
      <c r="HZ108" s="30"/>
      <c r="IA108" s="17"/>
      <c r="IB108" s="31"/>
      <c r="IC108" s="25"/>
      <c r="ID108" s="17"/>
      <c r="IE108" s="22"/>
      <c r="IF108" s="30"/>
      <c r="IG108" s="17"/>
      <c r="IH108" s="31"/>
      <c r="II108" s="25"/>
      <c r="IJ108" s="17"/>
      <c r="IK108" s="22"/>
      <c r="IL108" s="102"/>
      <c r="IM108" s="103"/>
      <c r="IN108" s="104"/>
      <c r="IO108" s="105"/>
      <c r="IP108" s="103"/>
      <c r="IQ108" s="104"/>
      <c r="IR108" s="42"/>
      <c r="IS108" s="18">
        <f>SUM(HW108:IQ108)</f>
        <v>0</v>
      </c>
      <c r="IT108" s="16"/>
      <c r="IU108" s="19">
        <f>IS108*$D108</f>
        <v>0</v>
      </c>
      <c r="IV108" s="30"/>
      <c r="IW108" s="17"/>
      <c r="IX108" s="31"/>
      <c r="IY108" s="30"/>
      <c r="IZ108" s="17"/>
      <c r="JA108" s="31"/>
      <c r="JB108" s="25"/>
      <c r="JC108" s="17"/>
      <c r="JD108" s="22"/>
      <c r="JE108" s="30"/>
      <c r="JF108" s="17"/>
      <c r="JG108" s="31"/>
      <c r="JH108" s="25"/>
      <c r="JI108" s="17"/>
      <c r="JJ108" s="22"/>
      <c r="JK108" s="102"/>
      <c r="JL108" s="103"/>
      <c r="JM108" s="104"/>
      <c r="JN108" s="105"/>
      <c r="JO108" s="103"/>
      <c r="JP108" s="104"/>
      <c r="JQ108" s="42"/>
      <c r="JR108" s="18">
        <f>SUM(IV108:JP108)</f>
        <v>0</v>
      </c>
      <c r="JS108" s="16"/>
      <c r="JT108" s="19">
        <f>JR108*$D108</f>
        <v>0</v>
      </c>
      <c r="JU108" s="30"/>
      <c r="JV108" s="17"/>
      <c r="JW108" s="31"/>
      <c r="JX108" s="30"/>
      <c r="JY108" s="17"/>
      <c r="JZ108" s="31"/>
      <c r="KA108" s="25"/>
      <c r="KB108" s="17"/>
      <c r="KC108" s="22"/>
      <c r="KD108" s="30"/>
      <c r="KE108" s="17"/>
      <c r="KF108" s="31"/>
      <c r="KG108" s="25"/>
      <c r="KH108" s="17"/>
      <c r="KI108" s="22"/>
      <c r="KJ108" s="102"/>
      <c r="KK108" s="103"/>
      <c r="KL108" s="104"/>
      <c r="KM108" s="105"/>
      <c r="KN108" s="103"/>
      <c r="KO108" s="104"/>
      <c r="KP108" s="42"/>
      <c r="KQ108" s="18">
        <f>SUM(JU108:KO108)</f>
        <v>0</v>
      </c>
      <c r="KR108" s="16"/>
      <c r="KS108" s="19">
        <f>KQ108*$D108</f>
        <v>0</v>
      </c>
      <c r="KT108" s="30"/>
      <c r="KU108" s="17"/>
      <c r="KV108" s="31"/>
      <c r="KW108" s="30"/>
      <c r="KX108" s="17"/>
      <c r="KY108" s="31"/>
      <c r="KZ108" s="25"/>
      <c r="LA108" s="17"/>
      <c r="LB108" s="22"/>
      <c r="LC108" s="30"/>
      <c r="LD108" s="17"/>
      <c r="LE108" s="31"/>
      <c r="LF108" s="25"/>
      <c r="LG108" s="17"/>
      <c r="LH108" s="22"/>
      <c r="LI108" s="102"/>
      <c r="LJ108" s="103"/>
      <c r="LK108" s="104"/>
      <c r="LL108" s="105"/>
      <c r="LM108" s="103"/>
      <c r="LN108" s="104"/>
      <c r="LO108" s="42"/>
      <c r="LP108" s="18">
        <f>SUM(KT108:LN108)</f>
        <v>0</v>
      </c>
      <c r="LQ108" s="16"/>
      <c r="LR108" s="19">
        <f>LP108*$D108</f>
        <v>0</v>
      </c>
    </row>
    <row r="109" spans="1:330" ht="14.5" hidden="1" customHeight="1" x14ac:dyDescent="0.35">
      <c r="A109" s="132"/>
      <c r="B109" s="134"/>
      <c r="C109" s="139"/>
      <c r="D109" s="12"/>
      <c r="E109" s="32" t="s">
        <v>13</v>
      </c>
      <c r="F109" s="67"/>
      <c r="G109" s="68"/>
      <c r="H109" s="69"/>
      <c r="I109" s="67"/>
      <c r="J109" s="68"/>
      <c r="K109" s="69"/>
      <c r="L109" s="67"/>
      <c r="M109" s="68"/>
      <c r="N109" s="69"/>
      <c r="O109" s="67"/>
      <c r="P109" s="68"/>
      <c r="Q109" s="69"/>
      <c r="R109" s="67"/>
      <c r="S109" s="68"/>
      <c r="T109" s="69"/>
      <c r="U109" s="98"/>
      <c r="V109" s="99"/>
      <c r="W109" s="100"/>
      <c r="X109" s="98"/>
      <c r="Y109" s="99"/>
      <c r="Z109" s="100"/>
      <c r="AA109" s="75">
        <f>SUM(F109:Z109)</f>
        <v>0</v>
      </c>
      <c r="AB109" s="76">
        <f>AA109-AB110</f>
        <v>0</v>
      </c>
      <c r="AC109" s="12">
        <f>AA109*$D109</f>
        <v>0</v>
      </c>
      <c r="AD109" s="15"/>
      <c r="AE109" s="67"/>
      <c r="AF109" s="68"/>
      <c r="AG109" s="69"/>
      <c r="AH109" s="67"/>
      <c r="AI109" s="68"/>
      <c r="AJ109" s="69"/>
      <c r="AK109" s="67"/>
      <c r="AL109" s="68"/>
      <c r="AM109" s="69"/>
      <c r="AN109" s="67"/>
      <c r="AO109" s="68"/>
      <c r="AP109" s="69"/>
      <c r="AQ109" s="67"/>
      <c r="AR109" s="68"/>
      <c r="AS109" s="69"/>
      <c r="AT109" s="98"/>
      <c r="AU109" s="99"/>
      <c r="AV109" s="100"/>
      <c r="AW109" s="98"/>
      <c r="AX109" s="99"/>
      <c r="AY109" s="100"/>
      <c r="AZ109" s="41">
        <f>SUM(AE109:AY109)</f>
        <v>0</v>
      </c>
      <c r="BA109" s="14">
        <f>AZ109-BA110</f>
        <v>0</v>
      </c>
      <c r="BB109" s="12">
        <f>AZ109*$D109</f>
        <v>0</v>
      </c>
      <c r="BC109" s="15"/>
      <c r="BD109" s="67"/>
      <c r="BE109" s="68"/>
      <c r="BF109" s="69"/>
      <c r="BG109" s="67"/>
      <c r="BH109" s="68"/>
      <c r="BI109" s="69"/>
      <c r="BJ109" s="67"/>
      <c r="BK109" s="68"/>
      <c r="BL109" s="69"/>
      <c r="BM109" s="67"/>
      <c r="BN109" s="68"/>
      <c r="BO109" s="69"/>
      <c r="BP109" s="67"/>
      <c r="BQ109" s="68"/>
      <c r="BR109" s="69"/>
      <c r="BS109" s="98"/>
      <c r="BT109" s="99"/>
      <c r="BU109" s="100"/>
      <c r="BV109" s="98"/>
      <c r="BW109" s="99"/>
      <c r="BX109" s="100"/>
      <c r="BY109" s="41">
        <f>SUM(BD109:BX109)</f>
        <v>0</v>
      </c>
      <c r="BZ109" s="14">
        <f>BY109-BZ110</f>
        <v>0</v>
      </c>
      <c r="CA109" s="12">
        <f>BY109*$D109</f>
        <v>0</v>
      </c>
      <c r="CB109" s="15"/>
      <c r="CC109" s="67"/>
      <c r="CD109" s="68"/>
      <c r="CE109" s="69"/>
      <c r="CF109" s="67"/>
      <c r="CG109" s="68"/>
      <c r="CH109" s="69"/>
      <c r="CI109" s="67"/>
      <c r="CJ109" s="68"/>
      <c r="CK109" s="69"/>
      <c r="CL109" s="67"/>
      <c r="CM109" s="68"/>
      <c r="CN109" s="69"/>
      <c r="CO109" s="67"/>
      <c r="CP109" s="68"/>
      <c r="CQ109" s="69"/>
      <c r="CR109" s="98"/>
      <c r="CS109" s="99"/>
      <c r="CT109" s="100"/>
      <c r="CU109" s="98"/>
      <c r="CV109" s="99"/>
      <c r="CW109" s="100"/>
      <c r="CX109" s="41">
        <f>SUM(CC109:CW109)</f>
        <v>0</v>
      </c>
      <c r="CY109" s="14">
        <f>CX109-CY110</f>
        <v>0</v>
      </c>
      <c r="CZ109" s="12">
        <f>CX109*$D109</f>
        <v>0</v>
      </c>
      <c r="DA109" s="15"/>
      <c r="DB109" s="67"/>
      <c r="DC109" s="68"/>
      <c r="DD109" s="69"/>
      <c r="DE109" s="67"/>
      <c r="DF109" s="68"/>
      <c r="DG109" s="69"/>
      <c r="DH109" s="67"/>
      <c r="DI109" s="68"/>
      <c r="DJ109" s="69"/>
      <c r="DK109" s="67"/>
      <c r="DL109" s="68"/>
      <c r="DM109" s="69"/>
      <c r="DN109" s="67"/>
      <c r="DO109" s="68"/>
      <c r="DP109" s="69"/>
      <c r="DQ109" s="98"/>
      <c r="DR109" s="99"/>
      <c r="DS109" s="100"/>
      <c r="DT109" s="98"/>
      <c r="DU109" s="99"/>
      <c r="DV109" s="100"/>
      <c r="DW109" s="41">
        <f>SUM(DB109:DV109)</f>
        <v>0</v>
      </c>
      <c r="DX109" s="14">
        <f>DW109-DX110</f>
        <v>0</v>
      </c>
      <c r="DY109" s="12">
        <f>DW109*$D109</f>
        <v>0</v>
      </c>
      <c r="DZ109" s="15"/>
      <c r="EA109" s="67"/>
      <c r="EB109" s="68"/>
      <c r="EC109" s="69"/>
      <c r="ED109" s="67"/>
      <c r="EE109" s="68"/>
      <c r="EF109" s="69"/>
      <c r="EG109" s="67"/>
      <c r="EH109" s="68"/>
      <c r="EI109" s="69"/>
      <c r="EJ109" s="67"/>
      <c r="EK109" s="68"/>
      <c r="EL109" s="69"/>
      <c r="EM109" s="67"/>
      <c r="EN109" s="68"/>
      <c r="EO109" s="69"/>
      <c r="EP109" s="98"/>
      <c r="EQ109" s="99"/>
      <c r="ER109" s="100"/>
      <c r="ES109" s="98"/>
      <c r="ET109" s="99"/>
      <c r="EU109" s="100"/>
      <c r="EV109" s="41">
        <f>SUM(EA109:EU109)</f>
        <v>0</v>
      </c>
      <c r="EW109" s="14">
        <f>EV109-EW110</f>
        <v>0</v>
      </c>
      <c r="EX109" s="12">
        <f>EV109*$D109</f>
        <v>0</v>
      </c>
      <c r="EY109" s="15"/>
      <c r="EZ109" s="67"/>
      <c r="FA109" s="68"/>
      <c r="FB109" s="69"/>
      <c r="FC109" s="67"/>
      <c r="FD109" s="68"/>
      <c r="FE109" s="69"/>
      <c r="FF109" s="67"/>
      <c r="FG109" s="68"/>
      <c r="FH109" s="69"/>
      <c r="FI109" s="67"/>
      <c r="FJ109" s="68"/>
      <c r="FK109" s="69"/>
      <c r="FL109" s="67"/>
      <c r="FM109" s="68"/>
      <c r="FN109" s="69"/>
      <c r="FO109" s="98"/>
      <c r="FP109" s="99"/>
      <c r="FQ109" s="100"/>
      <c r="FR109" s="98"/>
      <c r="FS109" s="99"/>
      <c r="FT109" s="100"/>
      <c r="FU109" s="41">
        <f t="shared" ref="FU109" si="141">SUM(EZ109:FT109)</f>
        <v>0</v>
      </c>
      <c r="FV109" s="14">
        <f t="shared" ref="FV109" si="142">FU109-FV110</f>
        <v>0</v>
      </c>
      <c r="FW109" s="12">
        <f>FU109*$D109</f>
        <v>0</v>
      </c>
      <c r="FX109" s="15"/>
      <c r="FY109" s="67"/>
      <c r="FZ109" s="68"/>
      <c r="GA109" s="69"/>
      <c r="GB109" s="67"/>
      <c r="GC109" s="68"/>
      <c r="GD109" s="69"/>
      <c r="GE109" s="67"/>
      <c r="GF109" s="68"/>
      <c r="GG109" s="69"/>
      <c r="GH109" s="67"/>
      <c r="GI109" s="68"/>
      <c r="GJ109" s="69"/>
      <c r="GK109" s="67"/>
      <c r="GL109" s="68"/>
      <c r="GM109" s="69"/>
      <c r="GN109" s="98"/>
      <c r="GO109" s="99"/>
      <c r="GP109" s="100"/>
      <c r="GQ109" s="98"/>
      <c r="GR109" s="99"/>
      <c r="GS109" s="100"/>
      <c r="GT109" s="41">
        <f>SUM(FY109:GS109)</f>
        <v>0</v>
      </c>
      <c r="GU109" s="14">
        <f>GT109-GU110</f>
        <v>0</v>
      </c>
      <c r="GV109" s="12">
        <f>GT109*$D109</f>
        <v>0</v>
      </c>
      <c r="GW109" s="15"/>
      <c r="GX109" s="67"/>
      <c r="GY109" s="68"/>
      <c r="GZ109" s="69"/>
      <c r="HA109" s="67"/>
      <c r="HB109" s="68"/>
      <c r="HC109" s="69"/>
      <c r="HD109" s="67"/>
      <c r="HE109" s="68"/>
      <c r="HF109" s="69"/>
      <c r="HG109" s="67"/>
      <c r="HH109" s="68"/>
      <c r="HI109" s="69"/>
      <c r="HJ109" s="67"/>
      <c r="HK109" s="68"/>
      <c r="HL109" s="69"/>
      <c r="HM109" s="98"/>
      <c r="HN109" s="99"/>
      <c r="HO109" s="100"/>
      <c r="HP109" s="98"/>
      <c r="HQ109" s="99"/>
      <c r="HR109" s="100"/>
      <c r="HS109" s="41">
        <f>SUM(GX109:HR109)</f>
        <v>0</v>
      </c>
      <c r="HT109" s="14">
        <f>HS109-HT110</f>
        <v>0</v>
      </c>
      <c r="HU109" s="12">
        <f>HS109*$D109</f>
        <v>0</v>
      </c>
      <c r="HV109" s="15"/>
      <c r="HW109" s="67"/>
      <c r="HX109" s="68"/>
      <c r="HY109" s="69"/>
      <c r="HZ109" s="67"/>
      <c r="IA109" s="68"/>
      <c r="IB109" s="69"/>
      <c r="IC109" s="67"/>
      <c r="ID109" s="68"/>
      <c r="IE109" s="69"/>
      <c r="IF109" s="67"/>
      <c r="IG109" s="68"/>
      <c r="IH109" s="69"/>
      <c r="II109" s="67"/>
      <c r="IJ109" s="68"/>
      <c r="IK109" s="69"/>
      <c r="IL109" s="98"/>
      <c r="IM109" s="99"/>
      <c r="IN109" s="100"/>
      <c r="IO109" s="98"/>
      <c r="IP109" s="99"/>
      <c r="IQ109" s="100"/>
      <c r="IR109" s="41">
        <f>SUM(HW109:IQ109)</f>
        <v>0</v>
      </c>
      <c r="IS109" s="14">
        <f>IR109-IS110</f>
        <v>0</v>
      </c>
      <c r="IT109" s="12">
        <f>IR109*$D109</f>
        <v>0</v>
      </c>
      <c r="IU109" s="15"/>
      <c r="IV109" s="67"/>
      <c r="IW109" s="68"/>
      <c r="IX109" s="69"/>
      <c r="IY109" s="67"/>
      <c r="IZ109" s="68"/>
      <c r="JA109" s="69"/>
      <c r="JB109" s="67"/>
      <c r="JC109" s="68"/>
      <c r="JD109" s="69"/>
      <c r="JE109" s="67"/>
      <c r="JF109" s="68"/>
      <c r="JG109" s="69"/>
      <c r="JH109" s="67"/>
      <c r="JI109" s="68"/>
      <c r="JJ109" s="69"/>
      <c r="JK109" s="98"/>
      <c r="JL109" s="99"/>
      <c r="JM109" s="100"/>
      <c r="JN109" s="98"/>
      <c r="JO109" s="99"/>
      <c r="JP109" s="100"/>
      <c r="JQ109" s="41">
        <f>SUM(IV109:JP109)</f>
        <v>0</v>
      </c>
      <c r="JR109" s="14">
        <f>JQ109-JR110</f>
        <v>0</v>
      </c>
      <c r="JS109" s="12">
        <f>JQ109*$D109</f>
        <v>0</v>
      </c>
      <c r="JT109" s="15"/>
      <c r="JU109" s="67"/>
      <c r="JV109" s="68"/>
      <c r="JW109" s="69"/>
      <c r="JX109" s="67"/>
      <c r="JY109" s="68"/>
      <c r="JZ109" s="69"/>
      <c r="KA109" s="67"/>
      <c r="KB109" s="68"/>
      <c r="KC109" s="69"/>
      <c r="KD109" s="67"/>
      <c r="KE109" s="68"/>
      <c r="KF109" s="69"/>
      <c r="KG109" s="67"/>
      <c r="KH109" s="68"/>
      <c r="KI109" s="69"/>
      <c r="KJ109" s="98"/>
      <c r="KK109" s="99"/>
      <c r="KL109" s="100"/>
      <c r="KM109" s="98"/>
      <c r="KN109" s="99"/>
      <c r="KO109" s="100"/>
      <c r="KP109" s="41">
        <f>SUM(JU109:KO109)</f>
        <v>0</v>
      </c>
      <c r="KQ109" s="14">
        <f>KP109-KQ110</f>
        <v>0</v>
      </c>
      <c r="KR109" s="12">
        <f>KP109*$D109</f>
        <v>0</v>
      </c>
      <c r="KS109" s="15"/>
      <c r="KT109" s="67"/>
      <c r="KU109" s="68"/>
      <c r="KV109" s="69"/>
      <c r="KW109" s="67"/>
      <c r="KX109" s="68"/>
      <c r="KY109" s="69"/>
      <c r="KZ109" s="67"/>
      <c r="LA109" s="68"/>
      <c r="LB109" s="69"/>
      <c r="LC109" s="67"/>
      <c r="LD109" s="68"/>
      <c r="LE109" s="69"/>
      <c r="LF109" s="67"/>
      <c r="LG109" s="68"/>
      <c r="LH109" s="69"/>
      <c r="LI109" s="98"/>
      <c r="LJ109" s="99"/>
      <c r="LK109" s="100"/>
      <c r="LL109" s="98"/>
      <c r="LM109" s="99"/>
      <c r="LN109" s="100"/>
      <c r="LO109" s="41">
        <f>SUM(KT109:LN109)</f>
        <v>0</v>
      </c>
      <c r="LP109" s="14">
        <f>LO109-LP110</f>
        <v>0</v>
      </c>
      <c r="LQ109" s="12">
        <f>LO109*$D109</f>
        <v>0</v>
      </c>
      <c r="LR109" s="15"/>
    </row>
    <row r="110" spans="1:330" ht="15" hidden="1" customHeight="1" thickBot="1" x14ac:dyDescent="0.4">
      <c r="A110" s="133"/>
      <c r="B110" s="135"/>
      <c r="C110" s="140"/>
      <c r="D110" s="16"/>
      <c r="E110" s="33" t="s">
        <v>14</v>
      </c>
      <c r="F110" s="70"/>
      <c r="G110" s="71"/>
      <c r="H110" s="72"/>
      <c r="I110" s="70"/>
      <c r="J110" s="71"/>
      <c r="K110" s="72"/>
      <c r="L110" s="73"/>
      <c r="M110" s="71"/>
      <c r="N110" s="74"/>
      <c r="O110" s="70"/>
      <c r="P110" s="71"/>
      <c r="Q110" s="72"/>
      <c r="R110" s="70"/>
      <c r="S110" s="71"/>
      <c r="T110" s="72"/>
      <c r="U110" s="102"/>
      <c r="V110" s="103"/>
      <c r="W110" s="104"/>
      <c r="X110" s="105"/>
      <c r="Y110" s="103"/>
      <c r="Z110" s="104"/>
      <c r="AA110" s="77"/>
      <c r="AB110" s="78">
        <f>SUM(F110:Z110)</f>
        <v>0</v>
      </c>
      <c r="AC110" s="16"/>
      <c r="AD110" s="19">
        <f>AB110*$D110</f>
        <v>0</v>
      </c>
      <c r="AE110" s="70"/>
      <c r="AF110" s="71"/>
      <c r="AG110" s="72"/>
      <c r="AH110" s="70"/>
      <c r="AI110" s="71"/>
      <c r="AJ110" s="72"/>
      <c r="AK110" s="73"/>
      <c r="AL110" s="71"/>
      <c r="AM110" s="74"/>
      <c r="AN110" s="70"/>
      <c r="AO110" s="71"/>
      <c r="AP110" s="72"/>
      <c r="AQ110" s="70"/>
      <c r="AR110" s="71"/>
      <c r="AS110" s="72"/>
      <c r="AT110" s="102"/>
      <c r="AU110" s="103"/>
      <c r="AV110" s="104"/>
      <c r="AW110" s="105"/>
      <c r="AX110" s="103"/>
      <c r="AY110" s="104"/>
      <c r="AZ110" s="42"/>
      <c r="BA110" s="18">
        <f>SUM(AE110:AY110)</f>
        <v>0</v>
      </c>
      <c r="BB110" s="16"/>
      <c r="BC110" s="19">
        <f>BA110*$D110</f>
        <v>0</v>
      </c>
      <c r="BD110" s="70"/>
      <c r="BE110" s="71"/>
      <c r="BF110" s="72"/>
      <c r="BG110" s="70"/>
      <c r="BH110" s="71"/>
      <c r="BI110" s="72"/>
      <c r="BJ110" s="70"/>
      <c r="BK110" s="71"/>
      <c r="BL110" s="72"/>
      <c r="BM110" s="70"/>
      <c r="BN110" s="71"/>
      <c r="BO110" s="72"/>
      <c r="BP110" s="70"/>
      <c r="BQ110" s="71"/>
      <c r="BR110" s="72"/>
      <c r="BS110" s="102"/>
      <c r="BT110" s="103"/>
      <c r="BU110" s="104"/>
      <c r="BV110" s="105"/>
      <c r="BW110" s="103"/>
      <c r="BX110" s="104"/>
      <c r="BY110" s="42"/>
      <c r="BZ110" s="18">
        <f>SUM(BD110:BX110)</f>
        <v>0</v>
      </c>
      <c r="CA110" s="16"/>
      <c r="CB110" s="19">
        <f>BZ110*$D110</f>
        <v>0</v>
      </c>
      <c r="CC110" s="70"/>
      <c r="CD110" s="17"/>
      <c r="CE110" s="31"/>
      <c r="CF110" s="30"/>
      <c r="CG110" s="17"/>
      <c r="CH110" s="31"/>
      <c r="CI110" s="25"/>
      <c r="CJ110" s="17"/>
      <c r="CK110" s="22"/>
      <c r="CL110" s="30"/>
      <c r="CM110" s="17"/>
      <c r="CN110" s="31"/>
      <c r="CO110" s="25"/>
      <c r="CP110" s="17"/>
      <c r="CQ110" s="22"/>
      <c r="CR110" s="102"/>
      <c r="CS110" s="103"/>
      <c r="CT110" s="104"/>
      <c r="CU110" s="105"/>
      <c r="CV110" s="103"/>
      <c r="CW110" s="104"/>
      <c r="CX110" s="42"/>
      <c r="CY110" s="18">
        <f>SUM(CC110:CW110)</f>
        <v>0</v>
      </c>
      <c r="CZ110" s="16"/>
      <c r="DA110" s="19">
        <f>CY110*$D110</f>
        <v>0</v>
      </c>
      <c r="DB110" s="30"/>
      <c r="DC110" s="17"/>
      <c r="DD110" s="31"/>
      <c r="DE110" s="30"/>
      <c r="DF110" s="17"/>
      <c r="DG110" s="31"/>
      <c r="DH110" s="25"/>
      <c r="DI110" s="17"/>
      <c r="DJ110" s="22"/>
      <c r="DK110" s="30"/>
      <c r="DL110" s="17"/>
      <c r="DM110" s="31"/>
      <c r="DN110" s="25"/>
      <c r="DO110" s="17"/>
      <c r="DP110" s="22"/>
      <c r="DQ110" s="102"/>
      <c r="DR110" s="103"/>
      <c r="DS110" s="104"/>
      <c r="DT110" s="105"/>
      <c r="DU110" s="103"/>
      <c r="DV110" s="104"/>
      <c r="DW110" s="42"/>
      <c r="DX110" s="18">
        <f>SUM(DB110:DV110)</f>
        <v>0</v>
      </c>
      <c r="DY110" s="16"/>
      <c r="DZ110" s="19">
        <f>DX110*$D110</f>
        <v>0</v>
      </c>
      <c r="EA110" s="30"/>
      <c r="EB110" s="17"/>
      <c r="EC110" s="31"/>
      <c r="ED110" s="70"/>
      <c r="EE110" s="17"/>
      <c r="EF110" s="31"/>
      <c r="EG110" s="25"/>
      <c r="EH110" s="17"/>
      <c r="EI110" s="22"/>
      <c r="EJ110" s="30"/>
      <c r="EK110" s="17"/>
      <c r="EL110" s="31"/>
      <c r="EM110" s="25"/>
      <c r="EN110" s="17"/>
      <c r="EO110" s="22"/>
      <c r="EP110" s="102"/>
      <c r="EQ110" s="103"/>
      <c r="ER110" s="104"/>
      <c r="ES110" s="105"/>
      <c r="ET110" s="103"/>
      <c r="EU110" s="104"/>
      <c r="EV110" s="42"/>
      <c r="EW110" s="18">
        <f>SUM(EA110:EU110)</f>
        <v>0</v>
      </c>
      <c r="EX110" s="16"/>
      <c r="EY110" s="19">
        <f>EW110*$D110</f>
        <v>0</v>
      </c>
      <c r="EZ110" s="30"/>
      <c r="FA110" s="17"/>
      <c r="FB110" s="31"/>
      <c r="FC110" s="30"/>
      <c r="FD110" s="17"/>
      <c r="FE110" s="31"/>
      <c r="FF110" s="25"/>
      <c r="FG110" s="17"/>
      <c r="FH110" s="22"/>
      <c r="FI110" s="30"/>
      <c r="FJ110" s="17"/>
      <c r="FK110" s="31"/>
      <c r="FL110" s="25"/>
      <c r="FM110" s="17"/>
      <c r="FN110" s="22"/>
      <c r="FO110" s="102"/>
      <c r="FP110" s="103"/>
      <c r="FQ110" s="104"/>
      <c r="FR110" s="105"/>
      <c r="FS110" s="103"/>
      <c r="FT110" s="104"/>
      <c r="FU110" s="42"/>
      <c r="FV110" s="18">
        <f t="shared" ref="FV110" si="143">SUM(EZ110:FT110)</f>
        <v>0</v>
      </c>
      <c r="FW110" s="16"/>
      <c r="FX110" s="19">
        <f>FV110*$D110</f>
        <v>0</v>
      </c>
      <c r="FY110" s="30"/>
      <c r="FZ110" s="17"/>
      <c r="GA110" s="31"/>
      <c r="GB110" s="30"/>
      <c r="GC110" s="17"/>
      <c r="GD110" s="31"/>
      <c r="GE110" s="25"/>
      <c r="GF110" s="17"/>
      <c r="GG110" s="22"/>
      <c r="GH110" s="30"/>
      <c r="GI110" s="17"/>
      <c r="GJ110" s="31"/>
      <c r="GK110" s="25"/>
      <c r="GL110" s="17"/>
      <c r="GM110" s="22"/>
      <c r="GN110" s="102"/>
      <c r="GO110" s="103"/>
      <c r="GP110" s="104"/>
      <c r="GQ110" s="105"/>
      <c r="GR110" s="103"/>
      <c r="GS110" s="104"/>
      <c r="GT110" s="42"/>
      <c r="GU110" s="18">
        <f>SUM(FY110:GS110)</f>
        <v>0</v>
      </c>
      <c r="GV110" s="16"/>
      <c r="GW110" s="19">
        <f>GU110*$D110</f>
        <v>0</v>
      </c>
      <c r="GX110" s="30"/>
      <c r="GY110" s="17"/>
      <c r="GZ110" s="31"/>
      <c r="HA110" s="30"/>
      <c r="HB110" s="17"/>
      <c r="HC110" s="31"/>
      <c r="HD110" s="25"/>
      <c r="HE110" s="17"/>
      <c r="HF110" s="22"/>
      <c r="HG110" s="30"/>
      <c r="HH110" s="17"/>
      <c r="HI110" s="31"/>
      <c r="HJ110" s="25"/>
      <c r="HK110" s="17"/>
      <c r="HL110" s="22"/>
      <c r="HM110" s="102"/>
      <c r="HN110" s="103"/>
      <c r="HO110" s="104"/>
      <c r="HP110" s="105"/>
      <c r="HQ110" s="103"/>
      <c r="HR110" s="104"/>
      <c r="HS110" s="42"/>
      <c r="HT110" s="18">
        <f>SUM(GX110:HR110)</f>
        <v>0</v>
      </c>
      <c r="HU110" s="16"/>
      <c r="HV110" s="19">
        <f>HT110*$D110</f>
        <v>0</v>
      </c>
      <c r="HW110" s="30"/>
      <c r="HX110" s="17"/>
      <c r="HY110" s="31"/>
      <c r="HZ110" s="30"/>
      <c r="IA110" s="17"/>
      <c r="IB110" s="31"/>
      <c r="IC110" s="25"/>
      <c r="ID110" s="17"/>
      <c r="IE110" s="22"/>
      <c r="IF110" s="30"/>
      <c r="IG110" s="17"/>
      <c r="IH110" s="31"/>
      <c r="II110" s="25"/>
      <c r="IJ110" s="17"/>
      <c r="IK110" s="22"/>
      <c r="IL110" s="102"/>
      <c r="IM110" s="103"/>
      <c r="IN110" s="104"/>
      <c r="IO110" s="105"/>
      <c r="IP110" s="103"/>
      <c r="IQ110" s="104"/>
      <c r="IR110" s="42"/>
      <c r="IS110" s="18">
        <f>SUM(HW110:IQ110)</f>
        <v>0</v>
      </c>
      <c r="IT110" s="16"/>
      <c r="IU110" s="19">
        <f>IS110*$D110</f>
        <v>0</v>
      </c>
      <c r="IV110" s="30"/>
      <c r="IW110" s="17"/>
      <c r="IX110" s="31"/>
      <c r="IY110" s="30"/>
      <c r="IZ110" s="17"/>
      <c r="JA110" s="31"/>
      <c r="JB110" s="25"/>
      <c r="JC110" s="17"/>
      <c r="JD110" s="22"/>
      <c r="JE110" s="30"/>
      <c r="JF110" s="17"/>
      <c r="JG110" s="31"/>
      <c r="JH110" s="25"/>
      <c r="JI110" s="17"/>
      <c r="JJ110" s="22"/>
      <c r="JK110" s="102"/>
      <c r="JL110" s="103"/>
      <c r="JM110" s="104"/>
      <c r="JN110" s="105"/>
      <c r="JO110" s="103"/>
      <c r="JP110" s="104"/>
      <c r="JQ110" s="42"/>
      <c r="JR110" s="18">
        <f>SUM(IV110:JP110)</f>
        <v>0</v>
      </c>
      <c r="JS110" s="16"/>
      <c r="JT110" s="19">
        <f>JR110*$D110</f>
        <v>0</v>
      </c>
      <c r="JU110" s="30"/>
      <c r="JV110" s="17"/>
      <c r="JW110" s="31"/>
      <c r="JX110" s="30"/>
      <c r="JY110" s="17"/>
      <c r="JZ110" s="31"/>
      <c r="KA110" s="25"/>
      <c r="KB110" s="17"/>
      <c r="KC110" s="22"/>
      <c r="KD110" s="30"/>
      <c r="KE110" s="17"/>
      <c r="KF110" s="31"/>
      <c r="KG110" s="25"/>
      <c r="KH110" s="17"/>
      <c r="KI110" s="22"/>
      <c r="KJ110" s="102"/>
      <c r="KK110" s="103"/>
      <c r="KL110" s="104"/>
      <c r="KM110" s="105"/>
      <c r="KN110" s="103"/>
      <c r="KO110" s="104"/>
      <c r="KP110" s="42"/>
      <c r="KQ110" s="18">
        <f>SUM(JU110:KO110)</f>
        <v>0</v>
      </c>
      <c r="KR110" s="16"/>
      <c r="KS110" s="19">
        <f>KQ110*$D110</f>
        <v>0</v>
      </c>
      <c r="KT110" s="30"/>
      <c r="KU110" s="17"/>
      <c r="KV110" s="31"/>
      <c r="KW110" s="30"/>
      <c r="KX110" s="17"/>
      <c r="KY110" s="31"/>
      <c r="KZ110" s="25"/>
      <c r="LA110" s="17"/>
      <c r="LB110" s="22"/>
      <c r="LC110" s="30"/>
      <c r="LD110" s="17"/>
      <c r="LE110" s="31"/>
      <c r="LF110" s="25"/>
      <c r="LG110" s="17"/>
      <c r="LH110" s="22"/>
      <c r="LI110" s="102"/>
      <c r="LJ110" s="103"/>
      <c r="LK110" s="104"/>
      <c r="LL110" s="105"/>
      <c r="LM110" s="103"/>
      <c r="LN110" s="104"/>
      <c r="LO110" s="42"/>
      <c r="LP110" s="18">
        <f>SUM(KT110:LN110)</f>
        <v>0</v>
      </c>
      <c r="LQ110" s="16"/>
      <c r="LR110" s="19">
        <f>LP110*$D110</f>
        <v>0</v>
      </c>
    </row>
    <row r="111" spans="1:330" ht="14.5" hidden="1" customHeight="1" x14ac:dyDescent="0.35">
      <c r="A111" s="132"/>
      <c r="B111" s="134"/>
      <c r="C111" s="139"/>
      <c r="D111" s="12"/>
      <c r="E111" s="32" t="s">
        <v>13</v>
      </c>
      <c r="F111" s="67"/>
      <c r="G111" s="68"/>
      <c r="H111" s="69"/>
      <c r="I111" s="67"/>
      <c r="J111" s="68"/>
      <c r="K111" s="69"/>
      <c r="L111" s="67"/>
      <c r="M111" s="68"/>
      <c r="N111" s="69"/>
      <c r="O111" s="67"/>
      <c r="P111" s="68"/>
      <c r="Q111" s="69"/>
      <c r="R111" s="67"/>
      <c r="S111" s="68"/>
      <c r="T111" s="69"/>
      <c r="U111" s="98"/>
      <c r="V111" s="99"/>
      <c r="W111" s="100"/>
      <c r="X111" s="98"/>
      <c r="Y111" s="99"/>
      <c r="Z111" s="100"/>
      <c r="AA111" s="75">
        <f>SUM(F111:Z111)</f>
        <v>0</v>
      </c>
      <c r="AB111" s="76">
        <f>AA111-AB112</f>
        <v>0</v>
      </c>
      <c r="AC111" s="12">
        <f>AA111*$D111</f>
        <v>0</v>
      </c>
      <c r="AD111" s="15"/>
      <c r="AE111" s="67"/>
      <c r="AF111" s="68"/>
      <c r="AG111" s="69"/>
      <c r="AH111" s="67"/>
      <c r="AI111" s="68"/>
      <c r="AJ111" s="69"/>
      <c r="AK111" s="67"/>
      <c r="AL111" s="68"/>
      <c r="AM111" s="69"/>
      <c r="AN111" s="67"/>
      <c r="AO111" s="68"/>
      <c r="AP111" s="69"/>
      <c r="AQ111" s="67"/>
      <c r="AR111" s="68"/>
      <c r="AS111" s="69"/>
      <c r="AT111" s="98"/>
      <c r="AU111" s="99"/>
      <c r="AV111" s="100"/>
      <c r="AW111" s="98"/>
      <c r="AX111" s="99"/>
      <c r="AY111" s="100"/>
      <c r="AZ111" s="41">
        <f>SUM(AE111:AY111)</f>
        <v>0</v>
      </c>
      <c r="BA111" s="14">
        <f>AZ111-BA112</f>
        <v>0</v>
      </c>
      <c r="BB111" s="12">
        <f>AZ111*$D111</f>
        <v>0</v>
      </c>
      <c r="BC111" s="15"/>
      <c r="BD111" s="67"/>
      <c r="BE111" s="68"/>
      <c r="BF111" s="69"/>
      <c r="BG111" s="67"/>
      <c r="BH111" s="68"/>
      <c r="BI111" s="69"/>
      <c r="BJ111" s="67"/>
      <c r="BK111" s="68"/>
      <c r="BL111" s="69"/>
      <c r="BM111" s="67"/>
      <c r="BN111" s="68"/>
      <c r="BO111" s="69"/>
      <c r="BP111" s="67"/>
      <c r="BQ111" s="68"/>
      <c r="BR111" s="69"/>
      <c r="BS111" s="98"/>
      <c r="BT111" s="99"/>
      <c r="BU111" s="100"/>
      <c r="BV111" s="98"/>
      <c r="BW111" s="99"/>
      <c r="BX111" s="100"/>
      <c r="BY111" s="41">
        <f>SUM(BD111:BX111)</f>
        <v>0</v>
      </c>
      <c r="BZ111" s="14">
        <f>BY111-BZ112</f>
        <v>0</v>
      </c>
      <c r="CA111" s="12">
        <f>BY111*$D111</f>
        <v>0</v>
      </c>
      <c r="CB111" s="15"/>
      <c r="CC111" s="67"/>
      <c r="CD111" s="68"/>
      <c r="CE111" s="69"/>
      <c r="CF111" s="67"/>
      <c r="CG111" s="68"/>
      <c r="CH111" s="69"/>
      <c r="CI111" s="67"/>
      <c r="CJ111" s="68"/>
      <c r="CK111" s="69"/>
      <c r="CL111" s="67"/>
      <c r="CM111" s="68"/>
      <c r="CN111" s="69"/>
      <c r="CO111" s="67"/>
      <c r="CP111" s="68"/>
      <c r="CQ111" s="69"/>
      <c r="CR111" s="98"/>
      <c r="CS111" s="99"/>
      <c r="CT111" s="100"/>
      <c r="CU111" s="98"/>
      <c r="CV111" s="99"/>
      <c r="CW111" s="100"/>
      <c r="CX111" s="41">
        <f>SUM(CC111:CW111)</f>
        <v>0</v>
      </c>
      <c r="CY111" s="14">
        <f>CX111-CY112</f>
        <v>0</v>
      </c>
      <c r="CZ111" s="12">
        <f>CX111*$D111</f>
        <v>0</v>
      </c>
      <c r="DA111" s="15"/>
      <c r="DB111" s="67"/>
      <c r="DC111" s="68"/>
      <c r="DD111" s="69"/>
      <c r="DE111" s="67"/>
      <c r="DF111" s="68"/>
      <c r="DG111" s="69"/>
      <c r="DH111" s="67"/>
      <c r="DI111" s="68"/>
      <c r="DJ111" s="69"/>
      <c r="DK111" s="67"/>
      <c r="DL111" s="68"/>
      <c r="DM111" s="69"/>
      <c r="DN111" s="67"/>
      <c r="DO111" s="68"/>
      <c r="DP111" s="69"/>
      <c r="DQ111" s="98"/>
      <c r="DR111" s="99"/>
      <c r="DS111" s="100"/>
      <c r="DT111" s="98"/>
      <c r="DU111" s="99"/>
      <c r="DV111" s="100"/>
      <c r="DW111" s="41">
        <f>SUM(DB111:DV111)</f>
        <v>0</v>
      </c>
      <c r="DX111" s="14">
        <f>DW111-DX112</f>
        <v>0</v>
      </c>
      <c r="DY111" s="12">
        <f>DW111*$D111</f>
        <v>0</v>
      </c>
      <c r="DZ111" s="15"/>
      <c r="EA111" s="67"/>
      <c r="EB111" s="68"/>
      <c r="EC111" s="69"/>
      <c r="ED111" s="67"/>
      <c r="EE111" s="68"/>
      <c r="EF111" s="69"/>
      <c r="EG111" s="67"/>
      <c r="EH111" s="68"/>
      <c r="EI111" s="69"/>
      <c r="EJ111" s="67"/>
      <c r="EK111" s="68"/>
      <c r="EL111" s="69"/>
      <c r="EM111" s="67"/>
      <c r="EN111" s="68"/>
      <c r="EO111" s="69"/>
      <c r="EP111" s="98"/>
      <c r="EQ111" s="99"/>
      <c r="ER111" s="100"/>
      <c r="ES111" s="98"/>
      <c r="ET111" s="99"/>
      <c r="EU111" s="100"/>
      <c r="EV111" s="41">
        <f>SUM(EA111:EU111)</f>
        <v>0</v>
      </c>
      <c r="EW111" s="14">
        <f>EV111-EW112</f>
        <v>0</v>
      </c>
      <c r="EX111" s="12">
        <f>EV111*$D111</f>
        <v>0</v>
      </c>
      <c r="EY111" s="15"/>
      <c r="EZ111" s="67"/>
      <c r="FA111" s="68"/>
      <c r="FB111" s="69"/>
      <c r="FC111" s="67"/>
      <c r="FD111" s="68"/>
      <c r="FE111" s="69"/>
      <c r="FF111" s="67"/>
      <c r="FG111" s="68"/>
      <c r="FH111" s="69"/>
      <c r="FI111" s="67"/>
      <c r="FJ111" s="68"/>
      <c r="FK111" s="69"/>
      <c r="FL111" s="67"/>
      <c r="FM111" s="68"/>
      <c r="FN111" s="69"/>
      <c r="FO111" s="98"/>
      <c r="FP111" s="99"/>
      <c r="FQ111" s="100"/>
      <c r="FR111" s="98"/>
      <c r="FS111" s="99"/>
      <c r="FT111" s="100"/>
      <c r="FU111" s="41">
        <f t="shared" ref="FU111" si="144">SUM(EZ111:FT111)</f>
        <v>0</v>
      </c>
      <c r="FV111" s="14">
        <f t="shared" ref="FV111" si="145">FU111-FV112</f>
        <v>0</v>
      </c>
      <c r="FW111" s="12">
        <f>FU111*$D111</f>
        <v>0</v>
      </c>
      <c r="FX111" s="15"/>
      <c r="FY111" s="67"/>
      <c r="FZ111" s="68"/>
      <c r="GA111" s="69"/>
      <c r="GB111" s="67"/>
      <c r="GC111" s="68"/>
      <c r="GD111" s="69"/>
      <c r="GE111" s="67"/>
      <c r="GF111" s="68"/>
      <c r="GG111" s="69"/>
      <c r="GH111" s="67"/>
      <c r="GI111" s="68"/>
      <c r="GJ111" s="69"/>
      <c r="GK111" s="67"/>
      <c r="GL111" s="68"/>
      <c r="GM111" s="69"/>
      <c r="GN111" s="98"/>
      <c r="GO111" s="99"/>
      <c r="GP111" s="100"/>
      <c r="GQ111" s="98"/>
      <c r="GR111" s="99"/>
      <c r="GS111" s="100"/>
      <c r="GT111" s="41">
        <f>SUM(FY111:GS111)</f>
        <v>0</v>
      </c>
      <c r="GU111" s="14">
        <f>GT111-GU112</f>
        <v>0</v>
      </c>
      <c r="GV111" s="12">
        <f>GT111*$D111</f>
        <v>0</v>
      </c>
      <c r="GW111" s="15"/>
      <c r="GX111" s="67"/>
      <c r="GY111" s="68"/>
      <c r="GZ111" s="69"/>
      <c r="HA111" s="67"/>
      <c r="HB111" s="68"/>
      <c r="HC111" s="69"/>
      <c r="HD111" s="67"/>
      <c r="HE111" s="68"/>
      <c r="HF111" s="69"/>
      <c r="HG111" s="67"/>
      <c r="HH111" s="68"/>
      <c r="HI111" s="69"/>
      <c r="HJ111" s="67"/>
      <c r="HK111" s="68"/>
      <c r="HL111" s="69"/>
      <c r="HM111" s="98"/>
      <c r="HN111" s="99"/>
      <c r="HO111" s="100"/>
      <c r="HP111" s="98"/>
      <c r="HQ111" s="99"/>
      <c r="HR111" s="100"/>
      <c r="HS111" s="41">
        <f>SUM(GX111:HR111)</f>
        <v>0</v>
      </c>
      <c r="HT111" s="14">
        <f>HS111-HT112</f>
        <v>0</v>
      </c>
      <c r="HU111" s="12">
        <f>HS111*$D111</f>
        <v>0</v>
      </c>
      <c r="HV111" s="15"/>
      <c r="HW111" s="67"/>
      <c r="HX111" s="68"/>
      <c r="HY111" s="69"/>
      <c r="HZ111" s="67"/>
      <c r="IA111" s="68"/>
      <c r="IB111" s="69"/>
      <c r="IC111" s="67"/>
      <c r="ID111" s="68"/>
      <c r="IE111" s="69"/>
      <c r="IF111" s="67"/>
      <c r="IG111" s="68"/>
      <c r="IH111" s="69"/>
      <c r="II111" s="67"/>
      <c r="IJ111" s="68"/>
      <c r="IK111" s="69"/>
      <c r="IL111" s="98"/>
      <c r="IM111" s="99"/>
      <c r="IN111" s="100"/>
      <c r="IO111" s="98"/>
      <c r="IP111" s="99"/>
      <c r="IQ111" s="100"/>
      <c r="IR111" s="41">
        <f>SUM(HW111:IQ111)</f>
        <v>0</v>
      </c>
      <c r="IS111" s="14">
        <f>IR111-IS112</f>
        <v>0</v>
      </c>
      <c r="IT111" s="12">
        <f>IR111*$D111</f>
        <v>0</v>
      </c>
      <c r="IU111" s="15"/>
      <c r="IV111" s="67"/>
      <c r="IW111" s="68"/>
      <c r="IX111" s="69"/>
      <c r="IY111" s="67"/>
      <c r="IZ111" s="68"/>
      <c r="JA111" s="69"/>
      <c r="JB111" s="67"/>
      <c r="JC111" s="68"/>
      <c r="JD111" s="69"/>
      <c r="JE111" s="67"/>
      <c r="JF111" s="68"/>
      <c r="JG111" s="69"/>
      <c r="JH111" s="67"/>
      <c r="JI111" s="68"/>
      <c r="JJ111" s="69"/>
      <c r="JK111" s="98"/>
      <c r="JL111" s="99"/>
      <c r="JM111" s="100"/>
      <c r="JN111" s="98"/>
      <c r="JO111" s="99"/>
      <c r="JP111" s="100"/>
      <c r="JQ111" s="41">
        <f>SUM(IV111:JP111)</f>
        <v>0</v>
      </c>
      <c r="JR111" s="14">
        <f>JQ111-JR112</f>
        <v>0</v>
      </c>
      <c r="JS111" s="12">
        <f>JQ111*$D111</f>
        <v>0</v>
      </c>
      <c r="JT111" s="15"/>
      <c r="JU111" s="67"/>
      <c r="JV111" s="68"/>
      <c r="JW111" s="69"/>
      <c r="JX111" s="67"/>
      <c r="JY111" s="68"/>
      <c r="JZ111" s="69"/>
      <c r="KA111" s="67"/>
      <c r="KB111" s="68"/>
      <c r="KC111" s="69"/>
      <c r="KD111" s="67"/>
      <c r="KE111" s="68"/>
      <c r="KF111" s="69"/>
      <c r="KG111" s="67"/>
      <c r="KH111" s="68"/>
      <c r="KI111" s="69"/>
      <c r="KJ111" s="98"/>
      <c r="KK111" s="99"/>
      <c r="KL111" s="100"/>
      <c r="KM111" s="98"/>
      <c r="KN111" s="99"/>
      <c r="KO111" s="100"/>
      <c r="KP111" s="41">
        <f>SUM(JU111:KO111)</f>
        <v>0</v>
      </c>
      <c r="KQ111" s="14">
        <f>KP111-KQ112</f>
        <v>0</v>
      </c>
      <c r="KR111" s="12">
        <f>KP111*$D111</f>
        <v>0</v>
      </c>
      <c r="KS111" s="15"/>
      <c r="KT111" s="67"/>
      <c r="KU111" s="68"/>
      <c r="KV111" s="69"/>
      <c r="KW111" s="67"/>
      <c r="KX111" s="68"/>
      <c r="KY111" s="69"/>
      <c r="KZ111" s="67"/>
      <c r="LA111" s="68"/>
      <c r="LB111" s="69"/>
      <c r="LC111" s="67"/>
      <c r="LD111" s="68"/>
      <c r="LE111" s="69"/>
      <c r="LF111" s="67"/>
      <c r="LG111" s="68"/>
      <c r="LH111" s="69"/>
      <c r="LI111" s="98"/>
      <c r="LJ111" s="99"/>
      <c r="LK111" s="100"/>
      <c r="LL111" s="98"/>
      <c r="LM111" s="99"/>
      <c r="LN111" s="100"/>
      <c r="LO111" s="41">
        <f>SUM(KT111:LN111)</f>
        <v>0</v>
      </c>
      <c r="LP111" s="14">
        <f>LO111-LP112</f>
        <v>0</v>
      </c>
      <c r="LQ111" s="12">
        <f>LO111*$D111</f>
        <v>0</v>
      </c>
      <c r="LR111" s="15"/>
    </row>
    <row r="112" spans="1:330" ht="15" hidden="1" customHeight="1" thickBot="1" x14ac:dyDescent="0.4">
      <c r="A112" s="133"/>
      <c r="B112" s="135"/>
      <c r="C112" s="140"/>
      <c r="D112" s="16"/>
      <c r="E112" s="33" t="s">
        <v>14</v>
      </c>
      <c r="F112" s="70"/>
      <c r="G112" s="71"/>
      <c r="H112" s="72"/>
      <c r="I112" s="70"/>
      <c r="J112" s="71"/>
      <c r="K112" s="72"/>
      <c r="L112" s="73"/>
      <c r="M112" s="71"/>
      <c r="N112" s="74"/>
      <c r="O112" s="70"/>
      <c r="P112" s="71"/>
      <c r="Q112" s="72"/>
      <c r="R112" s="70"/>
      <c r="S112" s="71"/>
      <c r="T112" s="72"/>
      <c r="U112" s="102"/>
      <c r="V112" s="103"/>
      <c r="W112" s="104"/>
      <c r="X112" s="105"/>
      <c r="Y112" s="103"/>
      <c r="Z112" s="104"/>
      <c r="AA112" s="77"/>
      <c r="AB112" s="78">
        <f>SUM(F112:Z112)</f>
        <v>0</v>
      </c>
      <c r="AC112" s="16"/>
      <c r="AD112" s="19">
        <f>AB112*$D112</f>
        <v>0</v>
      </c>
      <c r="AE112" s="70"/>
      <c r="AF112" s="71"/>
      <c r="AG112" s="72"/>
      <c r="AH112" s="70"/>
      <c r="AI112" s="71"/>
      <c r="AJ112" s="72"/>
      <c r="AK112" s="73"/>
      <c r="AL112" s="71"/>
      <c r="AM112" s="74"/>
      <c r="AN112" s="70"/>
      <c r="AO112" s="71"/>
      <c r="AP112" s="72"/>
      <c r="AQ112" s="70"/>
      <c r="AR112" s="71"/>
      <c r="AS112" s="72"/>
      <c r="AT112" s="102"/>
      <c r="AU112" s="103"/>
      <c r="AV112" s="104"/>
      <c r="AW112" s="105"/>
      <c r="AX112" s="103"/>
      <c r="AY112" s="104"/>
      <c r="AZ112" s="42"/>
      <c r="BA112" s="18">
        <f>SUM(AE112:AY112)</f>
        <v>0</v>
      </c>
      <c r="BB112" s="16"/>
      <c r="BC112" s="19">
        <f>BA112*$D112</f>
        <v>0</v>
      </c>
      <c r="BD112" s="70"/>
      <c r="BE112" s="71"/>
      <c r="BF112" s="72"/>
      <c r="BG112" s="70"/>
      <c r="BH112" s="71"/>
      <c r="BI112" s="72"/>
      <c r="BJ112" s="70"/>
      <c r="BK112" s="71"/>
      <c r="BL112" s="72"/>
      <c r="BM112" s="70"/>
      <c r="BN112" s="71"/>
      <c r="BO112" s="72"/>
      <c r="BP112" s="70"/>
      <c r="BQ112" s="71"/>
      <c r="BR112" s="72"/>
      <c r="BS112" s="102"/>
      <c r="BT112" s="103"/>
      <c r="BU112" s="104"/>
      <c r="BV112" s="105"/>
      <c r="BW112" s="103"/>
      <c r="BX112" s="104"/>
      <c r="BY112" s="42"/>
      <c r="BZ112" s="18">
        <f>SUM(BD112:BX112)</f>
        <v>0</v>
      </c>
      <c r="CA112" s="16"/>
      <c r="CB112" s="19">
        <f>BZ112*$D112</f>
        <v>0</v>
      </c>
      <c r="CC112" s="70"/>
      <c r="CD112" s="17"/>
      <c r="CE112" s="31"/>
      <c r="CF112" s="30"/>
      <c r="CG112" s="17"/>
      <c r="CH112" s="31"/>
      <c r="CI112" s="25"/>
      <c r="CJ112" s="17"/>
      <c r="CK112" s="22"/>
      <c r="CL112" s="30"/>
      <c r="CM112" s="17"/>
      <c r="CN112" s="31"/>
      <c r="CO112" s="25"/>
      <c r="CP112" s="17"/>
      <c r="CQ112" s="22"/>
      <c r="CR112" s="102"/>
      <c r="CS112" s="103"/>
      <c r="CT112" s="104"/>
      <c r="CU112" s="105"/>
      <c r="CV112" s="103"/>
      <c r="CW112" s="104"/>
      <c r="CX112" s="42"/>
      <c r="CY112" s="18">
        <f>SUM(CC112:CW112)</f>
        <v>0</v>
      </c>
      <c r="CZ112" s="16"/>
      <c r="DA112" s="19">
        <f>CY112*$D112</f>
        <v>0</v>
      </c>
      <c r="DB112" s="30"/>
      <c r="DC112" s="17"/>
      <c r="DD112" s="31"/>
      <c r="DE112" s="30"/>
      <c r="DF112" s="17"/>
      <c r="DG112" s="31"/>
      <c r="DH112" s="25"/>
      <c r="DI112" s="17"/>
      <c r="DJ112" s="22"/>
      <c r="DK112" s="30"/>
      <c r="DL112" s="17"/>
      <c r="DM112" s="31"/>
      <c r="DN112" s="25"/>
      <c r="DO112" s="17"/>
      <c r="DP112" s="22"/>
      <c r="DQ112" s="102"/>
      <c r="DR112" s="103"/>
      <c r="DS112" s="104"/>
      <c r="DT112" s="105"/>
      <c r="DU112" s="103"/>
      <c r="DV112" s="104"/>
      <c r="DW112" s="42"/>
      <c r="DX112" s="18">
        <f>SUM(DB112:DV112)</f>
        <v>0</v>
      </c>
      <c r="DY112" s="16"/>
      <c r="DZ112" s="19">
        <f>DX112*$D112</f>
        <v>0</v>
      </c>
      <c r="EA112" s="30"/>
      <c r="EB112" s="17"/>
      <c r="EC112" s="31"/>
      <c r="ED112" s="70"/>
      <c r="EE112" s="17"/>
      <c r="EF112" s="31"/>
      <c r="EG112" s="25"/>
      <c r="EH112" s="17"/>
      <c r="EI112" s="22"/>
      <c r="EJ112" s="30"/>
      <c r="EK112" s="17"/>
      <c r="EL112" s="31"/>
      <c r="EM112" s="25"/>
      <c r="EN112" s="17"/>
      <c r="EO112" s="22"/>
      <c r="EP112" s="102"/>
      <c r="EQ112" s="103"/>
      <c r="ER112" s="104"/>
      <c r="ES112" s="105"/>
      <c r="ET112" s="103"/>
      <c r="EU112" s="104"/>
      <c r="EV112" s="42"/>
      <c r="EW112" s="18">
        <f>SUM(EA112:EU112)</f>
        <v>0</v>
      </c>
      <c r="EX112" s="16"/>
      <c r="EY112" s="19">
        <f>EW112*$D112</f>
        <v>0</v>
      </c>
      <c r="EZ112" s="30"/>
      <c r="FA112" s="17"/>
      <c r="FB112" s="31"/>
      <c r="FC112" s="30"/>
      <c r="FD112" s="17"/>
      <c r="FE112" s="31"/>
      <c r="FF112" s="25"/>
      <c r="FG112" s="17"/>
      <c r="FH112" s="22"/>
      <c r="FI112" s="30"/>
      <c r="FJ112" s="17"/>
      <c r="FK112" s="31"/>
      <c r="FL112" s="25"/>
      <c r="FM112" s="17"/>
      <c r="FN112" s="22"/>
      <c r="FO112" s="102"/>
      <c r="FP112" s="103"/>
      <c r="FQ112" s="104"/>
      <c r="FR112" s="105"/>
      <c r="FS112" s="103"/>
      <c r="FT112" s="104"/>
      <c r="FU112" s="42"/>
      <c r="FV112" s="18">
        <f t="shared" ref="FV112" si="146">SUM(EZ112:FT112)</f>
        <v>0</v>
      </c>
      <c r="FW112" s="16"/>
      <c r="FX112" s="19">
        <f>FV112*$D112</f>
        <v>0</v>
      </c>
      <c r="FY112" s="30"/>
      <c r="FZ112" s="17"/>
      <c r="GA112" s="31"/>
      <c r="GB112" s="30"/>
      <c r="GC112" s="17"/>
      <c r="GD112" s="31"/>
      <c r="GE112" s="25"/>
      <c r="GF112" s="17"/>
      <c r="GG112" s="22"/>
      <c r="GH112" s="30"/>
      <c r="GI112" s="17"/>
      <c r="GJ112" s="31"/>
      <c r="GK112" s="25"/>
      <c r="GL112" s="17"/>
      <c r="GM112" s="22"/>
      <c r="GN112" s="102"/>
      <c r="GO112" s="103"/>
      <c r="GP112" s="104"/>
      <c r="GQ112" s="105"/>
      <c r="GR112" s="103"/>
      <c r="GS112" s="104"/>
      <c r="GT112" s="42"/>
      <c r="GU112" s="18">
        <f>SUM(FY112:GS112)</f>
        <v>0</v>
      </c>
      <c r="GV112" s="16"/>
      <c r="GW112" s="19">
        <f>GU112*$D112</f>
        <v>0</v>
      </c>
      <c r="GX112" s="30"/>
      <c r="GY112" s="17"/>
      <c r="GZ112" s="31"/>
      <c r="HA112" s="30"/>
      <c r="HB112" s="17"/>
      <c r="HC112" s="31"/>
      <c r="HD112" s="25"/>
      <c r="HE112" s="17"/>
      <c r="HF112" s="22"/>
      <c r="HG112" s="30"/>
      <c r="HH112" s="17"/>
      <c r="HI112" s="31"/>
      <c r="HJ112" s="25"/>
      <c r="HK112" s="17"/>
      <c r="HL112" s="22"/>
      <c r="HM112" s="102"/>
      <c r="HN112" s="103"/>
      <c r="HO112" s="104"/>
      <c r="HP112" s="105"/>
      <c r="HQ112" s="103"/>
      <c r="HR112" s="104"/>
      <c r="HS112" s="42"/>
      <c r="HT112" s="18">
        <f>SUM(GX112:HR112)</f>
        <v>0</v>
      </c>
      <c r="HU112" s="16"/>
      <c r="HV112" s="19">
        <f>HT112*$D112</f>
        <v>0</v>
      </c>
      <c r="HW112" s="30"/>
      <c r="HX112" s="17"/>
      <c r="HY112" s="31"/>
      <c r="HZ112" s="30"/>
      <c r="IA112" s="17"/>
      <c r="IB112" s="31"/>
      <c r="IC112" s="25"/>
      <c r="ID112" s="17"/>
      <c r="IE112" s="22"/>
      <c r="IF112" s="30"/>
      <c r="IG112" s="17"/>
      <c r="IH112" s="31"/>
      <c r="II112" s="25"/>
      <c r="IJ112" s="17"/>
      <c r="IK112" s="22"/>
      <c r="IL112" s="102"/>
      <c r="IM112" s="103"/>
      <c r="IN112" s="104"/>
      <c r="IO112" s="105"/>
      <c r="IP112" s="103"/>
      <c r="IQ112" s="104"/>
      <c r="IR112" s="42"/>
      <c r="IS112" s="18">
        <f>SUM(HW112:IQ112)</f>
        <v>0</v>
      </c>
      <c r="IT112" s="16"/>
      <c r="IU112" s="19">
        <f>IS112*$D112</f>
        <v>0</v>
      </c>
      <c r="IV112" s="30"/>
      <c r="IW112" s="17"/>
      <c r="IX112" s="31"/>
      <c r="IY112" s="30"/>
      <c r="IZ112" s="17"/>
      <c r="JA112" s="31"/>
      <c r="JB112" s="25"/>
      <c r="JC112" s="17"/>
      <c r="JD112" s="22"/>
      <c r="JE112" s="30"/>
      <c r="JF112" s="17"/>
      <c r="JG112" s="31"/>
      <c r="JH112" s="25"/>
      <c r="JI112" s="17"/>
      <c r="JJ112" s="22"/>
      <c r="JK112" s="102"/>
      <c r="JL112" s="103"/>
      <c r="JM112" s="104"/>
      <c r="JN112" s="105"/>
      <c r="JO112" s="103"/>
      <c r="JP112" s="104"/>
      <c r="JQ112" s="42"/>
      <c r="JR112" s="18">
        <f>SUM(IV112:JP112)</f>
        <v>0</v>
      </c>
      <c r="JS112" s="16"/>
      <c r="JT112" s="19">
        <f>JR112*$D112</f>
        <v>0</v>
      </c>
      <c r="JU112" s="30"/>
      <c r="JV112" s="17"/>
      <c r="JW112" s="31"/>
      <c r="JX112" s="30"/>
      <c r="JY112" s="17"/>
      <c r="JZ112" s="31"/>
      <c r="KA112" s="25"/>
      <c r="KB112" s="17"/>
      <c r="KC112" s="22"/>
      <c r="KD112" s="30"/>
      <c r="KE112" s="17"/>
      <c r="KF112" s="31"/>
      <c r="KG112" s="25"/>
      <c r="KH112" s="17"/>
      <c r="KI112" s="22"/>
      <c r="KJ112" s="102"/>
      <c r="KK112" s="103"/>
      <c r="KL112" s="104"/>
      <c r="KM112" s="105"/>
      <c r="KN112" s="103"/>
      <c r="KO112" s="104"/>
      <c r="KP112" s="42"/>
      <c r="KQ112" s="18">
        <f>SUM(JU112:KO112)</f>
        <v>0</v>
      </c>
      <c r="KR112" s="16"/>
      <c r="KS112" s="19">
        <f>KQ112*$D112</f>
        <v>0</v>
      </c>
      <c r="KT112" s="30"/>
      <c r="KU112" s="17"/>
      <c r="KV112" s="31"/>
      <c r="KW112" s="30"/>
      <c r="KX112" s="17"/>
      <c r="KY112" s="31"/>
      <c r="KZ112" s="25"/>
      <c r="LA112" s="17"/>
      <c r="LB112" s="22"/>
      <c r="LC112" s="30"/>
      <c r="LD112" s="17"/>
      <c r="LE112" s="31"/>
      <c r="LF112" s="25"/>
      <c r="LG112" s="17"/>
      <c r="LH112" s="22"/>
      <c r="LI112" s="102"/>
      <c r="LJ112" s="103"/>
      <c r="LK112" s="104"/>
      <c r="LL112" s="105"/>
      <c r="LM112" s="103"/>
      <c r="LN112" s="104"/>
      <c r="LO112" s="42"/>
      <c r="LP112" s="18">
        <f>SUM(KT112:LN112)</f>
        <v>0</v>
      </c>
      <c r="LQ112" s="16"/>
      <c r="LR112" s="19">
        <f>LP112*$D112</f>
        <v>0</v>
      </c>
    </row>
    <row r="113" spans="1:330" ht="14.5" hidden="1" customHeight="1" x14ac:dyDescent="0.35">
      <c r="A113" s="132"/>
      <c r="B113" s="134"/>
      <c r="C113" s="139"/>
      <c r="D113" s="12"/>
      <c r="E113" s="32" t="s">
        <v>13</v>
      </c>
      <c r="F113" s="67"/>
      <c r="G113" s="68"/>
      <c r="H113" s="69"/>
      <c r="I113" s="67"/>
      <c r="J113" s="68"/>
      <c r="K113" s="69"/>
      <c r="L113" s="67"/>
      <c r="M113" s="68"/>
      <c r="N113" s="69"/>
      <c r="O113" s="67"/>
      <c r="P113" s="68"/>
      <c r="Q113" s="69"/>
      <c r="R113" s="67"/>
      <c r="S113" s="68"/>
      <c r="T113" s="69"/>
      <c r="U113" s="98"/>
      <c r="V113" s="99"/>
      <c r="W113" s="100"/>
      <c r="X113" s="98"/>
      <c r="Y113" s="99"/>
      <c r="Z113" s="100"/>
      <c r="AA113" s="75">
        <f>SUM(F113:Z113)</f>
        <v>0</v>
      </c>
      <c r="AB113" s="76">
        <f>AA113-AB114</f>
        <v>0</v>
      </c>
      <c r="AC113" s="12">
        <f>AA113*$D113</f>
        <v>0</v>
      </c>
      <c r="AD113" s="15"/>
      <c r="AE113" s="67"/>
      <c r="AF113" s="68"/>
      <c r="AG113" s="69"/>
      <c r="AH113" s="67"/>
      <c r="AI113" s="68"/>
      <c r="AJ113" s="69"/>
      <c r="AK113" s="67"/>
      <c r="AL113" s="68"/>
      <c r="AM113" s="69"/>
      <c r="AN113" s="67"/>
      <c r="AO113" s="68"/>
      <c r="AP113" s="69"/>
      <c r="AQ113" s="67"/>
      <c r="AR113" s="68"/>
      <c r="AS113" s="69"/>
      <c r="AT113" s="98"/>
      <c r="AU113" s="99"/>
      <c r="AV113" s="100"/>
      <c r="AW113" s="98"/>
      <c r="AX113" s="99"/>
      <c r="AY113" s="100"/>
      <c r="AZ113" s="41">
        <f>SUM(AE113:AY113)</f>
        <v>0</v>
      </c>
      <c r="BA113" s="14">
        <f>AZ113-BA114</f>
        <v>0</v>
      </c>
      <c r="BB113" s="12">
        <f>AZ113*$D113</f>
        <v>0</v>
      </c>
      <c r="BC113" s="15"/>
      <c r="BD113" s="67"/>
      <c r="BE113" s="68"/>
      <c r="BF113" s="69"/>
      <c r="BG113" s="67"/>
      <c r="BH113" s="68"/>
      <c r="BI113" s="69"/>
      <c r="BJ113" s="67"/>
      <c r="BK113" s="68"/>
      <c r="BL113" s="69"/>
      <c r="BM113" s="67"/>
      <c r="BN113" s="68"/>
      <c r="BO113" s="69"/>
      <c r="BP113" s="67"/>
      <c r="BQ113" s="68"/>
      <c r="BR113" s="69"/>
      <c r="BS113" s="98"/>
      <c r="BT113" s="99"/>
      <c r="BU113" s="100"/>
      <c r="BV113" s="98"/>
      <c r="BW113" s="99"/>
      <c r="BX113" s="100"/>
      <c r="BY113" s="41">
        <f>SUM(BD113:BX113)</f>
        <v>0</v>
      </c>
      <c r="BZ113" s="14">
        <f>BY113-BZ114</f>
        <v>0</v>
      </c>
      <c r="CA113" s="12">
        <f>BY113*$D113</f>
        <v>0</v>
      </c>
      <c r="CB113" s="15"/>
      <c r="CC113" s="67"/>
      <c r="CD113" s="68"/>
      <c r="CE113" s="69"/>
      <c r="CF113" s="67"/>
      <c r="CG113" s="68"/>
      <c r="CH113" s="69"/>
      <c r="CI113" s="67"/>
      <c r="CJ113" s="68"/>
      <c r="CK113" s="69"/>
      <c r="CL113" s="67"/>
      <c r="CM113" s="68"/>
      <c r="CN113" s="69"/>
      <c r="CO113" s="67"/>
      <c r="CP113" s="68"/>
      <c r="CQ113" s="69"/>
      <c r="CR113" s="98"/>
      <c r="CS113" s="99"/>
      <c r="CT113" s="100"/>
      <c r="CU113" s="98"/>
      <c r="CV113" s="99"/>
      <c r="CW113" s="100"/>
      <c r="CX113" s="41">
        <f>SUM(CC113:CW113)</f>
        <v>0</v>
      </c>
      <c r="CY113" s="14">
        <f>CX113-CY114</f>
        <v>0</v>
      </c>
      <c r="CZ113" s="12">
        <f>CX113*$D113</f>
        <v>0</v>
      </c>
      <c r="DA113" s="15"/>
      <c r="DB113" s="67"/>
      <c r="DC113" s="68"/>
      <c r="DD113" s="69"/>
      <c r="DE113" s="67"/>
      <c r="DF113" s="68"/>
      <c r="DG113" s="69"/>
      <c r="DH113" s="67"/>
      <c r="DI113" s="68"/>
      <c r="DJ113" s="69"/>
      <c r="DK113" s="67"/>
      <c r="DL113" s="68"/>
      <c r="DM113" s="69"/>
      <c r="DN113" s="67"/>
      <c r="DO113" s="68"/>
      <c r="DP113" s="69"/>
      <c r="DQ113" s="98"/>
      <c r="DR113" s="99"/>
      <c r="DS113" s="100"/>
      <c r="DT113" s="98"/>
      <c r="DU113" s="99"/>
      <c r="DV113" s="100"/>
      <c r="DW113" s="41">
        <f>SUM(DB113:DV113)</f>
        <v>0</v>
      </c>
      <c r="DX113" s="14">
        <f>DW113-DX114</f>
        <v>0</v>
      </c>
      <c r="DY113" s="12">
        <f>DW113*$D113</f>
        <v>0</v>
      </c>
      <c r="DZ113" s="15"/>
      <c r="EA113" s="67"/>
      <c r="EB113" s="68"/>
      <c r="EC113" s="69"/>
      <c r="ED113" s="67"/>
      <c r="EE113" s="68"/>
      <c r="EF113" s="69"/>
      <c r="EG113" s="67"/>
      <c r="EH113" s="68"/>
      <c r="EI113" s="69"/>
      <c r="EJ113" s="67"/>
      <c r="EK113" s="68"/>
      <c r="EL113" s="69"/>
      <c r="EM113" s="67"/>
      <c r="EN113" s="68"/>
      <c r="EO113" s="69"/>
      <c r="EP113" s="98"/>
      <c r="EQ113" s="99"/>
      <c r="ER113" s="100"/>
      <c r="ES113" s="98"/>
      <c r="ET113" s="99"/>
      <c r="EU113" s="100"/>
      <c r="EV113" s="41">
        <f>SUM(EA113:EU113)</f>
        <v>0</v>
      </c>
      <c r="EW113" s="14">
        <f>EV113-EW114</f>
        <v>0</v>
      </c>
      <c r="EX113" s="12">
        <f>EV113*$D113</f>
        <v>0</v>
      </c>
      <c r="EY113" s="15"/>
      <c r="EZ113" s="67"/>
      <c r="FA113" s="68"/>
      <c r="FB113" s="69"/>
      <c r="FC113" s="67"/>
      <c r="FD113" s="68"/>
      <c r="FE113" s="69"/>
      <c r="FF113" s="67"/>
      <c r="FG113" s="68"/>
      <c r="FH113" s="69"/>
      <c r="FI113" s="67"/>
      <c r="FJ113" s="68"/>
      <c r="FK113" s="69"/>
      <c r="FL113" s="67"/>
      <c r="FM113" s="68"/>
      <c r="FN113" s="69"/>
      <c r="FO113" s="98"/>
      <c r="FP113" s="99"/>
      <c r="FQ113" s="100"/>
      <c r="FR113" s="98"/>
      <c r="FS113" s="99"/>
      <c r="FT113" s="100"/>
      <c r="FU113" s="41">
        <f t="shared" ref="FU113" si="147">SUM(EZ113:FT113)</f>
        <v>0</v>
      </c>
      <c r="FV113" s="14">
        <f t="shared" ref="FV113" si="148">FU113-FV114</f>
        <v>0</v>
      </c>
      <c r="FW113" s="12">
        <f>FU113*$D113</f>
        <v>0</v>
      </c>
      <c r="FX113" s="15"/>
      <c r="FY113" s="67"/>
      <c r="FZ113" s="68"/>
      <c r="GA113" s="69"/>
      <c r="GB113" s="67"/>
      <c r="GC113" s="68"/>
      <c r="GD113" s="69"/>
      <c r="GE113" s="67"/>
      <c r="GF113" s="68"/>
      <c r="GG113" s="69"/>
      <c r="GH113" s="67"/>
      <c r="GI113" s="68"/>
      <c r="GJ113" s="69"/>
      <c r="GK113" s="67"/>
      <c r="GL113" s="68"/>
      <c r="GM113" s="69"/>
      <c r="GN113" s="98"/>
      <c r="GO113" s="99"/>
      <c r="GP113" s="100"/>
      <c r="GQ113" s="98"/>
      <c r="GR113" s="99"/>
      <c r="GS113" s="100"/>
      <c r="GT113" s="41">
        <f>SUM(FY113:GS113)</f>
        <v>0</v>
      </c>
      <c r="GU113" s="14">
        <f>GT113-GU114</f>
        <v>0</v>
      </c>
      <c r="GV113" s="12">
        <f>GT113*$D113</f>
        <v>0</v>
      </c>
      <c r="GW113" s="15"/>
      <c r="GX113" s="67"/>
      <c r="GY113" s="68"/>
      <c r="GZ113" s="69"/>
      <c r="HA113" s="67"/>
      <c r="HB113" s="68"/>
      <c r="HC113" s="69"/>
      <c r="HD113" s="67"/>
      <c r="HE113" s="68"/>
      <c r="HF113" s="69"/>
      <c r="HG113" s="67"/>
      <c r="HH113" s="68"/>
      <c r="HI113" s="69"/>
      <c r="HJ113" s="67"/>
      <c r="HK113" s="68"/>
      <c r="HL113" s="69"/>
      <c r="HM113" s="98"/>
      <c r="HN113" s="99"/>
      <c r="HO113" s="100"/>
      <c r="HP113" s="98"/>
      <c r="HQ113" s="99"/>
      <c r="HR113" s="100"/>
      <c r="HS113" s="41">
        <f>SUM(GX113:HR113)</f>
        <v>0</v>
      </c>
      <c r="HT113" s="14">
        <f>HS113-HT114</f>
        <v>0</v>
      </c>
      <c r="HU113" s="12">
        <f>HS113*$D113</f>
        <v>0</v>
      </c>
      <c r="HV113" s="15"/>
      <c r="HW113" s="67"/>
      <c r="HX113" s="68"/>
      <c r="HY113" s="69"/>
      <c r="HZ113" s="67"/>
      <c r="IA113" s="68"/>
      <c r="IB113" s="69"/>
      <c r="IC113" s="67"/>
      <c r="ID113" s="68"/>
      <c r="IE113" s="69"/>
      <c r="IF113" s="67"/>
      <c r="IG113" s="68"/>
      <c r="IH113" s="69"/>
      <c r="II113" s="67"/>
      <c r="IJ113" s="68"/>
      <c r="IK113" s="69"/>
      <c r="IL113" s="98"/>
      <c r="IM113" s="99"/>
      <c r="IN113" s="100"/>
      <c r="IO113" s="98"/>
      <c r="IP113" s="99"/>
      <c r="IQ113" s="100"/>
      <c r="IR113" s="41">
        <f>SUM(HW113:IQ113)</f>
        <v>0</v>
      </c>
      <c r="IS113" s="14">
        <f>IR113-IS114</f>
        <v>0</v>
      </c>
      <c r="IT113" s="12">
        <f>IR113*$D113</f>
        <v>0</v>
      </c>
      <c r="IU113" s="15"/>
      <c r="IV113" s="67"/>
      <c r="IW113" s="68"/>
      <c r="IX113" s="69"/>
      <c r="IY113" s="67"/>
      <c r="IZ113" s="68"/>
      <c r="JA113" s="69"/>
      <c r="JB113" s="67"/>
      <c r="JC113" s="68"/>
      <c r="JD113" s="69"/>
      <c r="JE113" s="67"/>
      <c r="JF113" s="68"/>
      <c r="JG113" s="69"/>
      <c r="JH113" s="67"/>
      <c r="JI113" s="68"/>
      <c r="JJ113" s="69"/>
      <c r="JK113" s="98"/>
      <c r="JL113" s="99"/>
      <c r="JM113" s="100"/>
      <c r="JN113" s="98"/>
      <c r="JO113" s="99"/>
      <c r="JP113" s="100"/>
      <c r="JQ113" s="41">
        <f>SUM(IV113:JP113)</f>
        <v>0</v>
      </c>
      <c r="JR113" s="14">
        <f>JQ113-JR114</f>
        <v>0</v>
      </c>
      <c r="JS113" s="12">
        <f>JQ113*$D113</f>
        <v>0</v>
      </c>
      <c r="JT113" s="15"/>
      <c r="JU113" s="67"/>
      <c r="JV113" s="68"/>
      <c r="JW113" s="69"/>
      <c r="JX113" s="67"/>
      <c r="JY113" s="68"/>
      <c r="JZ113" s="69"/>
      <c r="KA113" s="67"/>
      <c r="KB113" s="68"/>
      <c r="KC113" s="69"/>
      <c r="KD113" s="67"/>
      <c r="KE113" s="68"/>
      <c r="KF113" s="69"/>
      <c r="KG113" s="67"/>
      <c r="KH113" s="68"/>
      <c r="KI113" s="69"/>
      <c r="KJ113" s="98"/>
      <c r="KK113" s="99"/>
      <c r="KL113" s="100"/>
      <c r="KM113" s="98"/>
      <c r="KN113" s="99"/>
      <c r="KO113" s="100"/>
      <c r="KP113" s="41">
        <f>SUM(JU113:KO113)</f>
        <v>0</v>
      </c>
      <c r="KQ113" s="14">
        <f>KP113-KQ114</f>
        <v>0</v>
      </c>
      <c r="KR113" s="12">
        <f>KP113*$D113</f>
        <v>0</v>
      </c>
      <c r="KS113" s="15"/>
      <c r="KT113" s="67"/>
      <c r="KU113" s="68"/>
      <c r="KV113" s="69"/>
      <c r="KW113" s="67"/>
      <c r="KX113" s="68"/>
      <c r="KY113" s="69"/>
      <c r="KZ113" s="67"/>
      <c r="LA113" s="68"/>
      <c r="LB113" s="69"/>
      <c r="LC113" s="67"/>
      <c r="LD113" s="68"/>
      <c r="LE113" s="69"/>
      <c r="LF113" s="67"/>
      <c r="LG113" s="68"/>
      <c r="LH113" s="69"/>
      <c r="LI113" s="98"/>
      <c r="LJ113" s="99"/>
      <c r="LK113" s="100"/>
      <c r="LL113" s="98"/>
      <c r="LM113" s="99"/>
      <c r="LN113" s="100"/>
      <c r="LO113" s="41">
        <f>SUM(KT113:LN113)</f>
        <v>0</v>
      </c>
      <c r="LP113" s="14">
        <f>LO113-LP114</f>
        <v>0</v>
      </c>
      <c r="LQ113" s="12">
        <f>LO113*$D113</f>
        <v>0</v>
      </c>
      <c r="LR113" s="15"/>
    </row>
    <row r="114" spans="1:330" ht="15" hidden="1" customHeight="1" thickBot="1" x14ac:dyDescent="0.4">
      <c r="A114" s="133"/>
      <c r="B114" s="135"/>
      <c r="C114" s="140"/>
      <c r="D114" s="16"/>
      <c r="E114" s="33" t="s">
        <v>14</v>
      </c>
      <c r="F114" s="70"/>
      <c r="G114" s="71"/>
      <c r="H114" s="72"/>
      <c r="I114" s="70"/>
      <c r="J114" s="71"/>
      <c r="K114" s="72"/>
      <c r="L114" s="73"/>
      <c r="M114" s="71"/>
      <c r="N114" s="74"/>
      <c r="O114" s="70"/>
      <c r="P114" s="71"/>
      <c r="Q114" s="72"/>
      <c r="R114" s="70"/>
      <c r="S114" s="71"/>
      <c r="T114" s="72"/>
      <c r="U114" s="102"/>
      <c r="V114" s="103"/>
      <c r="W114" s="104"/>
      <c r="X114" s="105"/>
      <c r="Y114" s="103"/>
      <c r="Z114" s="104"/>
      <c r="AA114" s="77"/>
      <c r="AB114" s="78">
        <f>SUM(F114:Z114)</f>
        <v>0</v>
      </c>
      <c r="AC114" s="16"/>
      <c r="AD114" s="19">
        <f>AB114*$D114</f>
        <v>0</v>
      </c>
      <c r="AE114" s="70"/>
      <c r="AF114" s="71"/>
      <c r="AG114" s="72"/>
      <c r="AH114" s="70"/>
      <c r="AI114" s="71"/>
      <c r="AJ114" s="72"/>
      <c r="AK114" s="73"/>
      <c r="AL114" s="71"/>
      <c r="AM114" s="74"/>
      <c r="AN114" s="70"/>
      <c r="AO114" s="71"/>
      <c r="AP114" s="72"/>
      <c r="AQ114" s="70"/>
      <c r="AR114" s="71"/>
      <c r="AS114" s="72"/>
      <c r="AT114" s="102"/>
      <c r="AU114" s="103"/>
      <c r="AV114" s="104"/>
      <c r="AW114" s="105"/>
      <c r="AX114" s="103"/>
      <c r="AY114" s="104"/>
      <c r="AZ114" s="42"/>
      <c r="BA114" s="18">
        <f>SUM(AE114:AY114)</f>
        <v>0</v>
      </c>
      <c r="BB114" s="16"/>
      <c r="BC114" s="19">
        <f>BA114*$D114</f>
        <v>0</v>
      </c>
      <c r="BD114" s="70"/>
      <c r="BE114" s="71"/>
      <c r="BF114" s="72"/>
      <c r="BG114" s="70"/>
      <c r="BH114" s="71"/>
      <c r="BI114" s="72"/>
      <c r="BJ114" s="70"/>
      <c r="BK114" s="71"/>
      <c r="BL114" s="72"/>
      <c r="BM114" s="70"/>
      <c r="BN114" s="71"/>
      <c r="BO114" s="72"/>
      <c r="BP114" s="70"/>
      <c r="BQ114" s="71"/>
      <c r="BR114" s="72"/>
      <c r="BS114" s="102"/>
      <c r="BT114" s="103"/>
      <c r="BU114" s="104"/>
      <c r="BV114" s="105"/>
      <c r="BW114" s="103"/>
      <c r="BX114" s="104"/>
      <c r="BY114" s="42"/>
      <c r="BZ114" s="18">
        <f>SUM(BD114:BX114)</f>
        <v>0</v>
      </c>
      <c r="CA114" s="16"/>
      <c r="CB114" s="19">
        <f>BZ114*$D114</f>
        <v>0</v>
      </c>
      <c r="CC114" s="70"/>
      <c r="CD114" s="17"/>
      <c r="CE114" s="31"/>
      <c r="CF114" s="30"/>
      <c r="CG114" s="17"/>
      <c r="CH114" s="31"/>
      <c r="CI114" s="25"/>
      <c r="CJ114" s="17"/>
      <c r="CK114" s="22"/>
      <c r="CL114" s="30"/>
      <c r="CM114" s="17"/>
      <c r="CN114" s="31"/>
      <c r="CO114" s="25"/>
      <c r="CP114" s="17"/>
      <c r="CQ114" s="22"/>
      <c r="CR114" s="102"/>
      <c r="CS114" s="103"/>
      <c r="CT114" s="104"/>
      <c r="CU114" s="105"/>
      <c r="CV114" s="103"/>
      <c r="CW114" s="104"/>
      <c r="CX114" s="42"/>
      <c r="CY114" s="18">
        <f>SUM(CC114:CW114)</f>
        <v>0</v>
      </c>
      <c r="CZ114" s="16"/>
      <c r="DA114" s="19">
        <f>CY114*$D114</f>
        <v>0</v>
      </c>
      <c r="DB114" s="30"/>
      <c r="DC114" s="17"/>
      <c r="DD114" s="31"/>
      <c r="DE114" s="30"/>
      <c r="DF114" s="17"/>
      <c r="DG114" s="31"/>
      <c r="DH114" s="25"/>
      <c r="DI114" s="17"/>
      <c r="DJ114" s="22"/>
      <c r="DK114" s="30"/>
      <c r="DL114" s="17"/>
      <c r="DM114" s="31"/>
      <c r="DN114" s="25"/>
      <c r="DO114" s="17"/>
      <c r="DP114" s="22"/>
      <c r="DQ114" s="102"/>
      <c r="DR114" s="103"/>
      <c r="DS114" s="104"/>
      <c r="DT114" s="105"/>
      <c r="DU114" s="103"/>
      <c r="DV114" s="104"/>
      <c r="DW114" s="42"/>
      <c r="DX114" s="18">
        <f>SUM(DB114:DV114)</f>
        <v>0</v>
      </c>
      <c r="DY114" s="16"/>
      <c r="DZ114" s="19">
        <f>DX114*$D114</f>
        <v>0</v>
      </c>
      <c r="EA114" s="30"/>
      <c r="EB114" s="17"/>
      <c r="EC114" s="31"/>
      <c r="ED114" s="70"/>
      <c r="EE114" s="17"/>
      <c r="EF114" s="31"/>
      <c r="EG114" s="25"/>
      <c r="EH114" s="17"/>
      <c r="EI114" s="22"/>
      <c r="EJ114" s="30"/>
      <c r="EK114" s="17"/>
      <c r="EL114" s="31"/>
      <c r="EM114" s="25"/>
      <c r="EN114" s="17"/>
      <c r="EO114" s="22"/>
      <c r="EP114" s="102"/>
      <c r="EQ114" s="103"/>
      <c r="ER114" s="104"/>
      <c r="ES114" s="105"/>
      <c r="ET114" s="103"/>
      <c r="EU114" s="104"/>
      <c r="EV114" s="42"/>
      <c r="EW114" s="18">
        <f>SUM(EA114:EU114)</f>
        <v>0</v>
      </c>
      <c r="EX114" s="16"/>
      <c r="EY114" s="19">
        <f>EW114*$D114</f>
        <v>0</v>
      </c>
      <c r="EZ114" s="30"/>
      <c r="FA114" s="17"/>
      <c r="FB114" s="31"/>
      <c r="FC114" s="30"/>
      <c r="FD114" s="17"/>
      <c r="FE114" s="31"/>
      <c r="FF114" s="25"/>
      <c r="FG114" s="17"/>
      <c r="FH114" s="22"/>
      <c r="FI114" s="30"/>
      <c r="FJ114" s="17"/>
      <c r="FK114" s="31"/>
      <c r="FL114" s="25"/>
      <c r="FM114" s="17"/>
      <c r="FN114" s="22"/>
      <c r="FO114" s="102"/>
      <c r="FP114" s="103"/>
      <c r="FQ114" s="104"/>
      <c r="FR114" s="105"/>
      <c r="FS114" s="103"/>
      <c r="FT114" s="104"/>
      <c r="FU114" s="42"/>
      <c r="FV114" s="18">
        <f t="shared" ref="FV114" si="149">SUM(EZ114:FT114)</f>
        <v>0</v>
      </c>
      <c r="FW114" s="16"/>
      <c r="FX114" s="19">
        <f>FV114*$D114</f>
        <v>0</v>
      </c>
      <c r="FY114" s="30"/>
      <c r="FZ114" s="17"/>
      <c r="GA114" s="31"/>
      <c r="GB114" s="30"/>
      <c r="GC114" s="17"/>
      <c r="GD114" s="31"/>
      <c r="GE114" s="25"/>
      <c r="GF114" s="17"/>
      <c r="GG114" s="22"/>
      <c r="GH114" s="30"/>
      <c r="GI114" s="17"/>
      <c r="GJ114" s="31"/>
      <c r="GK114" s="25"/>
      <c r="GL114" s="17"/>
      <c r="GM114" s="22"/>
      <c r="GN114" s="102"/>
      <c r="GO114" s="103"/>
      <c r="GP114" s="104"/>
      <c r="GQ114" s="105"/>
      <c r="GR114" s="103"/>
      <c r="GS114" s="104"/>
      <c r="GT114" s="42"/>
      <c r="GU114" s="18">
        <f>SUM(FY114:GS114)</f>
        <v>0</v>
      </c>
      <c r="GV114" s="16"/>
      <c r="GW114" s="19">
        <f>GU114*$D114</f>
        <v>0</v>
      </c>
      <c r="GX114" s="30"/>
      <c r="GY114" s="17"/>
      <c r="GZ114" s="31"/>
      <c r="HA114" s="30"/>
      <c r="HB114" s="17"/>
      <c r="HC114" s="31"/>
      <c r="HD114" s="25"/>
      <c r="HE114" s="17"/>
      <c r="HF114" s="22"/>
      <c r="HG114" s="30"/>
      <c r="HH114" s="17"/>
      <c r="HI114" s="31"/>
      <c r="HJ114" s="25"/>
      <c r="HK114" s="17"/>
      <c r="HL114" s="22"/>
      <c r="HM114" s="102"/>
      <c r="HN114" s="103"/>
      <c r="HO114" s="104"/>
      <c r="HP114" s="105"/>
      <c r="HQ114" s="103"/>
      <c r="HR114" s="104"/>
      <c r="HS114" s="42"/>
      <c r="HT114" s="18">
        <f>SUM(GX114:HR114)</f>
        <v>0</v>
      </c>
      <c r="HU114" s="16"/>
      <c r="HV114" s="19">
        <f>HT114*$D114</f>
        <v>0</v>
      </c>
      <c r="HW114" s="30"/>
      <c r="HX114" s="17"/>
      <c r="HY114" s="31"/>
      <c r="HZ114" s="30"/>
      <c r="IA114" s="17"/>
      <c r="IB114" s="31"/>
      <c r="IC114" s="25"/>
      <c r="ID114" s="17"/>
      <c r="IE114" s="22"/>
      <c r="IF114" s="30"/>
      <c r="IG114" s="17"/>
      <c r="IH114" s="31"/>
      <c r="II114" s="25"/>
      <c r="IJ114" s="17"/>
      <c r="IK114" s="22"/>
      <c r="IL114" s="102"/>
      <c r="IM114" s="103"/>
      <c r="IN114" s="104"/>
      <c r="IO114" s="105"/>
      <c r="IP114" s="103"/>
      <c r="IQ114" s="104"/>
      <c r="IR114" s="42"/>
      <c r="IS114" s="18">
        <f>SUM(HW114:IQ114)</f>
        <v>0</v>
      </c>
      <c r="IT114" s="16"/>
      <c r="IU114" s="19">
        <f>IS114*$D114</f>
        <v>0</v>
      </c>
      <c r="IV114" s="30"/>
      <c r="IW114" s="17"/>
      <c r="IX114" s="31"/>
      <c r="IY114" s="30"/>
      <c r="IZ114" s="17"/>
      <c r="JA114" s="31"/>
      <c r="JB114" s="25"/>
      <c r="JC114" s="17"/>
      <c r="JD114" s="22"/>
      <c r="JE114" s="30"/>
      <c r="JF114" s="17"/>
      <c r="JG114" s="31"/>
      <c r="JH114" s="25"/>
      <c r="JI114" s="17"/>
      <c r="JJ114" s="22"/>
      <c r="JK114" s="102"/>
      <c r="JL114" s="103"/>
      <c r="JM114" s="104"/>
      <c r="JN114" s="105"/>
      <c r="JO114" s="103"/>
      <c r="JP114" s="104"/>
      <c r="JQ114" s="42"/>
      <c r="JR114" s="18">
        <f>SUM(IV114:JP114)</f>
        <v>0</v>
      </c>
      <c r="JS114" s="16"/>
      <c r="JT114" s="19">
        <f>JR114*$D114</f>
        <v>0</v>
      </c>
      <c r="JU114" s="30"/>
      <c r="JV114" s="17"/>
      <c r="JW114" s="31"/>
      <c r="JX114" s="30"/>
      <c r="JY114" s="17"/>
      <c r="JZ114" s="31"/>
      <c r="KA114" s="25"/>
      <c r="KB114" s="17"/>
      <c r="KC114" s="22"/>
      <c r="KD114" s="30"/>
      <c r="KE114" s="17"/>
      <c r="KF114" s="31"/>
      <c r="KG114" s="25"/>
      <c r="KH114" s="17"/>
      <c r="KI114" s="22"/>
      <c r="KJ114" s="102"/>
      <c r="KK114" s="103"/>
      <c r="KL114" s="104"/>
      <c r="KM114" s="105"/>
      <c r="KN114" s="103"/>
      <c r="KO114" s="104"/>
      <c r="KP114" s="42"/>
      <c r="KQ114" s="18">
        <f>SUM(JU114:KO114)</f>
        <v>0</v>
      </c>
      <c r="KR114" s="16"/>
      <c r="KS114" s="19">
        <f>KQ114*$D114</f>
        <v>0</v>
      </c>
      <c r="KT114" s="30"/>
      <c r="KU114" s="17"/>
      <c r="KV114" s="31"/>
      <c r="KW114" s="30"/>
      <c r="KX114" s="17"/>
      <c r="KY114" s="31"/>
      <c r="KZ114" s="25"/>
      <c r="LA114" s="17"/>
      <c r="LB114" s="22"/>
      <c r="LC114" s="30"/>
      <c r="LD114" s="17"/>
      <c r="LE114" s="31"/>
      <c r="LF114" s="25"/>
      <c r="LG114" s="17"/>
      <c r="LH114" s="22"/>
      <c r="LI114" s="102"/>
      <c r="LJ114" s="103"/>
      <c r="LK114" s="104"/>
      <c r="LL114" s="105"/>
      <c r="LM114" s="103"/>
      <c r="LN114" s="104"/>
      <c r="LO114" s="42"/>
      <c r="LP114" s="18">
        <f>SUM(KT114:LN114)</f>
        <v>0</v>
      </c>
      <c r="LQ114" s="16"/>
      <c r="LR114" s="19">
        <f>LP114*$D114</f>
        <v>0</v>
      </c>
    </row>
    <row r="115" spans="1:330" ht="14.5" hidden="1" customHeight="1" x14ac:dyDescent="0.35">
      <c r="A115" s="132"/>
      <c r="B115" s="134"/>
      <c r="C115" s="139"/>
      <c r="D115" s="12"/>
      <c r="E115" s="32" t="s">
        <v>13</v>
      </c>
      <c r="F115" s="67"/>
      <c r="G115" s="68"/>
      <c r="H115" s="69"/>
      <c r="I115" s="67"/>
      <c r="J115" s="68"/>
      <c r="K115" s="69"/>
      <c r="L115" s="67"/>
      <c r="M115" s="68"/>
      <c r="N115" s="69"/>
      <c r="O115" s="67"/>
      <c r="P115" s="68"/>
      <c r="Q115" s="69"/>
      <c r="R115" s="67"/>
      <c r="S115" s="68"/>
      <c r="T115" s="69"/>
      <c r="U115" s="98"/>
      <c r="V115" s="99"/>
      <c r="W115" s="100"/>
      <c r="X115" s="98"/>
      <c r="Y115" s="99"/>
      <c r="Z115" s="100"/>
      <c r="AA115" s="75">
        <f>SUM(F115:Z115)</f>
        <v>0</v>
      </c>
      <c r="AB115" s="76">
        <f>AA115-AB116</f>
        <v>0</v>
      </c>
      <c r="AC115" s="12">
        <f>AA115*$D115</f>
        <v>0</v>
      </c>
      <c r="AD115" s="15"/>
      <c r="AE115" s="67"/>
      <c r="AF115" s="68"/>
      <c r="AG115" s="69"/>
      <c r="AH115" s="67"/>
      <c r="AI115" s="68"/>
      <c r="AJ115" s="69"/>
      <c r="AK115" s="67"/>
      <c r="AL115" s="68"/>
      <c r="AM115" s="69"/>
      <c r="AN115" s="67"/>
      <c r="AO115" s="68"/>
      <c r="AP115" s="69"/>
      <c r="AQ115" s="67"/>
      <c r="AR115" s="68"/>
      <c r="AS115" s="69"/>
      <c r="AT115" s="98"/>
      <c r="AU115" s="99"/>
      <c r="AV115" s="100"/>
      <c r="AW115" s="98"/>
      <c r="AX115" s="99"/>
      <c r="AY115" s="100"/>
      <c r="AZ115" s="41">
        <f>SUM(AE115:AY115)</f>
        <v>0</v>
      </c>
      <c r="BA115" s="14">
        <f>AZ115-BA116</f>
        <v>0</v>
      </c>
      <c r="BB115" s="12">
        <f>AZ115*$D115</f>
        <v>0</v>
      </c>
      <c r="BC115" s="15"/>
      <c r="BD115" s="67"/>
      <c r="BE115" s="68"/>
      <c r="BF115" s="69"/>
      <c r="BG115" s="67"/>
      <c r="BH115" s="68"/>
      <c r="BI115" s="69"/>
      <c r="BJ115" s="67"/>
      <c r="BK115" s="68"/>
      <c r="BL115" s="69"/>
      <c r="BM115" s="67"/>
      <c r="BN115" s="68"/>
      <c r="BO115" s="69"/>
      <c r="BP115" s="67"/>
      <c r="BQ115" s="68"/>
      <c r="BR115" s="69"/>
      <c r="BS115" s="98"/>
      <c r="BT115" s="99"/>
      <c r="BU115" s="100"/>
      <c r="BV115" s="98"/>
      <c r="BW115" s="99"/>
      <c r="BX115" s="100"/>
      <c r="BY115" s="41">
        <f>SUM(BD115:BX115)</f>
        <v>0</v>
      </c>
      <c r="BZ115" s="14">
        <f>BY115-BZ116</f>
        <v>0</v>
      </c>
      <c r="CA115" s="12">
        <f>BY115*$D115</f>
        <v>0</v>
      </c>
      <c r="CB115" s="15"/>
      <c r="CC115" s="67"/>
      <c r="CD115" s="68"/>
      <c r="CE115" s="69"/>
      <c r="CF115" s="67"/>
      <c r="CG115" s="68"/>
      <c r="CH115" s="69"/>
      <c r="CI115" s="67"/>
      <c r="CJ115" s="68"/>
      <c r="CK115" s="69"/>
      <c r="CL115" s="67"/>
      <c r="CM115" s="68"/>
      <c r="CN115" s="69"/>
      <c r="CO115" s="67"/>
      <c r="CP115" s="68"/>
      <c r="CQ115" s="69"/>
      <c r="CR115" s="98"/>
      <c r="CS115" s="99"/>
      <c r="CT115" s="100"/>
      <c r="CU115" s="98"/>
      <c r="CV115" s="99"/>
      <c r="CW115" s="100"/>
      <c r="CX115" s="41">
        <f>SUM(CC115:CW115)</f>
        <v>0</v>
      </c>
      <c r="CY115" s="14">
        <f>CX115-CY116</f>
        <v>0</v>
      </c>
      <c r="CZ115" s="12">
        <f>CX115*$D115</f>
        <v>0</v>
      </c>
      <c r="DA115" s="15"/>
      <c r="DB115" s="67"/>
      <c r="DC115" s="68"/>
      <c r="DD115" s="69"/>
      <c r="DE115" s="67"/>
      <c r="DF115" s="68"/>
      <c r="DG115" s="69"/>
      <c r="DH115" s="67"/>
      <c r="DI115" s="68"/>
      <c r="DJ115" s="69"/>
      <c r="DK115" s="67"/>
      <c r="DL115" s="68"/>
      <c r="DM115" s="69"/>
      <c r="DN115" s="67"/>
      <c r="DO115" s="68"/>
      <c r="DP115" s="69"/>
      <c r="DQ115" s="98"/>
      <c r="DR115" s="99"/>
      <c r="DS115" s="100"/>
      <c r="DT115" s="98"/>
      <c r="DU115" s="99"/>
      <c r="DV115" s="100"/>
      <c r="DW115" s="41">
        <f>SUM(DB115:DV115)</f>
        <v>0</v>
      </c>
      <c r="DX115" s="14">
        <f>DW115-DX116</f>
        <v>0</v>
      </c>
      <c r="DY115" s="12">
        <f>DW115*$D115</f>
        <v>0</v>
      </c>
      <c r="DZ115" s="15"/>
      <c r="EA115" s="67"/>
      <c r="EB115" s="68"/>
      <c r="EC115" s="69"/>
      <c r="ED115" s="67"/>
      <c r="EE115" s="68"/>
      <c r="EF115" s="69"/>
      <c r="EG115" s="67"/>
      <c r="EH115" s="68"/>
      <c r="EI115" s="69"/>
      <c r="EJ115" s="67"/>
      <c r="EK115" s="68"/>
      <c r="EL115" s="69"/>
      <c r="EM115" s="67"/>
      <c r="EN115" s="68"/>
      <c r="EO115" s="69"/>
      <c r="EP115" s="98"/>
      <c r="EQ115" s="99"/>
      <c r="ER115" s="100"/>
      <c r="ES115" s="98"/>
      <c r="ET115" s="99"/>
      <c r="EU115" s="100"/>
      <c r="EV115" s="41">
        <f>SUM(EA115:EU115)</f>
        <v>0</v>
      </c>
      <c r="EW115" s="14">
        <f>EV115-EW116</f>
        <v>0</v>
      </c>
      <c r="EX115" s="12">
        <f>EV115*$D115</f>
        <v>0</v>
      </c>
      <c r="EY115" s="15"/>
      <c r="EZ115" s="67"/>
      <c r="FA115" s="68"/>
      <c r="FB115" s="69"/>
      <c r="FC115" s="67"/>
      <c r="FD115" s="68"/>
      <c r="FE115" s="69"/>
      <c r="FF115" s="67"/>
      <c r="FG115" s="68"/>
      <c r="FH115" s="69"/>
      <c r="FI115" s="67"/>
      <c r="FJ115" s="68"/>
      <c r="FK115" s="69"/>
      <c r="FL115" s="67"/>
      <c r="FM115" s="68"/>
      <c r="FN115" s="69"/>
      <c r="FO115" s="98"/>
      <c r="FP115" s="99"/>
      <c r="FQ115" s="100"/>
      <c r="FR115" s="98"/>
      <c r="FS115" s="99"/>
      <c r="FT115" s="100"/>
      <c r="FU115" s="41">
        <f t="shared" ref="FU115" si="150">SUM(EZ115:FT115)</f>
        <v>0</v>
      </c>
      <c r="FV115" s="14">
        <f t="shared" ref="FV115" si="151">FU115-FV116</f>
        <v>0</v>
      </c>
      <c r="FW115" s="12">
        <f>FU115*$D115</f>
        <v>0</v>
      </c>
      <c r="FX115" s="15"/>
      <c r="FY115" s="67"/>
      <c r="FZ115" s="68"/>
      <c r="GA115" s="69"/>
      <c r="GB115" s="67"/>
      <c r="GC115" s="68"/>
      <c r="GD115" s="69"/>
      <c r="GE115" s="67"/>
      <c r="GF115" s="68"/>
      <c r="GG115" s="69"/>
      <c r="GH115" s="67"/>
      <c r="GI115" s="68"/>
      <c r="GJ115" s="69"/>
      <c r="GK115" s="67"/>
      <c r="GL115" s="68"/>
      <c r="GM115" s="69"/>
      <c r="GN115" s="98"/>
      <c r="GO115" s="99"/>
      <c r="GP115" s="100"/>
      <c r="GQ115" s="98"/>
      <c r="GR115" s="99"/>
      <c r="GS115" s="100"/>
      <c r="GT115" s="41">
        <f>SUM(FY115:GS115)</f>
        <v>0</v>
      </c>
      <c r="GU115" s="14">
        <f>GT115-GU116</f>
        <v>0</v>
      </c>
      <c r="GV115" s="12">
        <f>GT115*$D115</f>
        <v>0</v>
      </c>
      <c r="GW115" s="15"/>
      <c r="GX115" s="67"/>
      <c r="GY115" s="68"/>
      <c r="GZ115" s="69"/>
      <c r="HA115" s="67"/>
      <c r="HB115" s="68"/>
      <c r="HC115" s="69"/>
      <c r="HD115" s="67"/>
      <c r="HE115" s="68"/>
      <c r="HF115" s="69"/>
      <c r="HG115" s="67"/>
      <c r="HH115" s="68"/>
      <c r="HI115" s="69"/>
      <c r="HJ115" s="67"/>
      <c r="HK115" s="68"/>
      <c r="HL115" s="69"/>
      <c r="HM115" s="98"/>
      <c r="HN115" s="99"/>
      <c r="HO115" s="100"/>
      <c r="HP115" s="98"/>
      <c r="HQ115" s="99"/>
      <c r="HR115" s="100"/>
      <c r="HS115" s="41">
        <f>SUM(GX115:HR115)</f>
        <v>0</v>
      </c>
      <c r="HT115" s="14">
        <f>HS115-HT116</f>
        <v>0</v>
      </c>
      <c r="HU115" s="12">
        <f>HS115*$D115</f>
        <v>0</v>
      </c>
      <c r="HV115" s="15"/>
      <c r="HW115" s="67"/>
      <c r="HX115" s="68"/>
      <c r="HY115" s="69"/>
      <c r="HZ115" s="67"/>
      <c r="IA115" s="68"/>
      <c r="IB115" s="69"/>
      <c r="IC115" s="67"/>
      <c r="ID115" s="68"/>
      <c r="IE115" s="69"/>
      <c r="IF115" s="67"/>
      <c r="IG115" s="68"/>
      <c r="IH115" s="69"/>
      <c r="II115" s="67"/>
      <c r="IJ115" s="68"/>
      <c r="IK115" s="69"/>
      <c r="IL115" s="98"/>
      <c r="IM115" s="99"/>
      <c r="IN115" s="100"/>
      <c r="IO115" s="98"/>
      <c r="IP115" s="99"/>
      <c r="IQ115" s="100"/>
      <c r="IR115" s="41">
        <f>SUM(HW115:IQ115)</f>
        <v>0</v>
      </c>
      <c r="IS115" s="14">
        <f>IR115-IS116</f>
        <v>0</v>
      </c>
      <c r="IT115" s="12">
        <f>IR115*$D115</f>
        <v>0</v>
      </c>
      <c r="IU115" s="15"/>
      <c r="IV115" s="67"/>
      <c r="IW115" s="68"/>
      <c r="IX115" s="69"/>
      <c r="IY115" s="67"/>
      <c r="IZ115" s="68"/>
      <c r="JA115" s="69"/>
      <c r="JB115" s="67"/>
      <c r="JC115" s="68"/>
      <c r="JD115" s="69"/>
      <c r="JE115" s="67"/>
      <c r="JF115" s="68"/>
      <c r="JG115" s="69"/>
      <c r="JH115" s="67"/>
      <c r="JI115" s="68"/>
      <c r="JJ115" s="69"/>
      <c r="JK115" s="98"/>
      <c r="JL115" s="99"/>
      <c r="JM115" s="100"/>
      <c r="JN115" s="98"/>
      <c r="JO115" s="99"/>
      <c r="JP115" s="100"/>
      <c r="JQ115" s="41">
        <f>SUM(IV115:JP115)</f>
        <v>0</v>
      </c>
      <c r="JR115" s="14">
        <f>JQ115-JR116</f>
        <v>0</v>
      </c>
      <c r="JS115" s="12">
        <f>JQ115*$D115</f>
        <v>0</v>
      </c>
      <c r="JT115" s="15"/>
      <c r="JU115" s="67"/>
      <c r="JV115" s="68"/>
      <c r="JW115" s="69"/>
      <c r="JX115" s="67"/>
      <c r="JY115" s="68"/>
      <c r="JZ115" s="69"/>
      <c r="KA115" s="67"/>
      <c r="KB115" s="68"/>
      <c r="KC115" s="69"/>
      <c r="KD115" s="67"/>
      <c r="KE115" s="68"/>
      <c r="KF115" s="69"/>
      <c r="KG115" s="67"/>
      <c r="KH115" s="68"/>
      <c r="KI115" s="69"/>
      <c r="KJ115" s="98"/>
      <c r="KK115" s="99"/>
      <c r="KL115" s="100"/>
      <c r="KM115" s="98"/>
      <c r="KN115" s="99"/>
      <c r="KO115" s="100"/>
      <c r="KP115" s="41">
        <f>SUM(JU115:KO115)</f>
        <v>0</v>
      </c>
      <c r="KQ115" s="14">
        <f>KP115-KQ116</f>
        <v>0</v>
      </c>
      <c r="KR115" s="12">
        <f>KP115*$D115</f>
        <v>0</v>
      </c>
      <c r="KS115" s="15"/>
      <c r="KT115" s="67"/>
      <c r="KU115" s="68"/>
      <c r="KV115" s="69"/>
      <c r="KW115" s="67"/>
      <c r="KX115" s="68"/>
      <c r="KY115" s="69"/>
      <c r="KZ115" s="67"/>
      <c r="LA115" s="68"/>
      <c r="LB115" s="69"/>
      <c r="LC115" s="67"/>
      <c r="LD115" s="68"/>
      <c r="LE115" s="69"/>
      <c r="LF115" s="67"/>
      <c r="LG115" s="68"/>
      <c r="LH115" s="69"/>
      <c r="LI115" s="98"/>
      <c r="LJ115" s="99"/>
      <c r="LK115" s="100"/>
      <c r="LL115" s="98"/>
      <c r="LM115" s="99"/>
      <c r="LN115" s="100"/>
      <c r="LO115" s="41">
        <f>SUM(KT115:LN115)</f>
        <v>0</v>
      </c>
      <c r="LP115" s="14">
        <f>LO115-LP116</f>
        <v>0</v>
      </c>
      <c r="LQ115" s="12">
        <f>LO115*$D115</f>
        <v>0</v>
      </c>
      <c r="LR115" s="15"/>
    </row>
    <row r="116" spans="1:330" ht="15" hidden="1" customHeight="1" thickBot="1" x14ac:dyDescent="0.4">
      <c r="A116" s="133"/>
      <c r="B116" s="135"/>
      <c r="C116" s="140"/>
      <c r="D116" s="16"/>
      <c r="E116" s="33" t="s">
        <v>14</v>
      </c>
      <c r="F116" s="70"/>
      <c r="G116" s="71"/>
      <c r="H116" s="72"/>
      <c r="I116" s="70"/>
      <c r="J116" s="71"/>
      <c r="K116" s="72"/>
      <c r="L116" s="73"/>
      <c r="M116" s="71"/>
      <c r="N116" s="74"/>
      <c r="O116" s="70"/>
      <c r="P116" s="71"/>
      <c r="Q116" s="72"/>
      <c r="R116" s="70"/>
      <c r="S116" s="71"/>
      <c r="T116" s="72"/>
      <c r="U116" s="102"/>
      <c r="V116" s="103"/>
      <c r="W116" s="104"/>
      <c r="X116" s="105"/>
      <c r="Y116" s="103"/>
      <c r="Z116" s="104"/>
      <c r="AA116" s="77"/>
      <c r="AB116" s="78">
        <f>SUM(F116:Z116)</f>
        <v>0</v>
      </c>
      <c r="AC116" s="16"/>
      <c r="AD116" s="19">
        <f>AB116*$D116</f>
        <v>0</v>
      </c>
      <c r="AE116" s="70"/>
      <c r="AF116" s="71"/>
      <c r="AG116" s="72"/>
      <c r="AH116" s="70"/>
      <c r="AI116" s="71"/>
      <c r="AJ116" s="72"/>
      <c r="AK116" s="73"/>
      <c r="AL116" s="71"/>
      <c r="AM116" s="74"/>
      <c r="AN116" s="70"/>
      <c r="AO116" s="71"/>
      <c r="AP116" s="72"/>
      <c r="AQ116" s="70"/>
      <c r="AR116" s="71"/>
      <c r="AS116" s="72"/>
      <c r="AT116" s="102"/>
      <c r="AU116" s="103"/>
      <c r="AV116" s="104"/>
      <c r="AW116" s="105"/>
      <c r="AX116" s="103"/>
      <c r="AY116" s="104"/>
      <c r="AZ116" s="42"/>
      <c r="BA116" s="18">
        <f>SUM(AE116:AY116)</f>
        <v>0</v>
      </c>
      <c r="BB116" s="16"/>
      <c r="BC116" s="19">
        <f>BA116*$D116</f>
        <v>0</v>
      </c>
      <c r="BD116" s="70"/>
      <c r="BE116" s="71"/>
      <c r="BF116" s="72"/>
      <c r="BG116" s="70"/>
      <c r="BH116" s="71"/>
      <c r="BI116" s="72"/>
      <c r="BJ116" s="70"/>
      <c r="BK116" s="71"/>
      <c r="BL116" s="72"/>
      <c r="BM116" s="70"/>
      <c r="BN116" s="71"/>
      <c r="BO116" s="72"/>
      <c r="BP116" s="70"/>
      <c r="BQ116" s="71"/>
      <c r="BR116" s="72"/>
      <c r="BS116" s="102"/>
      <c r="BT116" s="103"/>
      <c r="BU116" s="104"/>
      <c r="BV116" s="105"/>
      <c r="BW116" s="103"/>
      <c r="BX116" s="104"/>
      <c r="BY116" s="42"/>
      <c r="BZ116" s="18">
        <f>SUM(BD116:BX116)</f>
        <v>0</v>
      </c>
      <c r="CA116" s="16"/>
      <c r="CB116" s="19">
        <f>BZ116*$D116</f>
        <v>0</v>
      </c>
      <c r="CC116" s="70"/>
      <c r="CD116" s="17"/>
      <c r="CE116" s="31"/>
      <c r="CF116" s="30"/>
      <c r="CG116" s="17"/>
      <c r="CH116" s="31"/>
      <c r="CI116" s="25"/>
      <c r="CJ116" s="17"/>
      <c r="CK116" s="22"/>
      <c r="CL116" s="30"/>
      <c r="CM116" s="17"/>
      <c r="CN116" s="31"/>
      <c r="CO116" s="25"/>
      <c r="CP116" s="17"/>
      <c r="CQ116" s="22"/>
      <c r="CR116" s="102"/>
      <c r="CS116" s="103"/>
      <c r="CT116" s="104"/>
      <c r="CU116" s="105"/>
      <c r="CV116" s="103"/>
      <c r="CW116" s="104"/>
      <c r="CX116" s="42"/>
      <c r="CY116" s="18">
        <f>SUM(CC116:CW116)</f>
        <v>0</v>
      </c>
      <c r="CZ116" s="16"/>
      <c r="DA116" s="19">
        <f>CY116*$D116</f>
        <v>0</v>
      </c>
      <c r="DB116" s="30"/>
      <c r="DC116" s="17"/>
      <c r="DD116" s="31"/>
      <c r="DE116" s="30"/>
      <c r="DF116" s="17"/>
      <c r="DG116" s="31"/>
      <c r="DH116" s="25"/>
      <c r="DI116" s="17"/>
      <c r="DJ116" s="22"/>
      <c r="DK116" s="30"/>
      <c r="DL116" s="17"/>
      <c r="DM116" s="31"/>
      <c r="DN116" s="25"/>
      <c r="DO116" s="17"/>
      <c r="DP116" s="22"/>
      <c r="DQ116" s="102"/>
      <c r="DR116" s="103"/>
      <c r="DS116" s="104"/>
      <c r="DT116" s="105"/>
      <c r="DU116" s="103"/>
      <c r="DV116" s="104"/>
      <c r="DW116" s="42"/>
      <c r="DX116" s="18">
        <f>SUM(DB116:DV116)</f>
        <v>0</v>
      </c>
      <c r="DY116" s="16"/>
      <c r="DZ116" s="19">
        <f>DX116*$D116</f>
        <v>0</v>
      </c>
      <c r="EA116" s="30"/>
      <c r="EB116" s="17"/>
      <c r="EC116" s="31"/>
      <c r="ED116" s="70"/>
      <c r="EE116" s="17"/>
      <c r="EF116" s="31"/>
      <c r="EG116" s="25"/>
      <c r="EH116" s="17"/>
      <c r="EI116" s="22"/>
      <c r="EJ116" s="30"/>
      <c r="EK116" s="17"/>
      <c r="EL116" s="31"/>
      <c r="EM116" s="25"/>
      <c r="EN116" s="17"/>
      <c r="EO116" s="22"/>
      <c r="EP116" s="102"/>
      <c r="EQ116" s="103"/>
      <c r="ER116" s="104"/>
      <c r="ES116" s="105"/>
      <c r="ET116" s="103"/>
      <c r="EU116" s="104"/>
      <c r="EV116" s="42"/>
      <c r="EW116" s="18">
        <f>SUM(EA116:EU116)</f>
        <v>0</v>
      </c>
      <c r="EX116" s="16"/>
      <c r="EY116" s="19">
        <f>EW116*$D116</f>
        <v>0</v>
      </c>
      <c r="EZ116" s="30"/>
      <c r="FA116" s="17"/>
      <c r="FB116" s="31"/>
      <c r="FC116" s="30"/>
      <c r="FD116" s="17"/>
      <c r="FE116" s="31"/>
      <c r="FF116" s="25"/>
      <c r="FG116" s="17"/>
      <c r="FH116" s="22"/>
      <c r="FI116" s="30"/>
      <c r="FJ116" s="17"/>
      <c r="FK116" s="31"/>
      <c r="FL116" s="25"/>
      <c r="FM116" s="17"/>
      <c r="FN116" s="22"/>
      <c r="FO116" s="102"/>
      <c r="FP116" s="103"/>
      <c r="FQ116" s="104"/>
      <c r="FR116" s="105"/>
      <c r="FS116" s="103"/>
      <c r="FT116" s="104"/>
      <c r="FU116" s="42"/>
      <c r="FV116" s="18">
        <f t="shared" ref="FV116" si="152">SUM(EZ116:FT116)</f>
        <v>0</v>
      </c>
      <c r="FW116" s="16"/>
      <c r="FX116" s="19">
        <f>FV116*$D116</f>
        <v>0</v>
      </c>
      <c r="FY116" s="30"/>
      <c r="FZ116" s="17"/>
      <c r="GA116" s="31"/>
      <c r="GB116" s="30"/>
      <c r="GC116" s="17"/>
      <c r="GD116" s="31"/>
      <c r="GE116" s="25"/>
      <c r="GF116" s="17"/>
      <c r="GG116" s="22"/>
      <c r="GH116" s="30"/>
      <c r="GI116" s="17"/>
      <c r="GJ116" s="31"/>
      <c r="GK116" s="25"/>
      <c r="GL116" s="17"/>
      <c r="GM116" s="22"/>
      <c r="GN116" s="102"/>
      <c r="GO116" s="103"/>
      <c r="GP116" s="104"/>
      <c r="GQ116" s="105"/>
      <c r="GR116" s="103"/>
      <c r="GS116" s="104"/>
      <c r="GT116" s="42"/>
      <c r="GU116" s="18">
        <f>SUM(FY116:GS116)</f>
        <v>0</v>
      </c>
      <c r="GV116" s="16"/>
      <c r="GW116" s="19">
        <f>GU116*$D116</f>
        <v>0</v>
      </c>
      <c r="GX116" s="30"/>
      <c r="GY116" s="17"/>
      <c r="GZ116" s="31"/>
      <c r="HA116" s="30"/>
      <c r="HB116" s="17"/>
      <c r="HC116" s="31"/>
      <c r="HD116" s="25"/>
      <c r="HE116" s="17"/>
      <c r="HF116" s="22"/>
      <c r="HG116" s="30"/>
      <c r="HH116" s="17"/>
      <c r="HI116" s="31"/>
      <c r="HJ116" s="25"/>
      <c r="HK116" s="17"/>
      <c r="HL116" s="22"/>
      <c r="HM116" s="102"/>
      <c r="HN116" s="103"/>
      <c r="HO116" s="104"/>
      <c r="HP116" s="105"/>
      <c r="HQ116" s="103"/>
      <c r="HR116" s="104"/>
      <c r="HS116" s="42"/>
      <c r="HT116" s="18">
        <f>SUM(GX116:HR116)</f>
        <v>0</v>
      </c>
      <c r="HU116" s="16"/>
      <c r="HV116" s="19">
        <f>HT116*$D116</f>
        <v>0</v>
      </c>
      <c r="HW116" s="30"/>
      <c r="HX116" s="17"/>
      <c r="HY116" s="31"/>
      <c r="HZ116" s="30"/>
      <c r="IA116" s="17"/>
      <c r="IB116" s="31"/>
      <c r="IC116" s="25"/>
      <c r="ID116" s="17"/>
      <c r="IE116" s="22"/>
      <c r="IF116" s="30"/>
      <c r="IG116" s="17"/>
      <c r="IH116" s="31"/>
      <c r="II116" s="25"/>
      <c r="IJ116" s="17"/>
      <c r="IK116" s="22"/>
      <c r="IL116" s="102"/>
      <c r="IM116" s="103"/>
      <c r="IN116" s="104"/>
      <c r="IO116" s="105"/>
      <c r="IP116" s="103"/>
      <c r="IQ116" s="104"/>
      <c r="IR116" s="42"/>
      <c r="IS116" s="18">
        <f>SUM(HW116:IQ116)</f>
        <v>0</v>
      </c>
      <c r="IT116" s="16"/>
      <c r="IU116" s="19">
        <f>IS116*$D116</f>
        <v>0</v>
      </c>
      <c r="IV116" s="30"/>
      <c r="IW116" s="17"/>
      <c r="IX116" s="31"/>
      <c r="IY116" s="30"/>
      <c r="IZ116" s="17"/>
      <c r="JA116" s="31"/>
      <c r="JB116" s="25"/>
      <c r="JC116" s="17"/>
      <c r="JD116" s="22"/>
      <c r="JE116" s="30"/>
      <c r="JF116" s="17"/>
      <c r="JG116" s="31"/>
      <c r="JH116" s="25"/>
      <c r="JI116" s="17"/>
      <c r="JJ116" s="22"/>
      <c r="JK116" s="102"/>
      <c r="JL116" s="103"/>
      <c r="JM116" s="104"/>
      <c r="JN116" s="105"/>
      <c r="JO116" s="103"/>
      <c r="JP116" s="104"/>
      <c r="JQ116" s="42"/>
      <c r="JR116" s="18">
        <f>SUM(IV116:JP116)</f>
        <v>0</v>
      </c>
      <c r="JS116" s="16"/>
      <c r="JT116" s="19">
        <f>JR116*$D116</f>
        <v>0</v>
      </c>
      <c r="JU116" s="30"/>
      <c r="JV116" s="17"/>
      <c r="JW116" s="31"/>
      <c r="JX116" s="30"/>
      <c r="JY116" s="17"/>
      <c r="JZ116" s="31"/>
      <c r="KA116" s="25"/>
      <c r="KB116" s="17"/>
      <c r="KC116" s="22"/>
      <c r="KD116" s="30"/>
      <c r="KE116" s="17"/>
      <c r="KF116" s="31"/>
      <c r="KG116" s="25"/>
      <c r="KH116" s="17"/>
      <c r="KI116" s="22"/>
      <c r="KJ116" s="102"/>
      <c r="KK116" s="103"/>
      <c r="KL116" s="104"/>
      <c r="KM116" s="105"/>
      <c r="KN116" s="103"/>
      <c r="KO116" s="104"/>
      <c r="KP116" s="42"/>
      <c r="KQ116" s="18">
        <f>SUM(JU116:KO116)</f>
        <v>0</v>
      </c>
      <c r="KR116" s="16"/>
      <c r="KS116" s="19">
        <f>KQ116*$D116</f>
        <v>0</v>
      </c>
      <c r="KT116" s="30"/>
      <c r="KU116" s="17"/>
      <c r="KV116" s="31"/>
      <c r="KW116" s="30"/>
      <c r="KX116" s="17"/>
      <c r="KY116" s="31"/>
      <c r="KZ116" s="25"/>
      <c r="LA116" s="17"/>
      <c r="LB116" s="22"/>
      <c r="LC116" s="30"/>
      <c r="LD116" s="17"/>
      <c r="LE116" s="31"/>
      <c r="LF116" s="25"/>
      <c r="LG116" s="17"/>
      <c r="LH116" s="22"/>
      <c r="LI116" s="102"/>
      <c r="LJ116" s="103"/>
      <c r="LK116" s="104"/>
      <c r="LL116" s="105"/>
      <c r="LM116" s="103"/>
      <c r="LN116" s="104"/>
      <c r="LO116" s="42"/>
      <c r="LP116" s="18">
        <f>SUM(KT116:LN116)</f>
        <v>0</v>
      </c>
      <c r="LQ116" s="16"/>
      <c r="LR116" s="19">
        <f>LP116*$D116</f>
        <v>0</v>
      </c>
    </row>
    <row r="117" spans="1:330" ht="14.5" hidden="1" customHeight="1" x14ac:dyDescent="0.35">
      <c r="A117" s="132"/>
      <c r="B117" s="134"/>
      <c r="C117" s="139"/>
      <c r="D117" s="12"/>
      <c r="E117" s="32" t="s">
        <v>13</v>
      </c>
      <c r="F117" s="67"/>
      <c r="G117" s="68"/>
      <c r="H117" s="69"/>
      <c r="I117" s="67"/>
      <c r="J117" s="68"/>
      <c r="K117" s="69"/>
      <c r="L117" s="67"/>
      <c r="M117" s="68"/>
      <c r="N117" s="69"/>
      <c r="O117" s="67"/>
      <c r="P117" s="68"/>
      <c r="Q117" s="69"/>
      <c r="R117" s="67"/>
      <c r="S117" s="68"/>
      <c r="T117" s="69"/>
      <c r="U117" s="98"/>
      <c r="V117" s="99"/>
      <c r="W117" s="100"/>
      <c r="X117" s="98"/>
      <c r="Y117" s="99"/>
      <c r="Z117" s="100"/>
      <c r="AA117" s="75">
        <f>SUM(F117:Z117)</f>
        <v>0</v>
      </c>
      <c r="AB117" s="76">
        <f>AA117-AB118</f>
        <v>0</v>
      </c>
      <c r="AC117" s="12">
        <f>AA117*$D117</f>
        <v>0</v>
      </c>
      <c r="AD117" s="15"/>
      <c r="AE117" s="67"/>
      <c r="AF117" s="68"/>
      <c r="AG117" s="69"/>
      <c r="AH117" s="67"/>
      <c r="AI117" s="68"/>
      <c r="AJ117" s="69"/>
      <c r="AK117" s="67"/>
      <c r="AL117" s="68"/>
      <c r="AM117" s="69"/>
      <c r="AN117" s="67"/>
      <c r="AO117" s="68"/>
      <c r="AP117" s="69"/>
      <c r="AQ117" s="67"/>
      <c r="AR117" s="68"/>
      <c r="AS117" s="69"/>
      <c r="AT117" s="98"/>
      <c r="AU117" s="99"/>
      <c r="AV117" s="100"/>
      <c r="AW117" s="98"/>
      <c r="AX117" s="99"/>
      <c r="AY117" s="100"/>
      <c r="AZ117" s="41">
        <f>SUM(AE117:AY117)</f>
        <v>0</v>
      </c>
      <c r="BA117" s="14">
        <f>AZ117-BA118</f>
        <v>0</v>
      </c>
      <c r="BB117" s="12">
        <f>AZ117*$D117</f>
        <v>0</v>
      </c>
      <c r="BC117" s="15"/>
      <c r="BD117" s="67"/>
      <c r="BE117" s="68"/>
      <c r="BF117" s="69"/>
      <c r="BG117" s="67"/>
      <c r="BH117" s="68"/>
      <c r="BI117" s="69"/>
      <c r="BJ117" s="67"/>
      <c r="BK117" s="68"/>
      <c r="BL117" s="69"/>
      <c r="BM117" s="67"/>
      <c r="BN117" s="68"/>
      <c r="BO117" s="69"/>
      <c r="BP117" s="67"/>
      <c r="BQ117" s="68"/>
      <c r="BR117" s="69"/>
      <c r="BS117" s="98"/>
      <c r="BT117" s="99"/>
      <c r="BU117" s="100"/>
      <c r="BV117" s="98"/>
      <c r="BW117" s="99"/>
      <c r="BX117" s="100"/>
      <c r="BY117" s="41">
        <f>SUM(BD117:BX117)</f>
        <v>0</v>
      </c>
      <c r="BZ117" s="14">
        <f>BY117-BZ118</f>
        <v>0</v>
      </c>
      <c r="CA117" s="12">
        <f>BY117*$D117</f>
        <v>0</v>
      </c>
      <c r="CB117" s="15"/>
      <c r="CC117" s="67"/>
      <c r="CD117" s="68"/>
      <c r="CE117" s="69"/>
      <c r="CF117" s="67"/>
      <c r="CG117" s="68"/>
      <c r="CH117" s="69"/>
      <c r="CI117" s="67"/>
      <c r="CJ117" s="68"/>
      <c r="CK117" s="69"/>
      <c r="CL117" s="67"/>
      <c r="CM117" s="68"/>
      <c r="CN117" s="69"/>
      <c r="CO117" s="67"/>
      <c r="CP117" s="68"/>
      <c r="CQ117" s="69"/>
      <c r="CR117" s="98"/>
      <c r="CS117" s="99"/>
      <c r="CT117" s="100"/>
      <c r="CU117" s="98"/>
      <c r="CV117" s="99"/>
      <c r="CW117" s="100"/>
      <c r="CX117" s="41">
        <f>SUM(CC117:CW117)</f>
        <v>0</v>
      </c>
      <c r="CY117" s="14">
        <f>CX117-CY118</f>
        <v>0</v>
      </c>
      <c r="CZ117" s="12">
        <f>CX117*$D117</f>
        <v>0</v>
      </c>
      <c r="DA117" s="15"/>
      <c r="DB117" s="67"/>
      <c r="DC117" s="68"/>
      <c r="DD117" s="69"/>
      <c r="DE117" s="67"/>
      <c r="DF117" s="68"/>
      <c r="DG117" s="69"/>
      <c r="DH117" s="67"/>
      <c r="DI117" s="68"/>
      <c r="DJ117" s="69"/>
      <c r="DK117" s="67"/>
      <c r="DL117" s="68"/>
      <c r="DM117" s="69"/>
      <c r="DN117" s="67"/>
      <c r="DO117" s="68"/>
      <c r="DP117" s="69"/>
      <c r="DQ117" s="98"/>
      <c r="DR117" s="99"/>
      <c r="DS117" s="100"/>
      <c r="DT117" s="98"/>
      <c r="DU117" s="99"/>
      <c r="DV117" s="100"/>
      <c r="DW117" s="41">
        <f>SUM(DB117:DV117)</f>
        <v>0</v>
      </c>
      <c r="DX117" s="14">
        <f>DW117-DX118</f>
        <v>0</v>
      </c>
      <c r="DY117" s="12">
        <f>DW117*$D117</f>
        <v>0</v>
      </c>
      <c r="DZ117" s="15"/>
      <c r="EA117" s="67"/>
      <c r="EB117" s="68"/>
      <c r="EC117" s="69"/>
      <c r="ED117" s="67"/>
      <c r="EE117" s="68"/>
      <c r="EF117" s="69"/>
      <c r="EG117" s="67"/>
      <c r="EH117" s="68"/>
      <c r="EI117" s="69"/>
      <c r="EJ117" s="67"/>
      <c r="EK117" s="68"/>
      <c r="EL117" s="69"/>
      <c r="EM117" s="67"/>
      <c r="EN117" s="68"/>
      <c r="EO117" s="69"/>
      <c r="EP117" s="98"/>
      <c r="EQ117" s="99"/>
      <c r="ER117" s="100"/>
      <c r="ES117" s="98"/>
      <c r="ET117" s="99"/>
      <c r="EU117" s="100"/>
      <c r="EV117" s="41">
        <f>SUM(EA117:EU117)</f>
        <v>0</v>
      </c>
      <c r="EW117" s="14">
        <f>EV117-EW118</f>
        <v>0</v>
      </c>
      <c r="EX117" s="12">
        <f>EV117*$D117</f>
        <v>0</v>
      </c>
      <c r="EY117" s="15"/>
      <c r="EZ117" s="67"/>
      <c r="FA117" s="68"/>
      <c r="FB117" s="69"/>
      <c r="FC117" s="67"/>
      <c r="FD117" s="68"/>
      <c r="FE117" s="69"/>
      <c r="FF117" s="67"/>
      <c r="FG117" s="68"/>
      <c r="FH117" s="69"/>
      <c r="FI117" s="67"/>
      <c r="FJ117" s="68"/>
      <c r="FK117" s="69"/>
      <c r="FL117" s="67"/>
      <c r="FM117" s="68"/>
      <c r="FN117" s="69"/>
      <c r="FO117" s="98"/>
      <c r="FP117" s="99"/>
      <c r="FQ117" s="100"/>
      <c r="FR117" s="98"/>
      <c r="FS117" s="99"/>
      <c r="FT117" s="100"/>
      <c r="FU117" s="41">
        <f t="shared" ref="FU117" si="153">SUM(EZ117:FT117)</f>
        <v>0</v>
      </c>
      <c r="FV117" s="14">
        <f t="shared" ref="FV117" si="154">FU117-FV118</f>
        <v>0</v>
      </c>
      <c r="FW117" s="12">
        <f>FU117*$D117</f>
        <v>0</v>
      </c>
      <c r="FX117" s="15"/>
      <c r="FY117" s="67"/>
      <c r="FZ117" s="68"/>
      <c r="GA117" s="69"/>
      <c r="GB117" s="67"/>
      <c r="GC117" s="68"/>
      <c r="GD117" s="69"/>
      <c r="GE117" s="67"/>
      <c r="GF117" s="68"/>
      <c r="GG117" s="69"/>
      <c r="GH117" s="67"/>
      <c r="GI117" s="68"/>
      <c r="GJ117" s="69"/>
      <c r="GK117" s="67"/>
      <c r="GL117" s="68"/>
      <c r="GM117" s="69"/>
      <c r="GN117" s="98"/>
      <c r="GO117" s="99"/>
      <c r="GP117" s="100"/>
      <c r="GQ117" s="98"/>
      <c r="GR117" s="99"/>
      <c r="GS117" s="100"/>
      <c r="GT117" s="41">
        <f>SUM(FY117:GS117)</f>
        <v>0</v>
      </c>
      <c r="GU117" s="14">
        <f>GT117-GU118</f>
        <v>0</v>
      </c>
      <c r="GV117" s="12">
        <f>GT117*$D117</f>
        <v>0</v>
      </c>
      <c r="GW117" s="15"/>
      <c r="GX117" s="67"/>
      <c r="GY117" s="68"/>
      <c r="GZ117" s="69"/>
      <c r="HA117" s="67"/>
      <c r="HB117" s="68"/>
      <c r="HC117" s="69"/>
      <c r="HD117" s="67"/>
      <c r="HE117" s="68"/>
      <c r="HF117" s="69"/>
      <c r="HG117" s="67"/>
      <c r="HH117" s="68"/>
      <c r="HI117" s="69"/>
      <c r="HJ117" s="67"/>
      <c r="HK117" s="68"/>
      <c r="HL117" s="69"/>
      <c r="HM117" s="98"/>
      <c r="HN117" s="99"/>
      <c r="HO117" s="100"/>
      <c r="HP117" s="98"/>
      <c r="HQ117" s="99"/>
      <c r="HR117" s="100"/>
      <c r="HS117" s="41">
        <f>SUM(GX117:HR117)</f>
        <v>0</v>
      </c>
      <c r="HT117" s="14">
        <f>HS117-HT118</f>
        <v>0</v>
      </c>
      <c r="HU117" s="12">
        <f>HS117*$D117</f>
        <v>0</v>
      </c>
      <c r="HV117" s="15"/>
      <c r="HW117" s="67"/>
      <c r="HX117" s="68"/>
      <c r="HY117" s="69"/>
      <c r="HZ117" s="67"/>
      <c r="IA117" s="68"/>
      <c r="IB117" s="69"/>
      <c r="IC117" s="67"/>
      <c r="ID117" s="68"/>
      <c r="IE117" s="69"/>
      <c r="IF117" s="67"/>
      <c r="IG117" s="68"/>
      <c r="IH117" s="69"/>
      <c r="II117" s="67"/>
      <c r="IJ117" s="68"/>
      <c r="IK117" s="69"/>
      <c r="IL117" s="98"/>
      <c r="IM117" s="99"/>
      <c r="IN117" s="100"/>
      <c r="IO117" s="98"/>
      <c r="IP117" s="99"/>
      <c r="IQ117" s="100"/>
      <c r="IR117" s="41">
        <f>SUM(HW117:IQ117)</f>
        <v>0</v>
      </c>
      <c r="IS117" s="14">
        <f>IR117-IS118</f>
        <v>0</v>
      </c>
      <c r="IT117" s="12">
        <f>IR117*$D117</f>
        <v>0</v>
      </c>
      <c r="IU117" s="15"/>
      <c r="IV117" s="67"/>
      <c r="IW117" s="68"/>
      <c r="IX117" s="69"/>
      <c r="IY117" s="67"/>
      <c r="IZ117" s="68"/>
      <c r="JA117" s="69"/>
      <c r="JB117" s="67"/>
      <c r="JC117" s="68"/>
      <c r="JD117" s="69"/>
      <c r="JE117" s="67"/>
      <c r="JF117" s="68"/>
      <c r="JG117" s="69"/>
      <c r="JH117" s="67"/>
      <c r="JI117" s="68"/>
      <c r="JJ117" s="69"/>
      <c r="JK117" s="98"/>
      <c r="JL117" s="99"/>
      <c r="JM117" s="100"/>
      <c r="JN117" s="98"/>
      <c r="JO117" s="99"/>
      <c r="JP117" s="100"/>
      <c r="JQ117" s="41">
        <f>SUM(IV117:JP117)</f>
        <v>0</v>
      </c>
      <c r="JR117" s="14">
        <f>JQ117-JR118</f>
        <v>0</v>
      </c>
      <c r="JS117" s="12">
        <f>JQ117*$D117</f>
        <v>0</v>
      </c>
      <c r="JT117" s="15"/>
      <c r="JU117" s="67"/>
      <c r="JV117" s="68"/>
      <c r="JW117" s="69"/>
      <c r="JX117" s="67"/>
      <c r="JY117" s="68"/>
      <c r="JZ117" s="69"/>
      <c r="KA117" s="67"/>
      <c r="KB117" s="68"/>
      <c r="KC117" s="69"/>
      <c r="KD117" s="67"/>
      <c r="KE117" s="68"/>
      <c r="KF117" s="69"/>
      <c r="KG117" s="67"/>
      <c r="KH117" s="68"/>
      <c r="KI117" s="69"/>
      <c r="KJ117" s="98"/>
      <c r="KK117" s="99"/>
      <c r="KL117" s="100"/>
      <c r="KM117" s="98"/>
      <c r="KN117" s="99"/>
      <c r="KO117" s="100"/>
      <c r="KP117" s="41">
        <f>SUM(JU117:KO117)</f>
        <v>0</v>
      </c>
      <c r="KQ117" s="14">
        <f>KP117-KQ118</f>
        <v>0</v>
      </c>
      <c r="KR117" s="12">
        <f>KP117*$D117</f>
        <v>0</v>
      </c>
      <c r="KS117" s="15"/>
      <c r="KT117" s="67"/>
      <c r="KU117" s="68"/>
      <c r="KV117" s="69"/>
      <c r="KW117" s="67"/>
      <c r="KX117" s="68"/>
      <c r="KY117" s="69"/>
      <c r="KZ117" s="67"/>
      <c r="LA117" s="68"/>
      <c r="LB117" s="69"/>
      <c r="LC117" s="67"/>
      <c r="LD117" s="68"/>
      <c r="LE117" s="69"/>
      <c r="LF117" s="67"/>
      <c r="LG117" s="68"/>
      <c r="LH117" s="69"/>
      <c r="LI117" s="98"/>
      <c r="LJ117" s="99"/>
      <c r="LK117" s="100"/>
      <c r="LL117" s="98"/>
      <c r="LM117" s="99"/>
      <c r="LN117" s="100"/>
      <c r="LO117" s="41">
        <f>SUM(KT117:LN117)</f>
        <v>0</v>
      </c>
      <c r="LP117" s="14">
        <f>LO117-LP118</f>
        <v>0</v>
      </c>
      <c r="LQ117" s="12">
        <f>LO117*$D117</f>
        <v>0</v>
      </c>
      <c r="LR117" s="15"/>
    </row>
    <row r="118" spans="1:330" ht="15" hidden="1" customHeight="1" thickBot="1" x14ac:dyDescent="0.4">
      <c r="A118" s="133"/>
      <c r="B118" s="135"/>
      <c r="C118" s="140"/>
      <c r="D118" s="16"/>
      <c r="E118" s="33" t="s">
        <v>14</v>
      </c>
      <c r="F118" s="70"/>
      <c r="G118" s="71"/>
      <c r="H118" s="72"/>
      <c r="I118" s="70"/>
      <c r="J118" s="71"/>
      <c r="K118" s="72"/>
      <c r="L118" s="73"/>
      <c r="M118" s="71"/>
      <c r="N118" s="74"/>
      <c r="O118" s="70"/>
      <c r="P118" s="71"/>
      <c r="Q118" s="72"/>
      <c r="R118" s="70"/>
      <c r="S118" s="71"/>
      <c r="T118" s="72"/>
      <c r="U118" s="102"/>
      <c r="V118" s="103"/>
      <c r="W118" s="104"/>
      <c r="X118" s="105"/>
      <c r="Y118" s="103"/>
      <c r="Z118" s="104"/>
      <c r="AA118" s="77"/>
      <c r="AB118" s="78">
        <f>SUM(F118:Z118)</f>
        <v>0</v>
      </c>
      <c r="AC118" s="16"/>
      <c r="AD118" s="19">
        <f>AB118*$D118</f>
        <v>0</v>
      </c>
      <c r="AE118" s="70"/>
      <c r="AF118" s="71"/>
      <c r="AG118" s="72"/>
      <c r="AH118" s="70"/>
      <c r="AI118" s="71"/>
      <c r="AJ118" s="72"/>
      <c r="AK118" s="73"/>
      <c r="AL118" s="71"/>
      <c r="AM118" s="74"/>
      <c r="AN118" s="70"/>
      <c r="AO118" s="71"/>
      <c r="AP118" s="72"/>
      <c r="AQ118" s="70"/>
      <c r="AR118" s="71"/>
      <c r="AS118" s="72"/>
      <c r="AT118" s="102"/>
      <c r="AU118" s="103"/>
      <c r="AV118" s="104"/>
      <c r="AW118" s="105"/>
      <c r="AX118" s="103"/>
      <c r="AY118" s="104"/>
      <c r="AZ118" s="42"/>
      <c r="BA118" s="18">
        <f>SUM(AE118:AY118)</f>
        <v>0</v>
      </c>
      <c r="BB118" s="16"/>
      <c r="BC118" s="19">
        <f>BA118*$D118</f>
        <v>0</v>
      </c>
      <c r="BD118" s="70"/>
      <c r="BE118" s="71"/>
      <c r="BF118" s="72"/>
      <c r="BG118" s="70"/>
      <c r="BH118" s="71"/>
      <c r="BI118" s="72"/>
      <c r="BJ118" s="70"/>
      <c r="BK118" s="71"/>
      <c r="BL118" s="72"/>
      <c r="BM118" s="70"/>
      <c r="BN118" s="71"/>
      <c r="BO118" s="72"/>
      <c r="BP118" s="70"/>
      <c r="BQ118" s="71"/>
      <c r="BR118" s="72"/>
      <c r="BS118" s="102"/>
      <c r="BT118" s="103"/>
      <c r="BU118" s="104"/>
      <c r="BV118" s="105"/>
      <c r="BW118" s="103"/>
      <c r="BX118" s="104"/>
      <c r="BY118" s="42"/>
      <c r="BZ118" s="18">
        <f>SUM(BD118:BX118)</f>
        <v>0</v>
      </c>
      <c r="CA118" s="16"/>
      <c r="CB118" s="19">
        <f>BZ118*$D118</f>
        <v>0</v>
      </c>
      <c r="CC118" s="70"/>
      <c r="CD118" s="17"/>
      <c r="CE118" s="31"/>
      <c r="CF118" s="30"/>
      <c r="CG118" s="17"/>
      <c r="CH118" s="31"/>
      <c r="CI118" s="25"/>
      <c r="CJ118" s="17"/>
      <c r="CK118" s="22"/>
      <c r="CL118" s="30"/>
      <c r="CM118" s="17"/>
      <c r="CN118" s="31"/>
      <c r="CO118" s="25"/>
      <c r="CP118" s="17"/>
      <c r="CQ118" s="22"/>
      <c r="CR118" s="102"/>
      <c r="CS118" s="103"/>
      <c r="CT118" s="104"/>
      <c r="CU118" s="105"/>
      <c r="CV118" s="103"/>
      <c r="CW118" s="104"/>
      <c r="CX118" s="42"/>
      <c r="CY118" s="18">
        <f>SUM(CC118:CW118)</f>
        <v>0</v>
      </c>
      <c r="CZ118" s="16"/>
      <c r="DA118" s="19">
        <f>CY118*$D118</f>
        <v>0</v>
      </c>
      <c r="DB118" s="30"/>
      <c r="DC118" s="17"/>
      <c r="DD118" s="31"/>
      <c r="DE118" s="30"/>
      <c r="DF118" s="17"/>
      <c r="DG118" s="31"/>
      <c r="DH118" s="25"/>
      <c r="DI118" s="17"/>
      <c r="DJ118" s="22"/>
      <c r="DK118" s="30"/>
      <c r="DL118" s="17"/>
      <c r="DM118" s="31"/>
      <c r="DN118" s="25"/>
      <c r="DO118" s="17"/>
      <c r="DP118" s="22"/>
      <c r="DQ118" s="102"/>
      <c r="DR118" s="103"/>
      <c r="DS118" s="104"/>
      <c r="DT118" s="105"/>
      <c r="DU118" s="103"/>
      <c r="DV118" s="104"/>
      <c r="DW118" s="42"/>
      <c r="DX118" s="18">
        <f>SUM(DB118:DV118)</f>
        <v>0</v>
      </c>
      <c r="DY118" s="16"/>
      <c r="DZ118" s="19">
        <f>DX118*$D118</f>
        <v>0</v>
      </c>
      <c r="EA118" s="30"/>
      <c r="EB118" s="17"/>
      <c r="EC118" s="31"/>
      <c r="ED118" s="70"/>
      <c r="EE118" s="17"/>
      <c r="EF118" s="31"/>
      <c r="EG118" s="25"/>
      <c r="EH118" s="17"/>
      <c r="EI118" s="22"/>
      <c r="EJ118" s="30"/>
      <c r="EK118" s="17"/>
      <c r="EL118" s="31"/>
      <c r="EM118" s="25"/>
      <c r="EN118" s="17"/>
      <c r="EO118" s="22"/>
      <c r="EP118" s="102"/>
      <c r="EQ118" s="103"/>
      <c r="ER118" s="104"/>
      <c r="ES118" s="105"/>
      <c r="ET118" s="103"/>
      <c r="EU118" s="104"/>
      <c r="EV118" s="42"/>
      <c r="EW118" s="18">
        <f>SUM(EA118:EU118)</f>
        <v>0</v>
      </c>
      <c r="EX118" s="16"/>
      <c r="EY118" s="19">
        <f>EW118*$D118</f>
        <v>0</v>
      </c>
      <c r="EZ118" s="30"/>
      <c r="FA118" s="17"/>
      <c r="FB118" s="31"/>
      <c r="FC118" s="30"/>
      <c r="FD118" s="17"/>
      <c r="FE118" s="31"/>
      <c r="FF118" s="25"/>
      <c r="FG118" s="17"/>
      <c r="FH118" s="22"/>
      <c r="FI118" s="30"/>
      <c r="FJ118" s="17"/>
      <c r="FK118" s="31"/>
      <c r="FL118" s="25"/>
      <c r="FM118" s="17"/>
      <c r="FN118" s="22"/>
      <c r="FO118" s="102"/>
      <c r="FP118" s="103"/>
      <c r="FQ118" s="104"/>
      <c r="FR118" s="105"/>
      <c r="FS118" s="103"/>
      <c r="FT118" s="104"/>
      <c r="FU118" s="42"/>
      <c r="FV118" s="18">
        <f t="shared" ref="FV118" si="155">SUM(EZ118:FT118)</f>
        <v>0</v>
      </c>
      <c r="FW118" s="16"/>
      <c r="FX118" s="19">
        <f>FV118*$D118</f>
        <v>0</v>
      </c>
      <c r="FY118" s="30"/>
      <c r="FZ118" s="17"/>
      <c r="GA118" s="31"/>
      <c r="GB118" s="30"/>
      <c r="GC118" s="17"/>
      <c r="GD118" s="31"/>
      <c r="GE118" s="25"/>
      <c r="GF118" s="17"/>
      <c r="GG118" s="22"/>
      <c r="GH118" s="30"/>
      <c r="GI118" s="17"/>
      <c r="GJ118" s="31"/>
      <c r="GK118" s="25"/>
      <c r="GL118" s="17"/>
      <c r="GM118" s="22"/>
      <c r="GN118" s="102"/>
      <c r="GO118" s="103"/>
      <c r="GP118" s="104"/>
      <c r="GQ118" s="105"/>
      <c r="GR118" s="103"/>
      <c r="GS118" s="104"/>
      <c r="GT118" s="42"/>
      <c r="GU118" s="18">
        <f>SUM(FY118:GS118)</f>
        <v>0</v>
      </c>
      <c r="GV118" s="16"/>
      <c r="GW118" s="19">
        <f>GU118*$D118</f>
        <v>0</v>
      </c>
      <c r="GX118" s="30"/>
      <c r="GY118" s="17"/>
      <c r="GZ118" s="31"/>
      <c r="HA118" s="30"/>
      <c r="HB118" s="17"/>
      <c r="HC118" s="31"/>
      <c r="HD118" s="25"/>
      <c r="HE118" s="17"/>
      <c r="HF118" s="22"/>
      <c r="HG118" s="30"/>
      <c r="HH118" s="17"/>
      <c r="HI118" s="31"/>
      <c r="HJ118" s="25"/>
      <c r="HK118" s="17"/>
      <c r="HL118" s="22"/>
      <c r="HM118" s="102"/>
      <c r="HN118" s="103"/>
      <c r="HO118" s="104"/>
      <c r="HP118" s="105"/>
      <c r="HQ118" s="103"/>
      <c r="HR118" s="104"/>
      <c r="HS118" s="42"/>
      <c r="HT118" s="18">
        <f>SUM(GX118:HR118)</f>
        <v>0</v>
      </c>
      <c r="HU118" s="16"/>
      <c r="HV118" s="19">
        <f>HT118*$D118</f>
        <v>0</v>
      </c>
      <c r="HW118" s="30"/>
      <c r="HX118" s="17"/>
      <c r="HY118" s="31"/>
      <c r="HZ118" s="30"/>
      <c r="IA118" s="17"/>
      <c r="IB118" s="31"/>
      <c r="IC118" s="25"/>
      <c r="ID118" s="17"/>
      <c r="IE118" s="22"/>
      <c r="IF118" s="30"/>
      <c r="IG118" s="17"/>
      <c r="IH118" s="31"/>
      <c r="II118" s="25"/>
      <c r="IJ118" s="17"/>
      <c r="IK118" s="22"/>
      <c r="IL118" s="102"/>
      <c r="IM118" s="103"/>
      <c r="IN118" s="104"/>
      <c r="IO118" s="105"/>
      <c r="IP118" s="103"/>
      <c r="IQ118" s="104"/>
      <c r="IR118" s="42"/>
      <c r="IS118" s="18">
        <f>SUM(HW118:IQ118)</f>
        <v>0</v>
      </c>
      <c r="IT118" s="16"/>
      <c r="IU118" s="19">
        <f>IS118*$D118</f>
        <v>0</v>
      </c>
      <c r="IV118" s="30"/>
      <c r="IW118" s="17"/>
      <c r="IX118" s="31"/>
      <c r="IY118" s="30"/>
      <c r="IZ118" s="17"/>
      <c r="JA118" s="31"/>
      <c r="JB118" s="25"/>
      <c r="JC118" s="17"/>
      <c r="JD118" s="22"/>
      <c r="JE118" s="30"/>
      <c r="JF118" s="17"/>
      <c r="JG118" s="31"/>
      <c r="JH118" s="25"/>
      <c r="JI118" s="17"/>
      <c r="JJ118" s="22"/>
      <c r="JK118" s="102"/>
      <c r="JL118" s="103"/>
      <c r="JM118" s="104"/>
      <c r="JN118" s="105"/>
      <c r="JO118" s="103"/>
      <c r="JP118" s="104"/>
      <c r="JQ118" s="42"/>
      <c r="JR118" s="18">
        <f>SUM(IV118:JP118)</f>
        <v>0</v>
      </c>
      <c r="JS118" s="16"/>
      <c r="JT118" s="19">
        <f>JR118*$D118</f>
        <v>0</v>
      </c>
      <c r="JU118" s="30"/>
      <c r="JV118" s="17"/>
      <c r="JW118" s="31"/>
      <c r="JX118" s="30"/>
      <c r="JY118" s="17"/>
      <c r="JZ118" s="31"/>
      <c r="KA118" s="25"/>
      <c r="KB118" s="17"/>
      <c r="KC118" s="22"/>
      <c r="KD118" s="30"/>
      <c r="KE118" s="17"/>
      <c r="KF118" s="31"/>
      <c r="KG118" s="25"/>
      <c r="KH118" s="17"/>
      <c r="KI118" s="22"/>
      <c r="KJ118" s="102"/>
      <c r="KK118" s="103"/>
      <c r="KL118" s="104"/>
      <c r="KM118" s="105"/>
      <c r="KN118" s="103"/>
      <c r="KO118" s="104"/>
      <c r="KP118" s="42"/>
      <c r="KQ118" s="18">
        <f>SUM(JU118:KO118)</f>
        <v>0</v>
      </c>
      <c r="KR118" s="16"/>
      <c r="KS118" s="19">
        <f>KQ118*$D118</f>
        <v>0</v>
      </c>
      <c r="KT118" s="30"/>
      <c r="KU118" s="17"/>
      <c r="KV118" s="31"/>
      <c r="KW118" s="30"/>
      <c r="KX118" s="17"/>
      <c r="KY118" s="31"/>
      <c r="KZ118" s="25"/>
      <c r="LA118" s="17"/>
      <c r="LB118" s="22"/>
      <c r="LC118" s="30"/>
      <c r="LD118" s="17"/>
      <c r="LE118" s="31"/>
      <c r="LF118" s="25"/>
      <c r="LG118" s="17"/>
      <c r="LH118" s="22"/>
      <c r="LI118" s="102"/>
      <c r="LJ118" s="103"/>
      <c r="LK118" s="104"/>
      <c r="LL118" s="105"/>
      <c r="LM118" s="103"/>
      <c r="LN118" s="104"/>
      <c r="LO118" s="42"/>
      <c r="LP118" s="18">
        <f>SUM(KT118:LN118)</f>
        <v>0</v>
      </c>
      <c r="LQ118" s="16"/>
      <c r="LR118" s="19">
        <f>LP118*$D118</f>
        <v>0</v>
      </c>
    </row>
    <row r="119" spans="1:330" ht="14.5" hidden="1" customHeight="1" x14ac:dyDescent="0.35">
      <c r="A119" s="132"/>
      <c r="B119" s="134"/>
      <c r="C119" s="139"/>
      <c r="D119" s="12"/>
      <c r="E119" s="32" t="s">
        <v>13</v>
      </c>
      <c r="F119" s="67"/>
      <c r="G119" s="68"/>
      <c r="H119" s="69"/>
      <c r="I119" s="67"/>
      <c r="J119" s="68"/>
      <c r="K119" s="69"/>
      <c r="L119" s="67"/>
      <c r="M119" s="68"/>
      <c r="N119" s="69"/>
      <c r="O119" s="67"/>
      <c r="P119" s="68"/>
      <c r="Q119" s="69"/>
      <c r="R119" s="67"/>
      <c r="S119" s="68"/>
      <c r="T119" s="69"/>
      <c r="U119" s="98"/>
      <c r="V119" s="99"/>
      <c r="W119" s="100"/>
      <c r="X119" s="98"/>
      <c r="Y119" s="99"/>
      <c r="Z119" s="100"/>
      <c r="AA119" s="75">
        <f>SUM(F119:Z119)</f>
        <v>0</v>
      </c>
      <c r="AB119" s="76">
        <f>AA119-AB120</f>
        <v>0</v>
      </c>
      <c r="AC119" s="12">
        <f>AA119*$D119</f>
        <v>0</v>
      </c>
      <c r="AD119" s="15"/>
      <c r="AE119" s="67"/>
      <c r="AF119" s="68"/>
      <c r="AG119" s="69"/>
      <c r="AH119" s="67"/>
      <c r="AI119" s="68"/>
      <c r="AJ119" s="69"/>
      <c r="AK119" s="67"/>
      <c r="AL119" s="68"/>
      <c r="AM119" s="69"/>
      <c r="AN119" s="67"/>
      <c r="AO119" s="68"/>
      <c r="AP119" s="69"/>
      <c r="AQ119" s="67"/>
      <c r="AR119" s="68"/>
      <c r="AS119" s="69"/>
      <c r="AT119" s="98"/>
      <c r="AU119" s="99"/>
      <c r="AV119" s="100"/>
      <c r="AW119" s="98"/>
      <c r="AX119" s="99"/>
      <c r="AY119" s="100"/>
      <c r="AZ119" s="41">
        <f>SUM(AE119:AY119)</f>
        <v>0</v>
      </c>
      <c r="BA119" s="14">
        <f>AZ119-BA120</f>
        <v>0</v>
      </c>
      <c r="BB119" s="12">
        <f>AZ119*$D119</f>
        <v>0</v>
      </c>
      <c r="BC119" s="15"/>
      <c r="BD119" s="67"/>
      <c r="BE119" s="68"/>
      <c r="BF119" s="69"/>
      <c r="BG119" s="67"/>
      <c r="BH119" s="68"/>
      <c r="BI119" s="69"/>
      <c r="BJ119" s="67"/>
      <c r="BK119" s="68"/>
      <c r="BL119" s="69"/>
      <c r="BM119" s="67"/>
      <c r="BN119" s="68"/>
      <c r="BO119" s="69"/>
      <c r="BP119" s="67"/>
      <c r="BQ119" s="68"/>
      <c r="BR119" s="69"/>
      <c r="BS119" s="98"/>
      <c r="BT119" s="99"/>
      <c r="BU119" s="100"/>
      <c r="BV119" s="98"/>
      <c r="BW119" s="99"/>
      <c r="BX119" s="100"/>
      <c r="BY119" s="41">
        <f>SUM(BD119:BX119)</f>
        <v>0</v>
      </c>
      <c r="BZ119" s="14">
        <f>BY119-BZ120</f>
        <v>0</v>
      </c>
      <c r="CA119" s="12">
        <f>BY119*$D119</f>
        <v>0</v>
      </c>
      <c r="CB119" s="15"/>
      <c r="CC119" s="67"/>
      <c r="CD119" s="68"/>
      <c r="CE119" s="69"/>
      <c r="CF119" s="67"/>
      <c r="CG119" s="68"/>
      <c r="CH119" s="69"/>
      <c r="CI119" s="67"/>
      <c r="CJ119" s="68"/>
      <c r="CK119" s="69"/>
      <c r="CL119" s="67"/>
      <c r="CM119" s="68"/>
      <c r="CN119" s="69"/>
      <c r="CO119" s="67"/>
      <c r="CP119" s="68"/>
      <c r="CQ119" s="69"/>
      <c r="CR119" s="98"/>
      <c r="CS119" s="99"/>
      <c r="CT119" s="100"/>
      <c r="CU119" s="98"/>
      <c r="CV119" s="99"/>
      <c r="CW119" s="100"/>
      <c r="CX119" s="41">
        <f>SUM(CC119:CW119)</f>
        <v>0</v>
      </c>
      <c r="CY119" s="14">
        <f>CX119-CY120</f>
        <v>0</v>
      </c>
      <c r="CZ119" s="12">
        <f>CX119*$D119</f>
        <v>0</v>
      </c>
      <c r="DA119" s="15"/>
      <c r="DB119" s="67"/>
      <c r="DC119" s="68"/>
      <c r="DD119" s="69"/>
      <c r="DE119" s="67"/>
      <c r="DF119" s="68"/>
      <c r="DG119" s="69"/>
      <c r="DH119" s="67"/>
      <c r="DI119" s="68"/>
      <c r="DJ119" s="69"/>
      <c r="DK119" s="67"/>
      <c r="DL119" s="68"/>
      <c r="DM119" s="69"/>
      <c r="DN119" s="67"/>
      <c r="DO119" s="68"/>
      <c r="DP119" s="69"/>
      <c r="DQ119" s="98"/>
      <c r="DR119" s="99"/>
      <c r="DS119" s="100"/>
      <c r="DT119" s="98"/>
      <c r="DU119" s="99"/>
      <c r="DV119" s="100"/>
      <c r="DW119" s="41">
        <f>SUM(DB119:DV119)</f>
        <v>0</v>
      </c>
      <c r="DX119" s="14">
        <f>DW119-DX120</f>
        <v>0</v>
      </c>
      <c r="DY119" s="12">
        <f>DW119*$D119</f>
        <v>0</v>
      </c>
      <c r="DZ119" s="15"/>
      <c r="EA119" s="67"/>
      <c r="EB119" s="68"/>
      <c r="EC119" s="69"/>
      <c r="ED119" s="67"/>
      <c r="EE119" s="68"/>
      <c r="EF119" s="69"/>
      <c r="EG119" s="67"/>
      <c r="EH119" s="68"/>
      <c r="EI119" s="69"/>
      <c r="EJ119" s="67"/>
      <c r="EK119" s="68"/>
      <c r="EL119" s="69"/>
      <c r="EM119" s="67"/>
      <c r="EN119" s="68"/>
      <c r="EO119" s="69"/>
      <c r="EP119" s="98"/>
      <c r="EQ119" s="99"/>
      <c r="ER119" s="100"/>
      <c r="ES119" s="98"/>
      <c r="ET119" s="99"/>
      <c r="EU119" s="100"/>
      <c r="EV119" s="41">
        <f>SUM(EA119:EU119)</f>
        <v>0</v>
      </c>
      <c r="EW119" s="14">
        <f>EV119-EW120</f>
        <v>0</v>
      </c>
      <c r="EX119" s="12">
        <f>EV119*$D119</f>
        <v>0</v>
      </c>
      <c r="EY119" s="15"/>
      <c r="EZ119" s="67"/>
      <c r="FA119" s="68"/>
      <c r="FB119" s="69"/>
      <c r="FC119" s="67"/>
      <c r="FD119" s="68"/>
      <c r="FE119" s="69"/>
      <c r="FF119" s="67"/>
      <c r="FG119" s="68"/>
      <c r="FH119" s="69"/>
      <c r="FI119" s="67"/>
      <c r="FJ119" s="68"/>
      <c r="FK119" s="69"/>
      <c r="FL119" s="67"/>
      <c r="FM119" s="68"/>
      <c r="FN119" s="69"/>
      <c r="FO119" s="98"/>
      <c r="FP119" s="99"/>
      <c r="FQ119" s="100"/>
      <c r="FR119" s="98"/>
      <c r="FS119" s="99"/>
      <c r="FT119" s="100"/>
      <c r="FU119" s="41">
        <f t="shared" ref="FU119" si="156">SUM(EZ119:FT119)</f>
        <v>0</v>
      </c>
      <c r="FV119" s="14">
        <f t="shared" ref="FV119" si="157">FU119-FV120</f>
        <v>0</v>
      </c>
      <c r="FW119" s="12">
        <f>FU119*$D119</f>
        <v>0</v>
      </c>
      <c r="FX119" s="15"/>
      <c r="FY119" s="67"/>
      <c r="FZ119" s="68"/>
      <c r="GA119" s="69"/>
      <c r="GB119" s="67"/>
      <c r="GC119" s="68"/>
      <c r="GD119" s="69"/>
      <c r="GE119" s="67"/>
      <c r="GF119" s="68"/>
      <c r="GG119" s="69"/>
      <c r="GH119" s="67"/>
      <c r="GI119" s="68"/>
      <c r="GJ119" s="69"/>
      <c r="GK119" s="67"/>
      <c r="GL119" s="68"/>
      <c r="GM119" s="69"/>
      <c r="GN119" s="98"/>
      <c r="GO119" s="99"/>
      <c r="GP119" s="100"/>
      <c r="GQ119" s="98"/>
      <c r="GR119" s="99"/>
      <c r="GS119" s="100"/>
      <c r="GT119" s="41">
        <f>SUM(FY119:GS119)</f>
        <v>0</v>
      </c>
      <c r="GU119" s="14">
        <f>GT119-GU120</f>
        <v>0</v>
      </c>
      <c r="GV119" s="12">
        <f>GT119*$D119</f>
        <v>0</v>
      </c>
      <c r="GW119" s="15"/>
      <c r="GX119" s="67"/>
      <c r="GY119" s="68"/>
      <c r="GZ119" s="69"/>
      <c r="HA119" s="67"/>
      <c r="HB119" s="68"/>
      <c r="HC119" s="69"/>
      <c r="HD119" s="67"/>
      <c r="HE119" s="68"/>
      <c r="HF119" s="69"/>
      <c r="HG119" s="67"/>
      <c r="HH119" s="68"/>
      <c r="HI119" s="69"/>
      <c r="HJ119" s="67"/>
      <c r="HK119" s="68"/>
      <c r="HL119" s="69"/>
      <c r="HM119" s="98"/>
      <c r="HN119" s="99"/>
      <c r="HO119" s="100"/>
      <c r="HP119" s="98"/>
      <c r="HQ119" s="99"/>
      <c r="HR119" s="100"/>
      <c r="HS119" s="41">
        <f>SUM(GX119:HR119)</f>
        <v>0</v>
      </c>
      <c r="HT119" s="14">
        <f>HS119-HT120</f>
        <v>0</v>
      </c>
      <c r="HU119" s="12">
        <f>HS119*$D119</f>
        <v>0</v>
      </c>
      <c r="HV119" s="15"/>
      <c r="HW119" s="67"/>
      <c r="HX119" s="68"/>
      <c r="HY119" s="69"/>
      <c r="HZ119" s="67"/>
      <c r="IA119" s="68"/>
      <c r="IB119" s="69"/>
      <c r="IC119" s="67"/>
      <c r="ID119" s="68"/>
      <c r="IE119" s="69"/>
      <c r="IF119" s="67"/>
      <c r="IG119" s="68"/>
      <c r="IH119" s="69"/>
      <c r="II119" s="67"/>
      <c r="IJ119" s="68"/>
      <c r="IK119" s="69"/>
      <c r="IL119" s="98"/>
      <c r="IM119" s="99"/>
      <c r="IN119" s="100"/>
      <c r="IO119" s="98"/>
      <c r="IP119" s="99"/>
      <c r="IQ119" s="100"/>
      <c r="IR119" s="41">
        <f>SUM(HW119:IQ119)</f>
        <v>0</v>
      </c>
      <c r="IS119" s="14">
        <f>IR119-IS120</f>
        <v>0</v>
      </c>
      <c r="IT119" s="12">
        <f>IR119*$D119</f>
        <v>0</v>
      </c>
      <c r="IU119" s="15"/>
      <c r="IV119" s="67"/>
      <c r="IW119" s="68"/>
      <c r="IX119" s="69"/>
      <c r="IY119" s="67"/>
      <c r="IZ119" s="68"/>
      <c r="JA119" s="69"/>
      <c r="JB119" s="67"/>
      <c r="JC119" s="68"/>
      <c r="JD119" s="69"/>
      <c r="JE119" s="67"/>
      <c r="JF119" s="68"/>
      <c r="JG119" s="69"/>
      <c r="JH119" s="67"/>
      <c r="JI119" s="68"/>
      <c r="JJ119" s="69"/>
      <c r="JK119" s="98"/>
      <c r="JL119" s="99"/>
      <c r="JM119" s="100"/>
      <c r="JN119" s="98"/>
      <c r="JO119" s="99"/>
      <c r="JP119" s="100"/>
      <c r="JQ119" s="41">
        <f>SUM(IV119:JP119)</f>
        <v>0</v>
      </c>
      <c r="JR119" s="14">
        <f>JQ119-JR120</f>
        <v>0</v>
      </c>
      <c r="JS119" s="12">
        <f>JQ119*$D119</f>
        <v>0</v>
      </c>
      <c r="JT119" s="15"/>
      <c r="JU119" s="67"/>
      <c r="JV119" s="68"/>
      <c r="JW119" s="69"/>
      <c r="JX119" s="67"/>
      <c r="JY119" s="68"/>
      <c r="JZ119" s="69"/>
      <c r="KA119" s="67"/>
      <c r="KB119" s="68"/>
      <c r="KC119" s="69"/>
      <c r="KD119" s="67"/>
      <c r="KE119" s="68"/>
      <c r="KF119" s="69"/>
      <c r="KG119" s="67"/>
      <c r="KH119" s="68"/>
      <c r="KI119" s="69"/>
      <c r="KJ119" s="98"/>
      <c r="KK119" s="99"/>
      <c r="KL119" s="100"/>
      <c r="KM119" s="98"/>
      <c r="KN119" s="99"/>
      <c r="KO119" s="100"/>
      <c r="KP119" s="41">
        <f>SUM(JU119:KO119)</f>
        <v>0</v>
      </c>
      <c r="KQ119" s="14">
        <f>KP119-KQ120</f>
        <v>0</v>
      </c>
      <c r="KR119" s="12">
        <f>KP119*$D119</f>
        <v>0</v>
      </c>
      <c r="KS119" s="15"/>
      <c r="KT119" s="67"/>
      <c r="KU119" s="68"/>
      <c r="KV119" s="69"/>
      <c r="KW119" s="67"/>
      <c r="KX119" s="68"/>
      <c r="KY119" s="69"/>
      <c r="KZ119" s="67"/>
      <c r="LA119" s="68"/>
      <c r="LB119" s="69"/>
      <c r="LC119" s="67"/>
      <c r="LD119" s="68"/>
      <c r="LE119" s="69"/>
      <c r="LF119" s="67"/>
      <c r="LG119" s="68"/>
      <c r="LH119" s="69"/>
      <c r="LI119" s="98"/>
      <c r="LJ119" s="99"/>
      <c r="LK119" s="100"/>
      <c r="LL119" s="98"/>
      <c r="LM119" s="99"/>
      <c r="LN119" s="100"/>
      <c r="LO119" s="41">
        <f>SUM(KT119:LN119)</f>
        <v>0</v>
      </c>
      <c r="LP119" s="14">
        <f>LO119-LP120</f>
        <v>0</v>
      </c>
      <c r="LQ119" s="12">
        <f>LO119*$D119</f>
        <v>0</v>
      </c>
      <c r="LR119" s="15"/>
    </row>
    <row r="120" spans="1:330" ht="15" hidden="1" customHeight="1" thickBot="1" x14ac:dyDescent="0.4">
      <c r="A120" s="133"/>
      <c r="B120" s="135"/>
      <c r="C120" s="140"/>
      <c r="D120" s="16"/>
      <c r="E120" s="33" t="s">
        <v>14</v>
      </c>
      <c r="F120" s="70"/>
      <c r="G120" s="71"/>
      <c r="H120" s="72"/>
      <c r="I120" s="70"/>
      <c r="J120" s="71"/>
      <c r="K120" s="72"/>
      <c r="L120" s="73"/>
      <c r="M120" s="71"/>
      <c r="N120" s="74"/>
      <c r="O120" s="70"/>
      <c r="P120" s="71"/>
      <c r="Q120" s="72"/>
      <c r="R120" s="70"/>
      <c r="S120" s="71"/>
      <c r="T120" s="72"/>
      <c r="U120" s="102"/>
      <c r="V120" s="103"/>
      <c r="W120" s="104"/>
      <c r="X120" s="105"/>
      <c r="Y120" s="103"/>
      <c r="Z120" s="104"/>
      <c r="AA120" s="77"/>
      <c r="AB120" s="78">
        <f>SUM(F120:Z120)</f>
        <v>0</v>
      </c>
      <c r="AC120" s="16"/>
      <c r="AD120" s="19">
        <f>AB120*$D120</f>
        <v>0</v>
      </c>
      <c r="AE120" s="70"/>
      <c r="AF120" s="71"/>
      <c r="AG120" s="72"/>
      <c r="AH120" s="70"/>
      <c r="AI120" s="71"/>
      <c r="AJ120" s="72"/>
      <c r="AK120" s="73"/>
      <c r="AL120" s="71"/>
      <c r="AM120" s="74"/>
      <c r="AN120" s="70"/>
      <c r="AO120" s="71"/>
      <c r="AP120" s="72"/>
      <c r="AQ120" s="70"/>
      <c r="AR120" s="71"/>
      <c r="AS120" s="72"/>
      <c r="AT120" s="102"/>
      <c r="AU120" s="103"/>
      <c r="AV120" s="104"/>
      <c r="AW120" s="105"/>
      <c r="AX120" s="103"/>
      <c r="AY120" s="104"/>
      <c r="AZ120" s="42"/>
      <c r="BA120" s="18">
        <f>SUM(AE120:AY120)</f>
        <v>0</v>
      </c>
      <c r="BB120" s="16"/>
      <c r="BC120" s="19">
        <f>BA120*$D120</f>
        <v>0</v>
      </c>
      <c r="BD120" s="70"/>
      <c r="BE120" s="71"/>
      <c r="BF120" s="72"/>
      <c r="BG120" s="70"/>
      <c r="BH120" s="71"/>
      <c r="BI120" s="72"/>
      <c r="BJ120" s="70"/>
      <c r="BK120" s="71"/>
      <c r="BL120" s="72"/>
      <c r="BM120" s="70"/>
      <c r="BN120" s="71"/>
      <c r="BO120" s="72"/>
      <c r="BP120" s="70"/>
      <c r="BQ120" s="71"/>
      <c r="BR120" s="72"/>
      <c r="BS120" s="102"/>
      <c r="BT120" s="103"/>
      <c r="BU120" s="104"/>
      <c r="BV120" s="105"/>
      <c r="BW120" s="103"/>
      <c r="BX120" s="104"/>
      <c r="BY120" s="42"/>
      <c r="BZ120" s="18">
        <f>SUM(BD120:BX120)</f>
        <v>0</v>
      </c>
      <c r="CA120" s="16"/>
      <c r="CB120" s="19">
        <f>BZ120*$D120</f>
        <v>0</v>
      </c>
      <c r="CC120" s="70"/>
      <c r="CD120" s="17"/>
      <c r="CE120" s="31"/>
      <c r="CF120" s="30"/>
      <c r="CG120" s="17"/>
      <c r="CH120" s="31"/>
      <c r="CI120" s="25"/>
      <c r="CJ120" s="17"/>
      <c r="CK120" s="22"/>
      <c r="CL120" s="30"/>
      <c r="CM120" s="17"/>
      <c r="CN120" s="31"/>
      <c r="CO120" s="25"/>
      <c r="CP120" s="17"/>
      <c r="CQ120" s="22"/>
      <c r="CR120" s="102"/>
      <c r="CS120" s="103"/>
      <c r="CT120" s="104"/>
      <c r="CU120" s="105"/>
      <c r="CV120" s="103"/>
      <c r="CW120" s="104"/>
      <c r="CX120" s="42"/>
      <c r="CY120" s="18">
        <f>SUM(CC120:CW120)</f>
        <v>0</v>
      </c>
      <c r="CZ120" s="16"/>
      <c r="DA120" s="19">
        <f>CY120*$D120</f>
        <v>0</v>
      </c>
      <c r="DB120" s="30"/>
      <c r="DC120" s="17"/>
      <c r="DD120" s="31"/>
      <c r="DE120" s="30"/>
      <c r="DF120" s="17"/>
      <c r="DG120" s="31"/>
      <c r="DH120" s="25"/>
      <c r="DI120" s="17"/>
      <c r="DJ120" s="22"/>
      <c r="DK120" s="30"/>
      <c r="DL120" s="17"/>
      <c r="DM120" s="31"/>
      <c r="DN120" s="25"/>
      <c r="DO120" s="17"/>
      <c r="DP120" s="22"/>
      <c r="DQ120" s="102"/>
      <c r="DR120" s="103"/>
      <c r="DS120" s="104"/>
      <c r="DT120" s="105"/>
      <c r="DU120" s="103"/>
      <c r="DV120" s="104"/>
      <c r="DW120" s="42"/>
      <c r="DX120" s="18">
        <f>SUM(DB120:DV120)</f>
        <v>0</v>
      </c>
      <c r="DY120" s="16"/>
      <c r="DZ120" s="19">
        <f>DX120*$D120</f>
        <v>0</v>
      </c>
      <c r="EA120" s="30"/>
      <c r="EB120" s="17"/>
      <c r="EC120" s="31"/>
      <c r="ED120" s="70"/>
      <c r="EE120" s="17"/>
      <c r="EF120" s="31"/>
      <c r="EG120" s="25"/>
      <c r="EH120" s="17"/>
      <c r="EI120" s="22"/>
      <c r="EJ120" s="30"/>
      <c r="EK120" s="17"/>
      <c r="EL120" s="31"/>
      <c r="EM120" s="25"/>
      <c r="EN120" s="17"/>
      <c r="EO120" s="22"/>
      <c r="EP120" s="102"/>
      <c r="EQ120" s="103"/>
      <c r="ER120" s="104"/>
      <c r="ES120" s="105"/>
      <c r="ET120" s="103"/>
      <c r="EU120" s="104"/>
      <c r="EV120" s="42"/>
      <c r="EW120" s="18">
        <f>SUM(EA120:EU120)</f>
        <v>0</v>
      </c>
      <c r="EX120" s="16"/>
      <c r="EY120" s="19">
        <f>EW120*$D120</f>
        <v>0</v>
      </c>
      <c r="EZ120" s="30"/>
      <c r="FA120" s="17"/>
      <c r="FB120" s="31"/>
      <c r="FC120" s="30"/>
      <c r="FD120" s="17"/>
      <c r="FE120" s="31"/>
      <c r="FF120" s="25"/>
      <c r="FG120" s="17"/>
      <c r="FH120" s="22"/>
      <c r="FI120" s="30"/>
      <c r="FJ120" s="17"/>
      <c r="FK120" s="31"/>
      <c r="FL120" s="25"/>
      <c r="FM120" s="17"/>
      <c r="FN120" s="22"/>
      <c r="FO120" s="102"/>
      <c r="FP120" s="103"/>
      <c r="FQ120" s="104"/>
      <c r="FR120" s="105"/>
      <c r="FS120" s="103"/>
      <c r="FT120" s="104"/>
      <c r="FU120" s="42"/>
      <c r="FV120" s="18">
        <f t="shared" ref="FV120" si="158">SUM(EZ120:FT120)</f>
        <v>0</v>
      </c>
      <c r="FW120" s="16"/>
      <c r="FX120" s="19">
        <f>FV120*$D120</f>
        <v>0</v>
      </c>
      <c r="FY120" s="30"/>
      <c r="FZ120" s="17"/>
      <c r="GA120" s="31"/>
      <c r="GB120" s="30"/>
      <c r="GC120" s="17"/>
      <c r="GD120" s="31"/>
      <c r="GE120" s="25"/>
      <c r="GF120" s="17"/>
      <c r="GG120" s="22"/>
      <c r="GH120" s="30"/>
      <c r="GI120" s="17"/>
      <c r="GJ120" s="31"/>
      <c r="GK120" s="25"/>
      <c r="GL120" s="17"/>
      <c r="GM120" s="22"/>
      <c r="GN120" s="102"/>
      <c r="GO120" s="103"/>
      <c r="GP120" s="104"/>
      <c r="GQ120" s="105"/>
      <c r="GR120" s="103"/>
      <c r="GS120" s="104"/>
      <c r="GT120" s="42"/>
      <c r="GU120" s="18">
        <f>SUM(FY120:GS120)</f>
        <v>0</v>
      </c>
      <c r="GV120" s="16"/>
      <c r="GW120" s="19">
        <f>GU120*$D120</f>
        <v>0</v>
      </c>
      <c r="GX120" s="30"/>
      <c r="GY120" s="17"/>
      <c r="GZ120" s="31"/>
      <c r="HA120" s="30"/>
      <c r="HB120" s="17"/>
      <c r="HC120" s="31"/>
      <c r="HD120" s="25"/>
      <c r="HE120" s="17"/>
      <c r="HF120" s="22"/>
      <c r="HG120" s="30"/>
      <c r="HH120" s="17"/>
      <c r="HI120" s="31"/>
      <c r="HJ120" s="25"/>
      <c r="HK120" s="17"/>
      <c r="HL120" s="22"/>
      <c r="HM120" s="102"/>
      <c r="HN120" s="103"/>
      <c r="HO120" s="104"/>
      <c r="HP120" s="105"/>
      <c r="HQ120" s="103"/>
      <c r="HR120" s="104"/>
      <c r="HS120" s="42"/>
      <c r="HT120" s="18">
        <f>SUM(GX120:HR120)</f>
        <v>0</v>
      </c>
      <c r="HU120" s="16"/>
      <c r="HV120" s="19">
        <f>HT120*$D120</f>
        <v>0</v>
      </c>
      <c r="HW120" s="30"/>
      <c r="HX120" s="17"/>
      <c r="HY120" s="31"/>
      <c r="HZ120" s="30"/>
      <c r="IA120" s="17"/>
      <c r="IB120" s="31"/>
      <c r="IC120" s="25"/>
      <c r="ID120" s="17"/>
      <c r="IE120" s="22"/>
      <c r="IF120" s="30"/>
      <c r="IG120" s="17"/>
      <c r="IH120" s="31"/>
      <c r="II120" s="25"/>
      <c r="IJ120" s="17"/>
      <c r="IK120" s="22"/>
      <c r="IL120" s="102"/>
      <c r="IM120" s="103"/>
      <c r="IN120" s="104"/>
      <c r="IO120" s="105"/>
      <c r="IP120" s="103"/>
      <c r="IQ120" s="104"/>
      <c r="IR120" s="42"/>
      <c r="IS120" s="18">
        <f>SUM(HW120:IQ120)</f>
        <v>0</v>
      </c>
      <c r="IT120" s="16"/>
      <c r="IU120" s="19">
        <f>IS120*$D120</f>
        <v>0</v>
      </c>
      <c r="IV120" s="30"/>
      <c r="IW120" s="17"/>
      <c r="IX120" s="31"/>
      <c r="IY120" s="30"/>
      <c r="IZ120" s="17"/>
      <c r="JA120" s="31"/>
      <c r="JB120" s="25"/>
      <c r="JC120" s="17"/>
      <c r="JD120" s="22"/>
      <c r="JE120" s="30"/>
      <c r="JF120" s="17"/>
      <c r="JG120" s="31"/>
      <c r="JH120" s="25"/>
      <c r="JI120" s="17"/>
      <c r="JJ120" s="22"/>
      <c r="JK120" s="102"/>
      <c r="JL120" s="103"/>
      <c r="JM120" s="104"/>
      <c r="JN120" s="105"/>
      <c r="JO120" s="103"/>
      <c r="JP120" s="104"/>
      <c r="JQ120" s="42"/>
      <c r="JR120" s="18">
        <f>SUM(IV120:JP120)</f>
        <v>0</v>
      </c>
      <c r="JS120" s="16"/>
      <c r="JT120" s="19">
        <f>JR120*$D120</f>
        <v>0</v>
      </c>
      <c r="JU120" s="30"/>
      <c r="JV120" s="17"/>
      <c r="JW120" s="31"/>
      <c r="JX120" s="30"/>
      <c r="JY120" s="17"/>
      <c r="JZ120" s="31"/>
      <c r="KA120" s="25"/>
      <c r="KB120" s="17"/>
      <c r="KC120" s="22"/>
      <c r="KD120" s="30"/>
      <c r="KE120" s="17"/>
      <c r="KF120" s="31"/>
      <c r="KG120" s="25"/>
      <c r="KH120" s="17"/>
      <c r="KI120" s="22"/>
      <c r="KJ120" s="102"/>
      <c r="KK120" s="103"/>
      <c r="KL120" s="104"/>
      <c r="KM120" s="105"/>
      <c r="KN120" s="103"/>
      <c r="KO120" s="104"/>
      <c r="KP120" s="42"/>
      <c r="KQ120" s="18">
        <f>SUM(JU120:KO120)</f>
        <v>0</v>
      </c>
      <c r="KR120" s="16"/>
      <c r="KS120" s="19">
        <f>KQ120*$D120</f>
        <v>0</v>
      </c>
      <c r="KT120" s="30"/>
      <c r="KU120" s="17"/>
      <c r="KV120" s="31"/>
      <c r="KW120" s="30"/>
      <c r="KX120" s="17"/>
      <c r="KY120" s="31"/>
      <c r="KZ120" s="25"/>
      <c r="LA120" s="17"/>
      <c r="LB120" s="22"/>
      <c r="LC120" s="30"/>
      <c r="LD120" s="17"/>
      <c r="LE120" s="31"/>
      <c r="LF120" s="25"/>
      <c r="LG120" s="17"/>
      <c r="LH120" s="22"/>
      <c r="LI120" s="102"/>
      <c r="LJ120" s="103"/>
      <c r="LK120" s="104"/>
      <c r="LL120" s="105"/>
      <c r="LM120" s="103"/>
      <c r="LN120" s="104"/>
      <c r="LO120" s="42"/>
      <c r="LP120" s="18">
        <f>SUM(KT120:LN120)</f>
        <v>0</v>
      </c>
      <c r="LQ120" s="16"/>
      <c r="LR120" s="19">
        <f>LP120*$D120</f>
        <v>0</v>
      </c>
    </row>
    <row r="121" spans="1:330" ht="14.5" hidden="1" customHeight="1" x14ac:dyDescent="0.35">
      <c r="A121" s="132"/>
      <c r="B121" s="134"/>
      <c r="C121" s="139"/>
      <c r="D121" s="12"/>
      <c r="E121" s="32" t="s">
        <v>13</v>
      </c>
      <c r="F121" s="67"/>
      <c r="G121" s="68"/>
      <c r="H121" s="69"/>
      <c r="I121" s="67"/>
      <c r="J121" s="68"/>
      <c r="K121" s="69"/>
      <c r="L121" s="67"/>
      <c r="M121" s="68"/>
      <c r="N121" s="69"/>
      <c r="O121" s="67"/>
      <c r="P121" s="68"/>
      <c r="Q121" s="69"/>
      <c r="R121" s="67"/>
      <c r="S121" s="68"/>
      <c r="T121" s="69"/>
      <c r="U121" s="98"/>
      <c r="V121" s="99"/>
      <c r="W121" s="100"/>
      <c r="X121" s="98"/>
      <c r="Y121" s="99"/>
      <c r="Z121" s="100"/>
      <c r="AA121" s="75">
        <f>SUM(F121:Z121)</f>
        <v>0</v>
      </c>
      <c r="AB121" s="76">
        <f>AA121-AB122</f>
        <v>0</v>
      </c>
      <c r="AC121" s="12">
        <f>AA121*$D121</f>
        <v>0</v>
      </c>
      <c r="AD121" s="15"/>
      <c r="AE121" s="67"/>
      <c r="AF121" s="68"/>
      <c r="AG121" s="69"/>
      <c r="AH121" s="67"/>
      <c r="AI121" s="68"/>
      <c r="AJ121" s="69"/>
      <c r="AK121" s="67"/>
      <c r="AL121" s="68"/>
      <c r="AM121" s="69"/>
      <c r="AN121" s="67"/>
      <c r="AO121" s="68"/>
      <c r="AP121" s="69"/>
      <c r="AQ121" s="67"/>
      <c r="AR121" s="68"/>
      <c r="AS121" s="69"/>
      <c r="AT121" s="98"/>
      <c r="AU121" s="99"/>
      <c r="AV121" s="100"/>
      <c r="AW121" s="98"/>
      <c r="AX121" s="99"/>
      <c r="AY121" s="100"/>
      <c r="AZ121" s="41">
        <f>SUM(AE121:AY121)</f>
        <v>0</v>
      </c>
      <c r="BA121" s="14">
        <f>AZ121-BA122</f>
        <v>0</v>
      </c>
      <c r="BB121" s="12">
        <f>AZ121*$D121</f>
        <v>0</v>
      </c>
      <c r="BC121" s="15"/>
      <c r="BD121" s="67"/>
      <c r="BE121" s="68"/>
      <c r="BF121" s="69"/>
      <c r="BG121" s="67"/>
      <c r="BH121" s="68"/>
      <c r="BI121" s="69"/>
      <c r="BJ121" s="67"/>
      <c r="BK121" s="68"/>
      <c r="BL121" s="69"/>
      <c r="BM121" s="67"/>
      <c r="BN121" s="68"/>
      <c r="BO121" s="69"/>
      <c r="BP121" s="67"/>
      <c r="BQ121" s="68"/>
      <c r="BR121" s="69"/>
      <c r="BS121" s="98"/>
      <c r="BT121" s="99"/>
      <c r="BU121" s="100"/>
      <c r="BV121" s="98"/>
      <c r="BW121" s="99"/>
      <c r="BX121" s="100"/>
      <c r="BY121" s="41">
        <f>SUM(BD121:BX121)</f>
        <v>0</v>
      </c>
      <c r="BZ121" s="14">
        <f>BY121-BZ122</f>
        <v>0</v>
      </c>
      <c r="CA121" s="12">
        <f>BY121*$D121</f>
        <v>0</v>
      </c>
      <c r="CB121" s="15"/>
      <c r="CC121" s="67"/>
      <c r="CD121" s="68"/>
      <c r="CE121" s="69"/>
      <c r="CF121" s="67"/>
      <c r="CG121" s="68"/>
      <c r="CH121" s="69"/>
      <c r="CI121" s="67"/>
      <c r="CJ121" s="68"/>
      <c r="CK121" s="69"/>
      <c r="CL121" s="67"/>
      <c r="CM121" s="68"/>
      <c r="CN121" s="69"/>
      <c r="CO121" s="67"/>
      <c r="CP121" s="68"/>
      <c r="CQ121" s="69"/>
      <c r="CR121" s="98"/>
      <c r="CS121" s="99"/>
      <c r="CT121" s="100"/>
      <c r="CU121" s="98"/>
      <c r="CV121" s="99"/>
      <c r="CW121" s="100"/>
      <c r="CX121" s="41">
        <f>SUM(CC121:CW121)</f>
        <v>0</v>
      </c>
      <c r="CY121" s="14">
        <f>CX121-CY122</f>
        <v>0</v>
      </c>
      <c r="CZ121" s="12">
        <f>CX121*$D121</f>
        <v>0</v>
      </c>
      <c r="DA121" s="15"/>
      <c r="DB121" s="67"/>
      <c r="DC121" s="68"/>
      <c r="DD121" s="69"/>
      <c r="DE121" s="67"/>
      <c r="DF121" s="68"/>
      <c r="DG121" s="69"/>
      <c r="DH121" s="67"/>
      <c r="DI121" s="68"/>
      <c r="DJ121" s="69"/>
      <c r="DK121" s="67"/>
      <c r="DL121" s="68"/>
      <c r="DM121" s="69"/>
      <c r="DN121" s="67"/>
      <c r="DO121" s="68"/>
      <c r="DP121" s="69"/>
      <c r="DQ121" s="98"/>
      <c r="DR121" s="99"/>
      <c r="DS121" s="100"/>
      <c r="DT121" s="98"/>
      <c r="DU121" s="99"/>
      <c r="DV121" s="100"/>
      <c r="DW121" s="41">
        <f>SUM(DB121:DV121)</f>
        <v>0</v>
      </c>
      <c r="DX121" s="14">
        <f>DW121-DX122</f>
        <v>0</v>
      </c>
      <c r="DY121" s="12">
        <f>DW121*$D121</f>
        <v>0</v>
      </c>
      <c r="DZ121" s="15"/>
      <c r="EA121" s="67"/>
      <c r="EB121" s="68"/>
      <c r="EC121" s="69"/>
      <c r="ED121" s="67"/>
      <c r="EE121" s="68"/>
      <c r="EF121" s="69"/>
      <c r="EG121" s="67"/>
      <c r="EH121" s="68"/>
      <c r="EI121" s="69"/>
      <c r="EJ121" s="67"/>
      <c r="EK121" s="68"/>
      <c r="EL121" s="69"/>
      <c r="EM121" s="67"/>
      <c r="EN121" s="68"/>
      <c r="EO121" s="69"/>
      <c r="EP121" s="98"/>
      <c r="EQ121" s="99"/>
      <c r="ER121" s="100"/>
      <c r="ES121" s="98"/>
      <c r="ET121" s="99"/>
      <c r="EU121" s="100"/>
      <c r="EV121" s="41">
        <f>SUM(EA121:EU121)</f>
        <v>0</v>
      </c>
      <c r="EW121" s="14">
        <f>EV121-EW122</f>
        <v>0</v>
      </c>
      <c r="EX121" s="12">
        <f>EV121*$D121</f>
        <v>0</v>
      </c>
      <c r="EY121" s="15"/>
      <c r="EZ121" s="67"/>
      <c r="FA121" s="68"/>
      <c r="FB121" s="69"/>
      <c r="FC121" s="67"/>
      <c r="FD121" s="68"/>
      <c r="FE121" s="69"/>
      <c r="FF121" s="67"/>
      <c r="FG121" s="68"/>
      <c r="FH121" s="69"/>
      <c r="FI121" s="67"/>
      <c r="FJ121" s="68"/>
      <c r="FK121" s="69"/>
      <c r="FL121" s="67"/>
      <c r="FM121" s="68"/>
      <c r="FN121" s="69"/>
      <c r="FO121" s="98"/>
      <c r="FP121" s="99"/>
      <c r="FQ121" s="100"/>
      <c r="FR121" s="98"/>
      <c r="FS121" s="99"/>
      <c r="FT121" s="100"/>
      <c r="FU121" s="41">
        <f t="shared" ref="FU121" si="159">SUM(EZ121:FT121)</f>
        <v>0</v>
      </c>
      <c r="FV121" s="14">
        <f t="shared" ref="FV121" si="160">FU121-FV122</f>
        <v>0</v>
      </c>
      <c r="FW121" s="12">
        <f>FU121*$D121</f>
        <v>0</v>
      </c>
      <c r="FX121" s="15"/>
      <c r="FY121" s="67"/>
      <c r="FZ121" s="68"/>
      <c r="GA121" s="69"/>
      <c r="GB121" s="67"/>
      <c r="GC121" s="68"/>
      <c r="GD121" s="69"/>
      <c r="GE121" s="67"/>
      <c r="GF121" s="68"/>
      <c r="GG121" s="69"/>
      <c r="GH121" s="67"/>
      <c r="GI121" s="68"/>
      <c r="GJ121" s="69"/>
      <c r="GK121" s="67"/>
      <c r="GL121" s="68"/>
      <c r="GM121" s="69"/>
      <c r="GN121" s="98"/>
      <c r="GO121" s="99"/>
      <c r="GP121" s="100"/>
      <c r="GQ121" s="98"/>
      <c r="GR121" s="99"/>
      <c r="GS121" s="100"/>
      <c r="GT121" s="41">
        <f>SUM(FY121:GS121)</f>
        <v>0</v>
      </c>
      <c r="GU121" s="14">
        <f>GT121-GU122</f>
        <v>0</v>
      </c>
      <c r="GV121" s="12">
        <f>GT121*$D121</f>
        <v>0</v>
      </c>
      <c r="GW121" s="15"/>
      <c r="GX121" s="67"/>
      <c r="GY121" s="68"/>
      <c r="GZ121" s="69"/>
      <c r="HA121" s="67"/>
      <c r="HB121" s="68"/>
      <c r="HC121" s="69"/>
      <c r="HD121" s="67"/>
      <c r="HE121" s="68"/>
      <c r="HF121" s="69"/>
      <c r="HG121" s="67"/>
      <c r="HH121" s="68"/>
      <c r="HI121" s="69"/>
      <c r="HJ121" s="67"/>
      <c r="HK121" s="68"/>
      <c r="HL121" s="69"/>
      <c r="HM121" s="98"/>
      <c r="HN121" s="99"/>
      <c r="HO121" s="100"/>
      <c r="HP121" s="98"/>
      <c r="HQ121" s="99"/>
      <c r="HR121" s="100"/>
      <c r="HS121" s="41">
        <f>SUM(GX121:HR121)</f>
        <v>0</v>
      </c>
      <c r="HT121" s="14">
        <f>HS121-HT122</f>
        <v>0</v>
      </c>
      <c r="HU121" s="12">
        <f>HS121*$D121</f>
        <v>0</v>
      </c>
      <c r="HV121" s="15"/>
      <c r="HW121" s="67"/>
      <c r="HX121" s="68"/>
      <c r="HY121" s="69"/>
      <c r="HZ121" s="67"/>
      <c r="IA121" s="68"/>
      <c r="IB121" s="69"/>
      <c r="IC121" s="67"/>
      <c r="ID121" s="68"/>
      <c r="IE121" s="69"/>
      <c r="IF121" s="67"/>
      <c r="IG121" s="68"/>
      <c r="IH121" s="69"/>
      <c r="II121" s="67"/>
      <c r="IJ121" s="68"/>
      <c r="IK121" s="69"/>
      <c r="IL121" s="98"/>
      <c r="IM121" s="99"/>
      <c r="IN121" s="100"/>
      <c r="IO121" s="98"/>
      <c r="IP121" s="99"/>
      <c r="IQ121" s="100"/>
      <c r="IR121" s="41">
        <f>SUM(HW121:IQ121)</f>
        <v>0</v>
      </c>
      <c r="IS121" s="14">
        <f>IR121-IS122</f>
        <v>0</v>
      </c>
      <c r="IT121" s="12">
        <f>IR121*$D121</f>
        <v>0</v>
      </c>
      <c r="IU121" s="15"/>
      <c r="IV121" s="67"/>
      <c r="IW121" s="68"/>
      <c r="IX121" s="69"/>
      <c r="IY121" s="67"/>
      <c r="IZ121" s="68"/>
      <c r="JA121" s="69"/>
      <c r="JB121" s="67"/>
      <c r="JC121" s="68"/>
      <c r="JD121" s="69"/>
      <c r="JE121" s="67"/>
      <c r="JF121" s="68"/>
      <c r="JG121" s="69"/>
      <c r="JH121" s="67"/>
      <c r="JI121" s="68"/>
      <c r="JJ121" s="69"/>
      <c r="JK121" s="98"/>
      <c r="JL121" s="99"/>
      <c r="JM121" s="100"/>
      <c r="JN121" s="98"/>
      <c r="JO121" s="99"/>
      <c r="JP121" s="100"/>
      <c r="JQ121" s="41">
        <f>SUM(IV121:JP121)</f>
        <v>0</v>
      </c>
      <c r="JR121" s="14">
        <f>JQ121-JR122</f>
        <v>0</v>
      </c>
      <c r="JS121" s="12">
        <f>JQ121*$D121</f>
        <v>0</v>
      </c>
      <c r="JT121" s="15"/>
      <c r="JU121" s="67"/>
      <c r="JV121" s="68"/>
      <c r="JW121" s="69"/>
      <c r="JX121" s="67"/>
      <c r="JY121" s="68"/>
      <c r="JZ121" s="69"/>
      <c r="KA121" s="67"/>
      <c r="KB121" s="68"/>
      <c r="KC121" s="69"/>
      <c r="KD121" s="67"/>
      <c r="KE121" s="68"/>
      <c r="KF121" s="69"/>
      <c r="KG121" s="67"/>
      <c r="KH121" s="68"/>
      <c r="KI121" s="69"/>
      <c r="KJ121" s="98"/>
      <c r="KK121" s="99"/>
      <c r="KL121" s="100"/>
      <c r="KM121" s="98"/>
      <c r="KN121" s="99"/>
      <c r="KO121" s="100"/>
      <c r="KP121" s="41">
        <f>SUM(JU121:KO121)</f>
        <v>0</v>
      </c>
      <c r="KQ121" s="14">
        <f>KP121-KQ122</f>
        <v>0</v>
      </c>
      <c r="KR121" s="12">
        <f>KP121*$D121</f>
        <v>0</v>
      </c>
      <c r="KS121" s="15"/>
      <c r="KT121" s="67"/>
      <c r="KU121" s="68"/>
      <c r="KV121" s="69"/>
      <c r="KW121" s="67"/>
      <c r="KX121" s="68"/>
      <c r="KY121" s="69"/>
      <c r="KZ121" s="67"/>
      <c r="LA121" s="68"/>
      <c r="LB121" s="69"/>
      <c r="LC121" s="67"/>
      <c r="LD121" s="68"/>
      <c r="LE121" s="69"/>
      <c r="LF121" s="67"/>
      <c r="LG121" s="68"/>
      <c r="LH121" s="69"/>
      <c r="LI121" s="98"/>
      <c r="LJ121" s="99"/>
      <c r="LK121" s="100"/>
      <c r="LL121" s="98"/>
      <c r="LM121" s="99"/>
      <c r="LN121" s="100"/>
      <c r="LO121" s="41">
        <f>SUM(KT121:LN121)</f>
        <v>0</v>
      </c>
      <c r="LP121" s="14">
        <f>LO121-LP122</f>
        <v>0</v>
      </c>
      <c r="LQ121" s="12">
        <f>LO121*$D121</f>
        <v>0</v>
      </c>
      <c r="LR121" s="15"/>
    </row>
    <row r="122" spans="1:330" ht="15" hidden="1" customHeight="1" thickBot="1" x14ac:dyDescent="0.4">
      <c r="A122" s="133"/>
      <c r="B122" s="135"/>
      <c r="C122" s="140"/>
      <c r="D122" s="16"/>
      <c r="E122" s="33" t="s">
        <v>14</v>
      </c>
      <c r="F122" s="70"/>
      <c r="G122" s="71"/>
      <c r="H122" s="72"/>
      <c r="I122" s="70"/>
      <c r="J122" s="71"/>
      <c r="K122" s="72"/>
      <c r="L122" s="73"/>
      <c r="M122" s="71"/>
      <c r="N122" s="74"/>
      <c r="O122" s="70"/>
      <c r="P122" s="71"/>
      <c r="Q122" s="72"/>
      <c r="R122" s="70"/>
      <c r="S122" s="71"/>
      <c r="T122" s="72"/>
      <c r="U122" s="102"/>
      <c r="V122" s="103"/>
      <c r="W122" s="104"/>
      <c r="X122" s="105"/>
      <c r="Y122" s="103"/>
      <c r="Z122" s="104"/>
      <c r="AA122" s="77"/>
      <c r="AB122" s="78">
        <f>SUM(F122:Z122)</f>
        <v>0</v>
      </c>
      <c r="AC122" s="16"/>
      <c r="AD122" s="19">
        <f>AB122*$D122</f>
        <v>0</v>
      </c>
      <c r="AE122" s="70"/>
      <c r="AF122" s="71"/>
      <c r="AG122" s="72"/>
      <c r="AH122" s="70"/>
      <c r="AI122" s="71"/>
      <c r="AJ122" s="72"/>
      <c r="AK122" s="73"/>
      <c r="AL122" s="71"/>
      <c r="AM122" s="74"/>
      <c r="AN122" s="70"/>
      <c r="AO122" s="71"/>
      <c r="AP122" s="72"/>
      <c r="AQ122" s="70"/>
      <c r="AR122" s="71"/>
      <c r="AS122" s="72"/>
      <c r="AT122" s="102"/>
      <c r="AU122" s="103"/>
      <c r="AV122" s="104"/>
      <c r="AW122" s="105"/>
      <c r="AX122" s="103"/>
      <c r="AY122" s="104"/>
      <c r="AZ122" s="42"/>
      <c r="BA122" s="18">
        <f>SUM(AE122:AY122)</f>
        <v>0</v>
      </c>
      <c r="BB122" s="16"/>
      <c r="BC122" s="19">
        <f>BA122*$D122</f>
        <v>0</v>
      </c>
      <c r="BD122" s="70"/>
      <c r="BE122" s="71"/>
      <c r="BF122" s="72"/>
      <c r="BG122" s="70"/>
      <c r="BH122" s="71"/>
      <c r="BI122" s="72"/>
      <c r="BJ122" s="70"/>
      <c r="BK122" s="71"/>
      <c r="BL122" s="72"/>
      <c r="BM122" s="70"/>
      <c r="BN122" s="71"/>
      <c r="BO122" s="72"/>
      <c r="BP122" s="70"/>
      <c r="BQ122" s="71"/>
      <c r="BR122" s="72"/>
      <c r="BS122" s="102"/>
      <c r="BT122" s="103"/>
      <c r="BU122" s="104"/>
      <c r="BV122" s="105"/>
      <c r="BW122" s="103"/>
      <c r="BX122" s="104"/>
      <c r="BY122" s="42"/>
      <c r="BZ122" s="18">
        <f>SUM(BD122:BX122)</f>
        <v>0</v>
      </c>
      <c r="CA122" s="16"/>
      <c r="CB122" s="19">
        <f>BZ122*$D122</f>
        <v>0</v>
      </c>
      <c r="CC122" s="70"/>
      <c r="CD122" s="17"/>
      <c r="CE122" s="31"/>
      <c r="CF122" s="30"/>
      <c r="CG122" s="17"/>
      <c r="CH122" s="31"/>
      <c r="CI122" s="25"/>
      <c r="CJ122" s="17"/>
      <c r="CK122" s="22"/>
      <c r="CL122" s="30"/>
      <c r="CM122" s="17"/>
      <c r="CN122" s="31"/>
      <c r="CO122" s="25"/>
      <c r="CP122" s="17"/>
      <c r="CQ122" s="22"/>
      <c r="CR122" s="102"/>
      <c r="CS122" s="103"/>
      <c r="CT122" s="104"/>
      <c r="CU122" s="105"/>
      <c r="CV122" s="103"/>
      <c r="CW122" s="104"/>
      <c r="CX122" s="42"/>
      <c r="CY122" s="18">
        <f>SUM(CC122:CW122)</f>
        <v>0</v>
      </c>
      <c r="CZ122" s="16"/>
      <c r="DA122" s="19">
        <f>CY122*$D122</f>
        <v>0</v>
      </c>
      <c r="DB122" s="30"/>
      <c r="DC122" s="17"/>
      <c r="DD122" s="31"/>
      <c r="DE122" s="30"/>
      <c r="DF122" s="17"/>
      <c r="DG122" s="31"/>
      <c r="DH122" s="25"/>
      <c r="DI122" s="17"/>
      <c r="DJ122" s="22"/>
      <c r="DK122" s="30"/>
      <c r="DL122" s="17"/>
      <c r="DM122" s="31"/>
      <c r="DN122" s="25"/>
      <c r="DO122" s="17"/>
      <c r="DP122" s="22"/>
      <c r="DQ122" s="102"/>
      <c r="DR122" s="103"/>
      <c r="DS122" s="104"/>
      <c r="DT122" s="105"/>
      <c r="DU122" s="103"/>
      <c r="DV122" s="104"/>
      <c r="DW122" s="42"/>
      <c r="DX122" s="18">
        <f>SUM(DB122:DV122)</f>
        <v>0</v>
      </c>
      <c r="DY122" s="16"/>
      <c r="DZ122" s="19">
        <f>DX122*$D122</f>
        <v>0</v>
      </c>
      <c r="EA122" s="30"/>
      <c r="EB122" s="17"/>
      <c r="EC122" s="31"/>
      <c r="ED122" s="70"/>
      <c r="EE122" s="17"/>
      <c r="EF122" s="31"/>
      <c r="EG122" s="25"/>
      <c r="EH122" s="17"/>
      <c r="EI122" s="22"/>
      <c r="EJ122" s="30"/>
      <c r="EK122" s="17"/>
      <c r="EL122" s="31"/>
      <c r="EM122" s="25"/>
      <c r="EN122" s="17"/>
      <c r="EO122" s="22"/>
      <c r="EP122" s="102"/>
      <c r="EQ122" s="103"/>
      <c r="ER122" s="104"/>
      <c r="ES122" s="105"/>
      <c r="ET122" s="103"/>
      <c r="EU122" s="104"/>
      <c r="EV122" s="42"/>
      <c r="EW122" s="18">
        <f>SUM(EA122:EU122)</f>
        <v>0</v>
      </c>
      <c r="EX122" s="16"/>
      <c r="EY122" s="19">
        <f>EW122*$D122</f>
        <v>0</v>
      </c>
      <c r="EZ122" s="30"/>
      <c r="FA122" s="17"/>
      <c r="FB122" s="31"/>
      <c r="FC122" s="30"/>
      <c r="FD122" s="17"/>
      <c r="FE122" s="31"/>
      <c r="FF122" s="25"/>
      <c r="FG122" s="17"/>
      <c r="FH122" s="22"/>
      <c r="FI122" s="30"/>
      <c r="FJ122" s="17"/>
      <c r="FK122" s="31"/>
      <c r="FL122" s="25"/>
      <c r="FM122" s="17"/>
      <c r="FN122" s="22"/>
      <c r="FO122" s="102"/>
      <c r="FP122" s="103"/>
      <c r="FQ122" s="104"/>
      <c r="FR122" s="105"/>
      <c r="FS122" s="103"/>
      <c r="FT122" s="104"/>
      <c r="FU122" s="42"/>
      <c r="FV122" s="18">
        <f t="shared" ref="FV122" si="161">SUM(EZ122:FT122)</f>
        <v>0</v>
      </c>
      <c r="FW122" s="16"/>
      <c r="FX122" s="19">
        <f>FV122*$D122</f>
        <v>0</v>
      </c>
      <c r="FY122" s="30"/>
      <c r="FZ122" s="17"/>
      <c r="GA122" s="31"/>
      <c r="GB122" s="30"/>
      <c r="GC122" s="17"/>
      <c r="GD122" s="31"/>
      <c r="GE122" s="25"/>
      <c r="GF122" s="17"/>
      <c r="GG122" s="22"/>
      <c r="GH122" s="30"/>
      <c r="GI122" s="17"/>
      <c r="GJ122" s="31"/>
      <c r="GK122" s="25"/>
      <c r="GL122" s="17"/>
      <c r="GM122" s="22"/>
      <c r="GN122" s="102"/>
      <c r="GO122" s="103"/>
      <c r="GP122" s="104"/>
      <c r="GQ122" s="105"/>
      <c r="GR122" s="103"/>
      <c r="GS122" s="104"/>
      <c r="GT122" s="42"/>
      <c r="GU122" s="18">
        <f>SUM(FY122:GS122)</f>
        <v>0</v>
      </c>
      <c r="GV122" s="16"/>
      <c r="GW122" s="19">
        <f>GU122*$D122</f>
        <v>0</v>
      </c>
      <c r="GX122" s="30"/>
      <c r="GY122" s="17"/>
      <c r="GZ122" s="31"/>
      <c r="HA122" s="30"/>
      <c r="HB122" s="17"/>
      <c r="HC122" s="31"/>
      <c r="HD122" s="25"/>
      <c r="HE122" s="17"/>
      <c r="HF122" s="22"/>
      <c r="HG122" s="30"/>
      <c r="HH122" s="17"/>
      <c r="HI122" s="31"/>
      <c r="HJ122" s="25"/>
      <c r="HK122" s="17"/>
      <c r="HL122" s="22"/>
      <c r="HM122" s="102"/>
      <c r="HN122" s="103"/>
      <c r="HO122" s="104"/>
      <c r="HP122" s="105"/>
      <c r="HQ122" s="103"/>
      <c r="HR122" s="104"/>
      <c r="HS122" s="42"/>
      <c r="HT122" s="18">
        <f>SUM(GX122:HR122)</f>
        <v>0</v>
      </c>
      <c r="HU122" s="16"/>
      <c r="HV122" s="19">
        <f>HT122*$D122</f>
        <v>0</v>
      </c>
      <c r="HW122" s="30"/>
      <c r="HX122" s="17"/>
      <c r="HY122" s="31"/>
      <c r="HZ122" s="30"/>
      <c r="IA122" s="17"/>
      <c r="IB122" s="31"/>
      <c r="IC122" s="25"/>
      <c r="ID122" s="17"/>
      <c r="IE122" s="22"/>
      <c r="IF122" s="30"/>
      <c r="IG122" s="17"/>
      <c r="IH122" s="31"/>
      <c r="II122" s="25"/>
      <c r="IJ122" s="17"/>
      <c r="IK122" s="22"/>
      <c r="IL122" s="102"/>
      <c r="IM122" s="103"/>
      <c r="IN122" s="104"/>
      <c r="IO122" s="105"/>
      <c r="IP122" s="103"/>
      <c r="IQ122" s="104"/>
      <c r="IR122" s="42"/>
      <c r="IS122" s="18">
        <f>SUM(HW122:IQ122)</f>
        <v>0</v>
      </c>
      <c r="IT122" s="16"/>
      <c r="IU122" s="19">
        <f>IS122*$D122</f>
        <v>0</v>
      </c>
      <c r="IV122" s="30"/>
      <c r="IW122" s="17"/>
      <c r="IX122" s="31"/>
      <c r="IY122" s="30"/>
      <c r="IZ122" s="17"/>
      <c r="JA122" s="31"/>
      <c r="JB122" s="25"/>
      <c r="JC122" s="17"/>
      <c r="JD122" s="22"/>
      <c r="JE122" s="30"/>
      <c r="JF122" s="17"/>
      <c r="JG122" s="31"/>
      <c r="JH122" s="25"/>
      <c r="JI122" s="17"/>
      <c r="JJ122" s="22"/>
      <c r="JK122" s="102"/>
      <c r="JL122" s="103"/>
      <c r="JM122" s="104"/>
      <c r="JN122" s="105"/>
      <c r="JO122" s="103"/>
      <c r="JP122" s="104"/>
      <c r="JQ122" s="42"/>
      <c r="JR122" s="18">
        <f>SUM(IV122:JP122)</f>
        <v>0</v>
      </c>
      <c r="JS122" s="16"/>
      <c r="JT122" s="19">
        <f>JR122*$D122</f>
        <v>0</v>
      </c>
      <c r="JU122" s="30"/>
      <c r="JV122" s="17"/>
      <c r="JW122" s="31"/>
      <c r="JX122" s="30"/>
      <c r="JY122" s="17"/>
      <c r="JZ122" s="31"/>
      <c r="KA122" s="25"/>
      <c r="KB122" s="17"/>
      <c r="KC122" s="22"/>
      <c r="KD122" s="30"/>
      <c r="KE122" s="17"/>
      <c r="KF122" s="31"/>
      <c r="KG122" s="25"/>
      <c r="KH122" s="17"/>
      <c r="KI122" s="22"/>
      <c r="KJ122" s="102"/>
      <c r="KK122" s="103"/>
      <c r="KL122" s="104"/>
      <c r="KM122" s="105"/>
      <c r="KN122" s="103"/>
      <c r="KO122" s="104"/>
      <c r="KP122" s="42"/>
      <c r="KQ122" s="18">
        <f>SUM(JU122:KO122)</f>
        <v>0</v>
      </c>
      <c r="KR122" s="16"/>
      <c r="KS122" s="19">
        <f>KQ122*$D122</f>
        <v>0</v>
      </c>
      <c r="KT122" s="30"/>
      <c r="KU122" s="17"/>
      <c r="KV122" s="31"/>
      <c r="KW122" s="30"/>
      <c r="KX122" s="17"/>
      <c r="KY122" s="31"/>
      <c r="KZ122" s="25"/>
      <c r="LA122" s="17"/>
      <c r="LB122" s="22"/>
      <c r="LC122" s="30"/>
      <c r="LD122" s="17"/>
      <c r="LE122" s="31"/>
      <c r="LF122" s="25"/>
      <c r="LG122" s="17"/>
      <c r="LH122" s="22"/>
      <c r="LI122" s="102"/>
      <c r="LJ122" s="103"/>
      <c r="LK122" s="104"/>
      <c r="LL122" s="105"/>
      <c r="LM122" s="103"/>
      <c r="LN122" s="104"/>
      <c r="LO122" s="42"/>
      <c r="LP122" s="18">
        <f>SUM(KT122:LN122)</f>
        <v>0</v>
      </c>
      <c r="LQ122" s="16"/>
      <c r="LR122" s="19">
        <f>LP122*$D122</f>
        <v>0</v>
      </c>
    </row>
    <row r="123" spans="1:330" ht="14.5" hidden="1" customHeight="1" x14ac:dyDescent="0.35">
      <c r="A123" s="132"/>
      <c r="B123" s="134"/>
      <c r="C123" s="139"/>
      <c r="D123" s="12"/>
      <c r="E123" s="32" t="s">
        <v>13</v>
      </c>
      <c r="F123" s="67"/>
      <c r="G123" s="68"/>
      <c r="H123" s="69"/>
      <c r="I123" s="67"/>
      <c r="J123" s="68"/>
      <c r="K123" s="69"/>
      <c r="L123" s="67"/>
      <c r="M123" s="68"/>
      <c r="N123" s="69"/>
      <c r="O123" s="67"/>
      <c r="P123" s="68"/>
      <c r="Q123" s="69"/>
      <c r="R123" s="67"/>
      <c r="S123" s="68"/>
      <c r="T123" s="69"/>
      <c r="U123" s="98"/>
      <c r="V123" s="99"/>
      <c r="W123" s="100"/>
      <c r="X123" s="98"/>
      <c r="Y123" s="99"/>
      <c r="Z123" s="100"/>
      <c r="AA123" s="75">
        <f>SUM(F123:Z123)</f>
        <v>0</v>
      </c>
      <c r="AB123" s="76">
        <f>AA123-AB124</f>
        <v>0</v>
      </c>
      <c r="AC123" s="12">
        <f>AA123*$D123</f>
        <v>0</v>
      </c>
      <c r="AD123" s="15"/>
      <c r="AE123" s="67"/>
      <c r="AF123" s="68"/>
      <c r="AG123" s="69"/>
      <c r="AH123" s="67"/>
      <c r="AI123" s="68"/>
      <c r="AJ123" s="69"/>
      <c r="AK123" s="67"/>
      <c r="AL123" s="68"/>
      <c r="AM123" s="69"/>
      <c r="AN123" s="67"/>
      <c r="AO123" s="68"/>
      <c r="AP123" s="69"/>
      <c r="AQ123" s="67"/>
      <c r="AR123" s="68"/>
      <c r="AS123" s="69"/>
      <c r="AT123" s="98"/>
      <c r="AU123" s="99"/>
      <c r="AV123" s="100"/>
      <c r="AW123" s="98"/>
      <c r="AX123" s="99"/>
      <c r="AY123" s="100"/>
      <c r="AZ123" s="41">
        <f>SUM(AE123:AY123)</f>
        <v>0</v>
      </c>
      <c r="BA123" s="14">
        <f>AZ123-BA124</f>
        <v>0</v>
      </c>
      <c r="BB123" s="12">
        <f>AZ123*$D123</f>
        <v>0</v>
      </c>
      <c r="BC123" s="15"/>
      <c r="BD123" s="67"/>
      <c r="BE123" s="68"/>
      <c r="BF123" s="69"/>
      <c r="BG123" s="67"/>
      <c r="BH123" s="68"/>
      <c r="BI123" s="69"/>
      <c r="BJ123" s="67"/>
      <c r="BK123" s="68"/>
      <c r="BL123" s="69"/>
      <c r="BM123" s="67"/>
      <c r="BN123" s="68"/>
      <c r="BO123" s="69"/>
      <c r="BP123" s="67"/>
      <c r="BQ123" s="68"/>
      <c r="BR123" s="69"/>
      <c r="BS123" s="98"/>
      <c r="BT123" s="99"/>
      <c r="BU123" s="100"/>
      <c r="BV123" s="98"/>
      <c r="BW123" s="99"/>
      <c r="BX123" s="100"/>
      <c r="BY123" s="41">
        <f>SUM(BD123:BX123)</f>
        <v>0</v>
      </c>
      <c r="BZ123" s="14">
        <f>BY123-BZ124</f>
        <v>0</v>
      </c>
      <c r="CA123" s="12">
        <f>BY123*$D123</f>
        <v>0</v>
      </c>
      <c r="CB123" s="15"/>
      <c r="CC123" s="67"/>
      <c r="CD123" s="68"/>
      <c r="CE123" s="69"/>
      <c r="CF123" s="67"/>
      <c r="CG123" s="68"/>
      <c r="CH123" s="69"/>
      <c r="CI123" s="67"/>
      <c r="CJ123" s="68"/>
      <c r="CK123" s="69"/>
      <c r="CL123" s="67"/>
      <c r="CM123" s="68"/>
      <c r="CN123" s="69"/>
      <c r="CO123" s="67"/>
      <c r="CP123" s="68"/>
      <c r="CQ123" s="69"/>
      <c r="CR123" s="98"/>
      <c r="CS123" s="99"/>
      <c r="CT123" s="100"/>
      <c r="CU123" s="98"/>
      <c r="CV123" s="99"/>
      <c r="CW123" s="100"/>
      <c r="CX123" s="41">
        <f>SUM(CC123:CW123)</f>
        <v>0</v>
      </c>
      <c r="CY123" s="14">
        <f>CX123-CY124</f>
        <v>0</v>
      </c>
      <c r="CZ123" s="12">
        <f>CX123*$D123</f>
        <v>0</v>
      </c>
      <c r="DA123" s="15"/>
      <c r="DB123" s="67"/>
      <c r="DC123" s="68"/>
      <c r="DD123" s="69"/>
      <c r="DE123" s="67"/>
      <c r="DF123" s="68"/>
      <c r="DG123" s="69"/>
      <c r="DH123" s="67"/>
      <c r="DI123" s="68"/>
      <c r="DJ123" s="69"/>
      <c r="DK123" s="67"/>
      <c r="DL123" s="68"/>
      <c r="DM123" s="69"/>
      <c r="DN123" s="67"/>
      <c r="DO123" s="68"/>
      <c r="DP123" s="69"/>
      <c r="DQ123" s="98"/>
      <c r="DR123" s="99"/>
      <c r="DS123" s="100"/>
      <c r="DT123" s="98"/>
      <c r="DU123" s="99"/>
      <c r="DV123" s="100"/>
      <c r="DW123" s="41">
        <f>SUM(DB123:DV123)</f>
        <v>0</v>
      </c>
      <c r="DX123" s="14">
        <f>DW123-DX124</f>
        <v>0</v>
      </c>
      <c r="DY123" s="12">
        <f>DW123*$D123</f>
        <v>0</v>
      </c>
      <c r="DZ123" s="15"/>
      <c r="EA123" s="67"/>
      <c r="EB123" s="68"/>
      <c r="EC123" s="69"/>
      <c r="ED123" s="67"/>
      <c r="EE123" s="68"/>
      <c r="EF123" s="69"/>
      <c r="EG123" s="67"/>
      <c r="EH123" s="68"/>
      <c r="EI123" s="69"/>
      <c r="EJ123" s="67"/>
      <c r="EK123" s="68"/>
      <c r="EL123" s="69"/>
      <c r="EM123" s="67"/>
      <c r="EN123" s="68"/>
      <c r="EO123" s="69"/>
      <c r="EP123" s="98"/>
      <c r="EQ123" s="99"/>
      <c r="ER123" s="100"/>
      <c r="ES123" s="98"/>
      <c r="ET123" s="99"/>
      <c r="EU123" s="100"/>
      <c r="EV123" s="41">
        <f>SUM(EA123:EU123)</f>
        <v>0</v>
      </c>
      <c r="EW123" s="14">
        <f>EV123-EW124</f>
        <v>0</v>
      </c>
      <c r="EX123" s="12">
        <f>EV123*$D123</f>
        <v>0</v>
      </c>
      <c r="EY123" s="15"/>
      <c r="EZ123" s="67"/>
      <c r="FA123" s="68"/>
      <c r="FB123" s="69"/>
      <c r="FC123" s="67"/>
      <c r="FD123" s="68"/>
      <c r="FE123" s="69"/>
      <c r="FF123" s="67"/>
      <c r="FG123" s="68"/>
      <c r="FH123" s="69"/>
      <c r="FI123" s="67"/>
      <c r="FJ123" s="68"/>
      <c r="FK123" s="69"/>
      <c r="FL123" s="67"/>
      <c r="FM123" s="68"/>
      <c r="FN123" s="69"/>
      <c r="FO123" s="98"/>
      <c r="FP123" s="99"/>
      <c r="FQ123" s="100"/>
      <c r="FR123" s="98"/>
      <c r="FS123" s="99"/>
      <c r="FT123" s="100"/>
      <c r="FU123" s="41">
        <f t="shared" ref="FU123" si="162">SUM(EZ123:FT123)</f>
        <v>0</v>
      </c>
      <c r="FV123" s="14">
        <f t="shared" ref="FV123" si="163">FU123-FV124</f>
        <v>0</v>
      </c>
      <c r="FW123" s="12">
        <f>FU123*$D123</f>
        <v>0</v>
      </c>
      <c r="FX123" s="15"/>
      <c r="FY123" s="67"/>
      <c r="FZ123" s="68"/>
      <c r="GA123" s="69"/>
      <c r="GB123" s="67"/>
      <c r="GC123" s="68"/>
      <c r="GD123" s="69"/>
      <c r="GE123" s="67"/>
      <c r="GF123" s="68"/>
      <c r="GG123" s="69"/>
      <c r="GH123" s="67"/>
      <c r="GI123" s="68"/>
      <c r="GJ123" s="69"/>
      <c r="GK123" s="67"/>
      <c r="GL123" s="68"/>
      <c r="GM123" s="69"/>
      <c r="GN123" s="98"/>
      <c r="GO123" s="99"/>
      <c r="GP123" s="100"/>
      <c r="GQ123" s="98"/>
      <c r="GR123" s="99"/>
      <c r="GS123" s="100"/>
      <c r="GT123" s="41">
        <f>SUM(FY123:GS123)</f>
        <v>0</v>
      </c>
      <c r="GU123" s="14">
        <f>GT123-GU124</f>
        <v>0</v>
      </c>
      <c r="GV123" s="12">
        <f>GT123*$D123</f>
        <v>0</v>
      </c>
      <c r="GW123" s="15"/>
      <c r="GX123" s="67"/>
      <c r="GY123" s="68"/>
      <c r="GZ123" s="69"/>
      <c r="HA123" s="67"/>
      <c r="HB123" s="68"/>
      <c r="HC123" s="69"/>
      <c r="HD123" s="67"/>
      <c r="HE123" s="68"/>
      <c r="HF123" s="69"/>
      <c r="HG123" s="67"/>
      <c r="HH123" s="68"/>
      <c r="HI123" s="69"/>
      <c r="HJ123" s="67"/>
      <c r="HK123" s="68"/>
      <c r="HL123" s="69"/>
      <c r="HM123" s="98"/>
      <c r="HN123" s="99"/>
      <c r="HO123" s="100"/>
      <c r="HP123" s="98"/>
      <c r="HQ123" s="99"/>
      <c r="HR123" s="100"/>
      <c r="HS123" s="41">
        <f>SUM(GX123:HR123)</f>
        <v>0</v>
      </c>
      <c r="HT123" s="14">
        <f>HS123-HT124</f>
        <v>0</v>
      </c>
      <c r="HU123" s="12">
        <f>HS123*$D123</f>
        <v>0</v>
      </c>
      <c r="HV123" s="15"/>
      <c r="HW123" s="67"/>
      <c r="HX123" s="68"/>
      <c r="HY123" s="69"/>
      <c r="HZ123" s="67"/>
      <c r="IA123" s="68"/>
      <c r="IB123" s="69"/>
      <c r="IC123" s="67"/>
      <c r="ID123" s="68"/>
      <c r="IE123" s="69"/>
      <c r="IF123" s="67"/>
      <c r="IG123" s="68"/>
      <c r="IH123" s="69"/>
      <c r="II123" s="67"/>
      <c r="IJ123" s="68"/>
      <c r="IK123" s="69"/>
      <c r="IL123" s="98"/>
      <c r="IM123" s="99"/>
      <c r="IN123" s="100"/>
      <c r="IO123" s="98"/>
      <c r="IP123" s="99"/>
      <c r="IQ123" s="100"/>
      <c r="IR123" s="41">
        <f>SUM(HW123:IQ123)</f>
        <v>0</v>
      </c>
      <c r="IS123" s="14">
        <f>IR123-IS124</f>
        <v>0</v>
      </c>
      <c r="IT123" s="12">
        <f>IR123*$D123</f>
        <v>0</v>
      </c>
      <c r="IU123" s="15"/>
      <c r="IV123" s="67"/>
      <c r="IW123" s="68"/>
      <c r="IX123" s="69"/>
      <c r="IY123" s="67"/>
      <c r="IZ123" s="68"/>
      <c r="JA123" s="69"/>
      <c r="JB123" s="67"/>
      <c r="JC123" s="68"/>
      <c r="JD123" s="69"/>
      <c r="JE123" s="67"/>
      <c r="JF123" s="68"/>
      <c r="JG123" s="69"/>
      <c r="JH123" s="67"/>
      <c r="JI123" s="68"/>
      <c r="JJ123" s="69"/>
      <c r="JK123" s="98"/>
      <c r="JL123" s="99"/>
      <c r="JM123" s="100"/>
      <c r="JN123" s="98"/>
      <c r="JO123" s="99"/>
      <c r="JP123" s="100"/>
      <c r="JQ123" s="41">
        <f>SUM(IV123:JP123)</f>
        <v>0</v>
      </c>
      <c r="JR123" s="14">
        <f>JQ123-JR124</f>
        <v>0</v>
      </c>
      <c r="JS123" s="12">
        <f>JQ123*$D123</f>
        <v>0</v>
      </c>
      <c r="JT123" s="15"/>
      <c r="JU123" s="67"/>
      <c r="JV123" s="68"/>
      <c r="JW123" s="69"/>
      <c r="JX123" s="67"/>
      <c r="JY123" s="68"/>
      <c r="JZ123" s="69"/>
      <c r="KA123" s="67"/>
      <c r="KB123" s="68"/>
      <c r="KC123" s="69"/>
      <c r="KD123" s="67"/>
      <c r="KE123" s="68"/>
      <c r="KF123" s="69"/>
      <c r="KG123" s="67"/>
      <c r="KH123" s="68"/>
      <c r="KI123" s="69"/>
      <c r="KJ123" s="98"/>
      <c r="KK123" s="99"/>
      <c r="KL123" s="100"/>
      <c r="KM123" s="98"/>
      <c r="KN123" s="99"/>
      <c r="KO123" s="100"/>
      <c r="KP123" s="41">
        <f>SUM(JU123:KO123)</f>
        <v>0</v>
      </c>
      <c r="KQ123" s="14">
        <f>KP123-KQ124</f>
        <v>0</v>
      </c>
      <c r="KR123" s="12">
        <f>KP123*$D123</f>
        <v>0</v>
      </c>
      <c r="KS123" s="15"/>
      <c r="KT123" s="67"/>
      <c r="KU123" s="68"/>
      <c r="KV123" s="69"/>
      <c r="KW123" s="67"/>
      <c r="KX123" s="68"/>
      <c r="KY123" s="69"/>
      <c r="KZ123" s="67"/>
      <c r="LA123" s="68"/>
      <c r="LB123" s="69"/>
      <c r="LC123" s="67"/>
      <c r="LD123" s="68"/>
      <c r="LE123" s="69"/>
      <c r="LF123" s="67"/>
      <c r="LG123" s="68"/>
      <c r="LH123" s="69"/>
      <c r="LI123" s="98"/>
      <c r="LJ123" s="99"/>
      <c r="LK123" s="100"/>
      <c r="LL123" s="98"/>
      <c r="LM123" s="99"/>
      <c r="LN123" s="100"/>
      <c r="LO123" s="41">
        <f>SUM(KT123:LN123)</f>
        <v>0</v>
      </c>
      <c r="LP123" s="14">
        <f>LO123-LP124</f>
        <v>0</v>
      </c>
      <c r="LQ123" s="12">
        <f>LO123*$D123</f>
        <v>0</v>
      </c>
      <c r="LR123" s="15"/>
    </row>
    <row r="124" spans="1:330" ht="15" hidden="1" customHeight="1" thickBot="1" x14ac:dyDescent="0.4">
      <c r="A124" s="133"/>
      <c r="B124" s="135"/>
      <c r="C124" s="140"/>
      <c r="D124" s="16"/>
      <c r="E124" s="33" t="s">
        <v>14</v>
      </c>
      <c r="F124" s="70"/>
      <c r="G124" s="71"/>
      <c r="H124" s="72"/>
      <c r="I124" s="70"/>
      <c r="J124" s="71"/>
      <c r="K124" s="72"/>
      <c r="L124" s="73"/>
      <c r="M124" s="71"/>
      <c r="N124" s="74"/>
      <c r="O124" s="70"/>
      <c r="P124" s="71"/>
      <c r="Q124" s="72"/>
      <c r="R124" s="70"/>
      <c r="S124" s="71"/>
      <c r="T124" s="72"/>
      <c r="U124" s="102"/>
      <c r="V124" s="103"/>
      <c r="W124" s="104"/>
      <c r="X124" s="105"/>
      <c r="Y124" s="103"/>
      <c r="Z124" s="104"/>
      <c r="AA124" s="77"/>
      <c r="AB124" s="78">
        <f>SUM(F124:Z124)</f>
        <v>0</v>
      </c>
      <c r="AC124" s="16"/>
      <c r="AD124" s="19">
        <f>AB124*$D124</f>
        <v>0</v>
      </c>
      <c r="AE124" s="70"/>
      <c r="AF124" s="71"/>
      <c r="AG124" s="72"/>
      <c r="AH124" s="70"/>
      <c r="AI124" s="71"/>
      <c r="AJ124" s="72"/>
      <c r="AK124" s="73"/>
      <c r="AL124" s="71"/>
      <c r="AM124" s="74"/>
      <c r="AN124" s="70"/>
      <c r="AO124" s="71"/>
      <c r="AP124" s="72"/>
      <c r="AQ124" s="70"/>
      <c r="AR124" s="71"/>
      <c r="AS124" s="72"/>
      <c r="AT124" s="102"/>
      <c r="AU124" s="103"/>
      <c r="AV124" s="104"/>
      <c r="AW124" s="105"/>
      <c r="AX124" s="103"/>
      <c r="AY124" s="104"/>
      <c r="AZ124" s="42"/>
      <c r="BA124" s="18">
        <f>SUM(AE124:AY124)</f>
        <v>0</v>
      </c>
      <c r="BB124" s="16"/>
      <c r="BC124" s="19">
        <f>BA124*$D124</f>
        <v>0</v>
      </c>
      <c r="BD124" s="70"/>
      <c r="BE124" s="71"/>
      <c r="BF124" s="72"/>
      <c r="BG124" s="70"/>
      <c r="BH124" s="71"/>
      <c r="BI124" s="72"/>
      <c r="BJ124" s="70"/>
      <c r="BK124" s="71"/>
      <c r="BL124" s="72"/>
      <c r="BM124" s="70"/>
      <c r="BN124" s="71"/>
      <c r="BO124" s="72"/>
      <c r="BP124" s="70"/>
      <c r="BQ124" s="71"/>
      <c r="BR124" s="72"/>
      <c r="BS124" s="102"/>
      <c r="BT124" s="103"/>
      <c r="BU124" s="104"/>
      <c r="BV124" s="105"/>
      <c r="BW124" s="103"/>
      <c r="BX124" s="104"/>
      <c r="BY124" s="42"/>
      <c r="BZ124" s="18">
        <f>SUM(BD124:BX124)</f>
        <v>0</v>
      </c>
      <c r="CA124" s="16"/>
      <c r="CB124" s="19">
        <f>BZ124*$D124</f>
        <v>0</v>
      </c>
      <c r="CC124" s="70"/>
      <c r="CD124" s="17"/>
      <c r="CE124" s="31"/>
      <c r="CF124" s="30"/>
      <c r="CG124" s="17"/>
      <c r="CH124" s="31"/>
      <c r="CI124" s="25"/>
      <c r="CJ124" s="17"/>
      <c r="CK124" s="22"/>
      <c r="CL124" s="30"/>
      <c r="CM124" s="17"/>
      <c r="CN124" s="31"/>
      <c r="CO124" s="25"/>
      <c r="CP124" s="17"/>
      <c r="CQ124" s="22"/>
      <c r="CR124" s="102"/>
      <c r="CS124" s="103"/>
      <c r="CT124" s="104"/>
      <c r="CU124" s="105"/>
      <c r="CV124" s="103"/>
      <c r="CW124" s="104"/>
      <c r="CX124" s="42"/>
      <c r="CY124" s="18">
        <f>SUM(CC124:CW124)</f>
        <v>0</v>
      </c>
      <c r="CZ124" s="16"/>
      <c r="DA124" s="19">
        <f>CY124*$D124</f>
        <v>0</v>
      </c>
      <c r="DB124" s="30"/>
      <c r="DC124" s="17"/>
      <c r="DD124" s="31"/>
      <c r="DE124" s="30"/>
      <c r="DF124" s="17"/>
      <c r="DG124" s="31"/>
      <c r="DH124" s="25"/>
      <c r="DI124" s="17"/>
      <c r="DJ124" s="22"/>
      <c r="DK124" s="30"/>
      <c r="DL124" s="17"/>
      <c r="DM124" s="31"/>
      <c r="DN124" s="25"/>
      <c r="DO124" s="17"/>
      <c r="DP124" s="22"/>
      <c r="DQ124" s="102"/>
      <c r="DR124" s="103"/>
      <c r="DS124" s="104"/>
      <c r="DT124" s="105"/>
      <c r="DU124" s="103"/>
      <c r="DV124" s="104"/>
      <c r="DW124" s="42"/>
      <c r="DX124" s="18">
        <f>SUM(DB124:DV124)</f>
        <v>0</v>
      </c>
      <c r="DY124" s="16"/>
      <c r="DZ124" s="19">
        <f>DX124*$D124</f>
        <v>0</v>
      </c>
      <c r="EA124" s="30"/>
      <c r="EB124" s="17"/>
      <c r="EC124" s="31"/>
      <c r="ED124" s="70"/>
      <c r="EE124" s="17"/>
      <c r="EF124" s="31"/>
      <c r="EG124" s="25"/>
      <c r="EH124" s="17"/>
      <c r="EI124" s="22"/>
      <c r="EJ124" s="30"/>
      <c r="EK124" s="17"/>
      <c r="EL124" s="31"/>
      <c r="EM124" s="25"/>
      <c r="EN124" s="17"/>
      <c r="EO124" s="22"/>
      <c r="EP124" s="102"/>
      <c r="EQ124" s="103"/>
      <c r="ER124" s="104"/>
      <c r="ES124" s="105"/>
      <c r="ET124" s="103"/>
      <c r="EU124" s="104"/>
      <c r="EV124" s="42"/>
      <c r="EW124" s="18">
        <f>SUM(EA124:EU124)</f>
        <v>0</v>
      </c>
      <c r="EX124" s="16"/>
      <c r="EY124" s="19">
        <f>EW124*$D124</f>
        <v>0</v>
      </c>
      <c r="EZ124" s="30"/>
      <c r="FA124" s="17"/>
      <c r="FB124" s="31"/>
      <c r="FC124" s="30"/>
      <c r="FD124" s="17"/>
      <c r="FE124" s="31"/>
      <c r="FF124" s="25"/>
      <c r="FG124" s="17"/>
      <c r="FH124" s="22"/>
      <c r="FI124" s="30"/>
      <c r="FJ124" s="17"/>
      <c r="FK124" s="31"/>
      <c r="FL124" s="25"/>
      <c r="FM124" s="17"/>
      <c r="FN124" s="22"/>
      <c r="FO124" s="102"/>
      <c r="FP124" s="103"/>
      <c r="FQ124" s="104"/>
      <c r="FR124" s="105"/>
      <c r="FS124" s="103"/>
      <c r="FT124" s="104"/>
      <c r="FU124" s="42"/>
      <c r="FV124" s="18">
        <f t="shared" ref="FV124" si="164">SUM(EZ124:FT124)</f>
        <v>0</v>
      </c>
      <c r="FW124" s="16"/>
      <c r="FX124" s="19">
        <f>FV124*$D124</f>
        <v>0</v>
      </c>
      <c r="FY124" s="30"/>
      <c r="FZ124" s="17"/>
      <c r="GA124" s="31"/>
      <c r="GB124" s="30"/>
      <c r="GC124" s="17"/>
      <c r="GD124" s="31"/>
      <c r="GE124" s="25"/>
      <c r="GF124" s="17"/>
      <c r="GG124" s="22"/>
      <c r="GH124" s="30"/>
      <c r="GI124" s="17"/>
      <c r="GJ124" s="31"/>
      <c r="GK124" s="25"/>
      <c r="GL124" s="17"/>
      <c r="GM124" s="22"/>
      <c r="GN124" s="102"/>
      <c r="GO124" s="103"/>
      <c r="GP124" s="104"/>
      <c r="GQ124" s="105"/>
      <c r="GR124" s="103"/>
      <c r="GS124" s="104"/>
      <c r="GT124" s="42"/>
      <c r="GU124" s="18">
        <f>SUM(FY124:GS124)</f>
        <v>0</v>
      </c>
      <c r="GV124" s="16"/>
      <c r="GW124" s="19">
        <f>GU124*$D124</f>
        <v>0</v>
      </c>
      <c r="GX124" s="30"/>
      <c r="GY124" s="17"/>
      <c r="GZ124" s="31"/>
      <c r="HA124" s="30"/>
      <c r="HB124" s="17"/>
      <c r="HC124" s="31"/>
      <c r="HD124" s="25"/>
      <c r="HE124" s="17"/>
      <c r="HF124" s="22"/>
      <c r="HG124" s="30"/>
      <c r="HH124" s="17"/>
      <c r="HI124" s="31"/>
      <c r="HJ124" s="25"/>
      <c r="HK124" s="17"/>
      <c r="HL124" s="22"/>
      <c r="HM124" s="102"/>
      <c r="HN124" s="103"/>
      <c r="HO124" s="104"/>
      <c r="HP124" s="105"/>
      <c r="HQ124" s="103"/>
      <c r="HR124" s="104"/>
      <c r="HS124" s="42"/>
      <c r="HT124" s="18">
        <f>SUM(GX124:HR124)</f>
        <v>0</v>
      </c>
      <c r="HU124" s="16"/>
      <c r="HV124" s="19">
        <f>HT124*$D124</f>
        <v>0</v>
      </c>
      <c r="HW124" s="30"/>
      <c r="HX124" s="17"/>
      <c r="HY124" s="31"/>
      <c r="HZ124" s="30"/>
      <c r="IA124" s="17"/>
      <c r="IB124" s="31"/>
      <c r="IC124" s="25"/>
      <c r="ID124" s="17"/>
      <c r="IE124" s="22"/>
      <c r="IF124" s="30"/>
      <c r="IG124" s="17"/>
      <c r="IH124" s="31"/>
      <c r="II124" s="25"/>
      <c r="IJ124" s="17"/>
      <c r="IK124" s="22"/>
      <c r="IL124" s="102"/>
      <c r="IM124" s="103"/>
      <c r="IN124" s="104"/>
      <c r="IO124" s="105"/>
      <c r="IP124" s="103"/>
      <c r="IQ124" s="104"/>
      <c r="IR124" s="42"/>
      <c r="IS124" s="18">
        <f>SUM(HW124:IQ124)</f>
        <v>0</v>
      </c>
      <c r="IT124" s="16"/>
      <c r="IU124" s="19">
        <f>IS124*$D124</f>
        <v>0</v>
      </c>
      <c r="IV124" s="30"/>
      <c r="IW124" s="17"/>
      <c r="IX124" s="31"/>
      <c r="IY124" s="30"/>
      <c r="IZ124" s="17"/>
      <c r="JA124" s="31"/>
      <c r="JB124" s="25"/>
      <c r="JC124" s="17"/>
      <c r="JD124" s="22"/>
      <c r="JE124" s="30"/>
      <c r="JF124" s="17"/>
      <c r="JG124" s="31"/>
      <c r="JH124" s="25"/>
      <c r="JI124" s="17"/>
      <c r="JJ124" s="22"/>
      <c r="JK124" s="102"/>
      <c r="JL124" s="103"/>
      <c r="JM124" s="104"/>
      <c r="JN124" s="105"/>
      <c r="JO124" s="103"/>
      <c r="JP124" s="104"/>
      <c r="JQ124" s="42"/>
      <c r="JR124" s="18">
        <f>SUM(IV124:JP124)</f>
        <v>0</v>
      </c>
      <c r="JS124" s="16"/>
      <c r="JT124" s="19">
        <f>JR124*$D124</f>
        <v>0</v>
      </c>
      <c r="JU124" s="30"/>
      <c r="JV124" s="17"/>
      <c r="JW124" s="31"/>
      <c r="JX124" s="30"/>
      <c r="JY124" s="17"/>
      <c r="JZ124" s="31"/>
      <c r="KA124" s="25"/>
      <c r="KB124" s="17"/>
      <c r="KC124" s="22"/>
      <c r="KD124" s="30"/>
      <c r="KE124" s="17"/>
      <c r="KF124" s="31"/>
      <c r="KG124" s="25"/>
      <c r="KH124" s="17"/>
      <c r="KI124" s="22"/>
      <c r="KJ124" s="102"/>
      <c r="KK124" s="103"/>
      <c r="KL124" s="104"/>
      <c r="KM124" s="105"/>
      <c r="KN124" s="103"/>
      <c r="KO124" s="104"/>
      <c r="KP124" s="42"/>
      <c r="KQ124" s="18">
        <f>SUM(JU124:KO124)</f>
        <v>0</v>
      </c>
      <c r="KR124" s="16"/>
      <c r="KS124" s="19">
        <f>KQ124*$D124</f>
        <v>0</v>
      </c>
      <c r="KT124" s="30"/>
      <c r="KU124" s="17"/>
      <c r="KV124" s="31"/>
      <c r="KW124" s="30"/>
      <c r="KX124" s="17"/>
      <c r="KY124" s="31"/>
      <c r="KZ124" s="25"/>
      <c r="LA124" s="17"/>
      <c r="LB124" s="22"/>
      <c r="LC124" s="30"/>
      <c r="LD124" s="17"/>
      <c r="LE124" s="31"/>
      <c r="LF124" s="25"/>
      <c r="LG124" s="17"/>
      <c r="LH124" s="22"/>
      <c r="LI124" s="102"/>
      <c r="LJ124" s="103"/>
      <c r="LK124" s="104"/>
      <c r="LL124" s="105"/>
      <c r="LM124" s="103"/>
      <c r="LN124" s="104"/>
      <c r="LO124" s="42"/>
      <c r="LP124" s="18">
        <f>SUM(KT124:LN124)</f>
        <v>0</v>
      </c>
      <c r="LQ124" s="16"/>
      <c r="LR124" s="19">
        <f>LP124*$D124</f>
        <v>0</v>
      </c>
    </row>
    <row r="125" spans="1:330" ht="14.5" hidden="1" customHeight="1" x14ac:dyDescent="0.35">
      <c r="A125" s="132"/>
      <c r="B125" s="134"/>
      <c r="C125" s="139"/>
      <c r="D125" s="12"/>
      <c r="E125" s="32" t="s">
        <v>13</v>
      </c>
      <c r="F125" s="67"/>
      <c r="G125" s="68"/>
      <c r="H125" s="69"/>
      <c r="I125" s="67"/>
      <c r="J125" s="68"/>
      <c r="K125" s="69"/>
      <c r="L125" s="67"/>
      <c r="M125" s="68"/>
      <c r="N125" s="69"/>
      <c r="O125" s="67"/>
      <c r="P125" s="68"/>
      <c r="Q125" s="69"/>
      <c r="R125" s="67"/>
      <c r="S125" s="68"/>
      <c r="T125" s="69"/>
      <c r="U125" s="98"/>
      <c r="V125" s="99"/>
      <c r="W125" s="100"/>
      <c r="X125" s="98"/>
      <c r="Y125" s="99"/>
      <c r="Z125" s="100"/>
      <c r="AA125" s="75">
        <f>SUM(F125:Z125)</f>
        <v>0</v>
      </c>
      <c r="AB125" s="76">
        <f>AA125-AB126</f>
        <v>0</v>
      </c>
      <c r="AC125" s="12">
        <f>AA125*$D125</f>
        <v>0</v>
      </c>
      <c r="AD125" s="15"/>
      <c r="AE125" s="67"/>
      <c r="AF125" s="68"/>
      <c r="AG125" s="69"/>
      <c r="AH125" s="67"/>
      <c r="AI125" s="68"/>
      <c r="AJ125" s="69"/>
      <c r="AK125" s="67"/>
      <c r="AL125" s="68"/>
      <c r="AM125" s="69"/>
      <c r="AN125" s="67"/>
      <c r="AO125" s="68"/>
      <c r="AP125" s="69"/>
      <c r="AQ125" s="67"/>
      <c r="AR125" s="68"/>
      <c r="AS125" s="69"/>
      <c r="AT125" s="98"/>
      <c r="AU125" s="99"/>
      <c r="AV125" s="100"/>
      <c r="AW125" s="98"/>
      <c r="AX125" s="99"/>
      <c r="AY125" s="100"/>
      <c r="AZ125" s="41">
        <f>SUM(AE125:AY125)</f>
        <v>0</v>
      </c>
      <c r="BA125" s="14">
        <f>AZ125-BA126</f>
        <v>0</v>
      </c>
      <c r="BB125" s="12">
        <f>AZ125*$D125</f>
        <v>0</v>
      </c>
      <c r="BC125" s="15"/>
      <c r="BD125" s="67"/>
      <c r="BE125" s="68"/>
      <c r="BF125" s="69"/>
      <c r="BG125" s="67"/>
      <c r="BH125" s="68"/>
      <c r="BI125" s="69"/>
      <c r="BJ125" s="67"/>
      <c r="BK125" s="68"/>
      <c r="BL125" s="69"/>
      <c r="BM125" s="67"/>
      <c r="BN125" s="68"/>
      <c r="BO125" s="69"/>
      <c r="BP125" s="67"/>
      <c r="BQ125" s="68"/>
      <c r="BR125" s="69"/>
      <c r="BS125" s="98"/>
      <c r="BT125" s="99"/>
      <c r="BU125" s="100"/>
      <c r="BV125" s="98"/>
      <c r="BW125" s="99"/>
      <c r="BX125" s="100"/>
      <c r="BY125" s="41">
        <f>SUM(BD125:BX125)</f>
        <v>0</v>
      </c>
      <c r="BZ125" s="14">
        <f>BY125-BZ126</f>
        <v>0</v>
      </c>
      <c r="CA125" s="12">
        <f>BY125*$D125</f>
        <v>0</v>
      </c>
      <c r="CB125" s="15"/>
      <c r="CC125" s="67"/>
      <c r="CD125" s="68"/>
      <c r="CE125" s="69"/>
      <c r="CF125" s="67"/>
      <c r="CG125" s="68"/>
      <c r="CH125" s="69"/>
      <c r="CI125" s="67"/>
      <c r="CJ125" s="68"/>
      <c r="CK125" s="69"/>
      <c r="CL125" s="67"/>
      <c r="CM125" s="68"/>
      <c r="CN125" s="69"/>
      <c r="CO125" s="67"/>
      <c r="CP125" s="68"/>
      <c r="CQ125" s="69"/>
      <c r="CR125" s="98"/>
      <c r="CS125" s="99"/>
      <c r="CT125" s="100"/>
      <c r="CU125" s="98"/>
      <c r="CV125" s="99"/>
      <c r="CW125" s="100"/>
      <c r="CX125" s="41">
        <f>SUM(CC125:CW125)</f>
        <v>0</v>
      </c>
      <c r="CY125" s="14">
        <f>CX125-CY126</f>
        <v>0</v>
      </c>
      <c r="CZ125" s="12">
        <f>CX125*$D125</f>
        <v>0</v>
      </c>
      <c r="DA125" s="15"/>
      <c r="DB125" s="67"/>
      <c r="DC125" s="68"/>
      <c r="DD125" s="69"/>
      <c r="DE125" s="67"/>
      <c r="DF125" s="68"/>
      <c r="DG125" s="69"/>
      <c r="DH125" s="67"/>
      <c r="DI125" s="68"/>
      <c r="DJ125" s="69"/>
      <c r="DK125" s="67"/>
      <c r="DL125" s="68"/>
      <c r="DM125" s="69"/>
      <c r="DN125" s="67"/>
      <c r="DO125" s="68"/>
      <c r="DP125" s="69"/>
      <c r="DQ125" s="98"/>
      <c r="DR125" s="99"/>
      <c r="DS125" s="100"/>
      <c r="DT125" s="98"/>
      <c r="DU125" s="99"/>
      <c r="DV125" s="100"/>
      <c r="DW125" s="41">
        <f>SUM(DB125:DV125)</f>
        <v>0</v>
      </c>
      <c r="DX125" s="14">
        <f>DW125-DX126</f>
        <v>0</v>
      </c>
      <c r="DY125" s="12">
        <f>DW125*$D125</f>
        <v>0</v>
      </c>
      <c r="DZ125" s="15"/>
      <c r="EA125" s="67"/>
      <c r="EB125" s="68"/>
      <c r="EC125" s="69"/>
      <c r="ED125" s="67"/>
      <c r="EE125" s="68"/>
      <c r="EF125" s="69"/>
      <c r="EG125" s="67"/>
      <c r="EH125" s="68"/>
      <c r="EI125" s="69"/>
      <c r="EJ125" s="67"/>
      <c r="EK125" s="68"/>
      <c r="EL125" s="69"/>
      <c r="EM125" s="67"/>
      <c r="EN125" s="68"/>
      <c r="EO125" s="69"/>
      <c r="EP125" s="98"/>
      <c r="EQ125" s="99"/>
      <c r="ER125" s="100"/>
      <c r="ES125" s="98"/>
      <c r="ET125" s="99"/>
      <c r="EU125" s="100"/>
      <c r="EV125" s="41">
        <f>SUM(EA125:EU125)</f>
        <v>0</v>
      </c>
      <c r="EW125" s="14">
        <f>EV125-EW126</f>
        <v>0</v>
      </c>
      <c r="EX125" s="12">
        <f>EV125*$D125</f>
        <v>0</v>
      </c>
      <c r="EY125" s="15"/>
      <c r="EZ125" s="67"/>
      <c r="FA125" s="68"/>
      <c r="FB125" s="69"/>
      <c r="FC125" s="67"/>
      <c r="FD125" s="68"/>
      <c r="FE125" s="69"/>
      <c r="FF125" s="67"/>
      <c r="FG125" s="68"/>
      <c r="FH125" s="69"/>
      <c r="FI125" s="67"/>
      <c r="FJ125" s="68"/>
      <c r="FK125" s="69"/>
      <c r="FL125" s="67"/>
      <c r="FM125" s="68"/>
      <c r="FN125" s="69"/>
      <c r="FO125" s="98"/>
      <c r="FP125" s="99"/>
      <c r="FQ125" s="100"/>
      <c r="FR125" s="98"/>
      <c r="FS125" s="99"/>
      <c r="FT125" s="100"/>
      <c r="FU125" s="41">
        <f t="shared" ref="FU125" si="165">SUM(EZ125:FT125)</f>
        <v>0</v>
      </c>
      <c r="FV125" s="14">
        <f t="shared" ref="FV125" si="166">FU125-FV126</f>
        <v>0</v>
      </c>
      <c r="FW125" s="12">
        <f>FU125*$D125</f>
        <v>0</v>
      </c>
      <c r="FX125" s="15"/>
      <c r="FY125" s="67"/>
      <c r="FZ125" s="68"/>
      <c r="GA125" s="69"/>
      <c r="GB125" s="67"/>
      <c r="GC125" s="68"/>
      <c r="GD125" s="69"/>
      <c r="GE125" s="67"/>
      <c r="GF125" s="68"/>
      <c r="GG125" s="69"/>
      <c r="GH125" s="67"/>
      <c r="GI125" s="68"/>
      <c r="GJ125" s="69"/>
      <c r="GK125" s="67"/>
      <c r="GL125" s="68"/>
      <c r="GM125" s="69"/>
      <c r="GN125" s="98"/>
      <c r="GO125" s="99"/>
      <c r="GP125" s="100"/>
      <c r="GQ125" s="98"/>
      <c r="GR125" s="99"/>
      <c r="GS125" s="100"/>
      <c r="GT125" s="41">
        <f>SUM(FY125:GS125)</f>
        <v>0</v>
      </c>
      <c r="GU125" s="14">
        <f>GT125-GU126</f>
        <v>0</v>
      </c>
      <c r="GV125" s="12">
        <f>GT125*$D125</f>
        <v>0</v>
      </c>
      <c r="GW125" s="15"/>
      <c r="GX125" s="67"/>
      <c r="GY125" s="68"/>
      <c r="GZ125" s="69"/>
      <c r="HA125" s="67"/>
      <c r="HB125" s="68"/>
      <c r="HC125" s="69"/>
      <c r="HD125" s="67"/>
      <c r="HE125" s="68"/>
      <c r="HF125" s="69"/>
      <c r="HG125" s="67"/>
      <c r="HH125" s="68"/>
      <c r="HI125" s="69"/>
      <c r="HJ125" s="67"/>
      <c r="HK125" s="68"/>
      <c r="HL125" s="69"/>
      <c r="HM125" s="98"/>
      <c r="HN125" s="99"/>
      <c r="HO125" s="100"/>
      <c r="HP125" s="98"/>
      <c r="HQ125" s="99"/>
      <c r="HR125" s="100"/>
      <c r="HS125" s="41">
        <f>SUM(GX125:HR125)</f>
        <v>0</v>
      </c>
      <c r="HT125" s="14">
        <f>HS125-HT126</f>
        <v>0</v>
      </c>
      <c r="HU125" s="12">
        <f>HS125*$D125</f>
        <v>0</v>
      </c>
      <c r="HV125" s="15"/>
      <c r="HW125" s="67"/>
      <c r="HX125" s="68"/>
      <c r="HY125" s="69"/>
      <c r="HZ125" s="67"/>
      <c r="IA125" s="68"/>
      <c r="IB125" s="69"/>
      <c r="IC125" s="67"/>
      <c r="ID125" s="68"/>
      <c r="IE125" s="69"/>
      <c r="IF125" s="67"/>
      <c r="IG125" s="68"/>
      <c r="IH125" s="69"/>
      <c r="II125" s="67"/>
      <c r="IJ125" s="68"/>
      <c r="IK125" s="69"/>
      <c r="IL125" s="98"/>
      <c r="IM125" s="99"/>
      <c r="IN125" s="100"/>
      <c r="IO125" s="98"/>
      <c r="IP125" s="99"/>
      <c r="IQ125" s="100"/>
      <c r="IR125" s="41">
        <f>SUM(HW125:IQ125)</f>
        <v>0</v>
      </c>
      <c r="IS125" s="14">
        <f>IR125-IS126</f>
        <v>0</v>
      </c>
      <c r="IT125" s="12">
        <f>IR125*$D125</f>
        <v>0</v>
      </c>
      <c r="IU125" s="15"/>
      <c r="IV125" s="67"/>
      <c r="IW125" s="68"/>
      <c r="IX125" s="69"/>
      <c r="IY125" s="67"/>
      <c r="IZ125" s="68"/>
      <c r="JA125" s="69"/>
      <c r="JB125" s="67"/>
      <c r="JC125" s="68"/>
      <c r="JD125" s="69"/>
      <c r="JE125" s="67"/>
      <c r="JF125" s="68"/>
      <c r="JG125" s="69"/>
      <c r="JH125" s="67"/>
      <c r="JI125" s="68"/>
      <c r="JJ125" s="69"/>
      <c r="JK125" s="98"/>
      <c r="JL125" s="99"/>
      <c r="JM125" s="100"/>
      <c r="JN125" s="98"/>
      <c r="JO125" s="99"/>
      <c r="JP125" s="100"/>
      <c r="JQ125" s="41">
        <f>SUM(IV125:JP125)</f>
        <v>0</v>
      </c>
      <c r="JR125" s="14">
        <f>JQ125-JR126</f>
        <v>0</v>
      </c>
      <c r="JS125" s="12">
        <f>JQ125*$D125</f>
        <v>0</v>
      </c>
      <c r="JT125" s="15"/>
      <c r="JU125" s="67"/>
      <c r="JV125" s="68"/>
      <c r="JW125" s="69"/>
      <c r="JX125" s="67"/>
      <c r="JY125" s="68"/>
      <c r="JZ125" s="69"/>
      <c r="KA125" s="67"/>
      <c r="KB125" s="68"/>
      <c r="KC125" s="69"/>
      <c r="KD125" s="67"/>
      <c r="KE125" s="68"/>
      <c r="KF125" s="69"/>
      <c r="KG125" s="67"/>
      <c r="KH125" s="68"/>
      <c r="KI125" s="69"/>
      <c r="KJ125" s="98"/>
      <c r="KK125" s="99"/>
      <c r="KL125" s="100"/>
      <c r="KM125" s="98"/>
      <c r="KN125" s="99"/>
      <c r="KO125" s="100"/>
      <c r="KP125" s="41">
        <f>SUM(JU125:KO125)</f>
        <v>0</v>
      </c>
      <c r="KQ125" s="14">
        <f>KP125-KQ126</f>
        <v>0</v>
      </c>
      <c r="KR125" s="12">
        <f>KP125*$D125</f>
        <v>0</v>
      </c>
      <c r="KS125" s="15"/>
      <c r="KT125" s="67"/>
      <c r="KU125" s="68"/>
      <c r="KV125" s="69"/>
      <c r="KW125" s="67"/>
      <c r="KX125" s="68"/>
      <c r="KY125" s="69"/>
      <c r="KZ125" s="67"/>
      <c r="LA125" s="68"/>
      <c r="LB125" s="69"/>
      <c r="LC125" s="67"/>
      <c r="LD125" s="68"/>
      <c r="LE125" s="69"/>
      <c r="LF125" s="67"/>
      <c r="LG125" s="68"/>
      <c r="LH125" s="69"/>
      <c r="LI125" s="98"/>
      <c r="LJ125" s="99"/>
      <c r="LK125" s="100"/>
      <c r="LL125" s="98"/>
      <c r="LM125" s="99"/>
      <c r="LN125" s="100"/>
      <c r="LO125" s="41">
        <f>SUM(KT125:LN125)</f>
        <v>0</v>
      </c>
      <c r="LP125" s="14">
        <f>LO125-LP126</f>
        <v>0</v>
      </c>
      <c r="LQ125" s="12">
        <f>LO125*$D125</f>
        <v>0</v>
      </c>
      <c r="LR125" s="15"/>
    </row>
    <row r="126" spans="1:330" ht="15" hidden="1" customHeight="1" thickBot="1" x14ac:dyDescent="0.4">
      <c r="A126" s="133"/>
      <c r="B126" s="135"/>
      <c r="C126" s="140"/>
      <c r="D126" s="16"/>
      <c r="E126" s="33" t="s">
        <v>14</v>
      </c>
      <c r="F126" s="70"/>
      <c r="G126" s="71"/>
      <c r="H126" s="72"/>
      <c r="I126" s="70"/>
      <c r="J126" s="71"/>
      <c r="K126" s="72"/>
      <c r="L126" s="73"/>
      <c r="M126" s="71"/>
      <c r="N126" s="74"/>
      <c r="O126" s="70"/>
      <c r="P126" s="71"/>
      <c r="Q126" s="72"/>
      <c r="R126" s="70"/>
      <c r="S126" s="71"/>
      <c r="T126" s="72"/>
      <c r="U126" s="102"/>
      <c r="V126" s="103"/>
      <c r="W126" s="104"/>
      <c r="X126" s="105"/>
      <c r="Y126" s="103"/>
      <c r="Z126" s="104"/>
      <c r="AA126" s="77"/>
      <c r="AB126" s="78">
        <f>SUM(F126:Z126)</f>
        <v>0</v>
      </c>
      <c r="AC126" s="16"/>
      <c r="AD126" s="19">
        <f>AB126*$D126</f>
        <v>0</v>
      </c>
      <c r="AE126" s="70"/>
      <c r="AF126" s="71"/>
      <c r="AG126" s="72"/>
      <c r="AH126" s="70"/>
      <c r="AI126" s="71"/>
      <c r="AJ126" s="72"/>
      <c r="AK126" s="73"/>
      <c r="AL126" s="71"/>
      <c r="AM126" s="74"/>
      <c r="AN126" s="70"/>
      <c r="AO126" s="71"/>
      <c r="AP126" s="72"/>
      <c r="AQ126" s="70"/>
      <c r="AR126" s="71"/>
      <c r="AS126" s="72"/>
      <c r="AT126" s="102"/>
      <c r="AU126" s="103"/>
      <c r="AV126" s="104"/>
      <c r="AW126" s="105"/>
      <c r="AX126" s="103"/>
      <c r="AY126" s="104"/>
      <c r="AZ126" s="42"/>
      <c r="BA126" s="18">
        <f>SUM(AE126:AY126)</f>
        <v>0</v>
      </c>
      <c r="BB126" s="16"/>
      <c r="BC126" s="19">
        <f>BA126*$D126</f>
        <v>0</v>
      </c>
      <c r="BD126" s="70"/>
      <c r="BE126" s="71"/>
      <c r="BF126" s="72"/>
      <c r="BG126" s="70"/>
      <c r="BH126" s="71"/>
      <c r="BI126" s="72"/>
      <c r="BJ126" s="70"/>
      <c r="BK126" s="71"/>
      <c r="BL126" s="72"/>
      <c r="BM126" s="70"/>
      <c r="BN126" s="71"/>
      <c r="BO126" s="72"/>
      <c r="BP126" s="70"/>
      <c r="BQ126" s="71"/>
      <c r="BR126" s="72"/>
      <c r="BS126" s="102"/>
      <c r="BT126" s="103"/>
      <c r="BU126" s="104"/>
      <c r="BV126" s="105"/>
      <c r="BW126" s="103"/>
      <c r="BX126" s="104"/>
      <c r="BY126" s="42"/>
      <c r="BZ126" s="18">
        <f>SUM(BD126:BX126)</f>
        <v>0</v>
      </c>
      <c r="CA126" s="16"/>
      <c r="CB126" s="19">
        <f>BZ126*$D126</f>
        <v>0</v>
      </c>
      <c r="CC126" s="70"/>
      <c r="CD126" s="17"/>
      <c r="CE126" s="31"/>
      <c r="CF126" s="30"/>
      <c r="CG126" s="17"/>
      <c r="CH126" s="31"/>
      <c r="CI126" s="25"/>
      <c r="CJ126" s="17"/>
      <c r="CK126" s="22"/>
      <c r="CL126" s="30"/>
      <c r="CM126" s="17"/>
      <c r="CN126" s="31"/>
      <c r="CO126" s="25"/>
      <c r="CP126" s="17"/>
      <c r="CQ126" s="22"/>
      <c r="CR126" s="102"/>
      <c r="CS126" s="103"/>
      <c r="CT126" s="104"/>
      <c r="CU126" s="105"/>
      <c r="CV126" s="103"/>
      <c r="CW126" s="104"/>
      <c r="CX126" s="42"/>
      <c r="CY126" s="18">
        <f>SUM(CC126:CW126)</f>
        <v>0</v>
      </c>
      <c r="CZ126" s="16"/>
      <c r="DA126" s="19">
        <f>CY126*$D126</f>
        <v>0</v>
      </c>
      <c r="DB126" s="30"/>
      <c r="DC126" s="17"/>
      <c r="DD126" s="31"/>
      <c r="DE126" s="30"/>
      <c r="DF126" s="17"/>
      <c r="DG126" s="31"/>
      <c r="DH126" s="25"/>
      <c r="DI126" s="17"/>
      <c r="DJ126" s="22"/>
      <c r="DK126" s="30"/>
      <c r="DL126" s="17"/>
      <c r="DM126" s="31"/>
      <c r="DN126" s="25"/>
      <c r="DO126" s="17"/>
      <c r="DP126" s="22"/>
      <c r="DQ126" s="102"/>
      <c r="DR126" s="103"/>
      <c r="DS126" s="104"/>
      <c r="DT126" s="105"/>
      <c r="DU126" s="103"/>
      <c r="DV126" s="104"/>
      <c r="DW126" s="42"/>
      <c r="DX126" s="18">
        <f>SUM(DB126:DV126)</f>
        <v>0</v>
      </c>
      <c r="DY126" s="16"/>
      <c r="DZ126" s="19">
        <f>DX126*$D126</f>
        <v>0</v>
      </c>
      <c r="EA126" s="30"/>
      <c r="EB126" s="17"/>
      <c r="EC126" s="31"/>
      <c r="ED126" s="70"/>
      <c r="EE126" s="17"/>
      <c r="EF126" s="31"/>
      <c r="EG126" s="25"/>
      <c r="EH126" s="17"/>
      <c r="EI126" s="22"/>
      <c r="EJ126" s="30"/>
      <c r="EK126" s="17"/>
      <c r="EL126" s="31"/>
      <c r="EM126" s="25"/>
      <c r="EN126" s="17"/>
      <c r="EO126" s="22"/>
      <c r="EP126" s="102"/>
      <c r="EQ126" s="103"/>
      <c r="ER126" s="104"/>
      <c r="ES126" s="105"/>
      <c r="ET126" s="103"/>
      <c r="EU126" s="104"/>
      <c r="EV126" s="42"/>
      <c r="EW126" s="18">
        <f>SUM(EA126:EU126)</f>
        <v>0</v>
      </c>
      <c r="EX126" s="16"/>
      <c r="EY126" s="19">
        <f>EW126*$D126</f>
        <v>0</v>
      </c>
      <c r="EZ126" s="30"/>
      <c r="FA126" s="17"/>
      <c r="FB126" s="31"/>
      <c r="FC126" s="30"/>
      <c r="FD126" s="17"/>
      <c r="FE126" s="31"/>
      <c r="FF126" s="25"/>
      <c r="FG126" s="17"/>
      <c r="FH126" s="22"/>
      <c r="FI126" s="30"/>
      <c r="FJ126" s="17"/>
      <c r="FK126" s="31"/>
      <c r="FL126" s="25"/>
      <c r="FM126" s="17"/>
      <c r="FN126" s="22"/>
      <c r="FO126" s="102"/>
      <c r="FP126" s="103"/>
      <c r="FQ126" s="104"/>
      <c r="FR126" s="105"/>
      <c r="FS126" s="103"/>
      <c r="FT126" s="104"/>
      <c r="FU126" s="42"/>
      <c r="FV126" s="18">
        <f t="shared" ref="FV126" si="167">SUM(EZ126:FT126)</f>
        <v>0</v>
      </c>
      <c r="FW126" s="16"/>
      <c r="FX126" s="19">
        <f>FV126*$D126</f>
        <v>0</v>
      </c>
      <c r="FY126" s="30"/>
      <c r="FZ126" s="17"/>
      <c r="GA126" s="31"/>
      <c r="GB126" s="30"/>
      <c r="GC126" s="17"/>
      <c r="GD126" s="31"/>
      <c r="GE126" s="25"/>
      <c r="GF126" s="17"/>
      <c r="GG126" s="22"/>
      <c r="GH126" s="30"/>
      <c r="GI126" s="17"/>
      <c r="GJ126" s="31"/>
      <c r="GK126" s="25"/>
      <c r="GL126" s="17"/>
      <c r="GM126" s="22"/>
      <c r="GN126" s="102"/>
      <c r="GO126" s="103"/>
      <c r="GP126" s="104"/>
      <c r="GQ126" s="105"/>
      <c r="GR126" s="103"/>
      <c r="GS126" s="104"/>
      <c r="GT126" s="42"/>
      <c r="GU126" s="18">
        <f>SUM(FY126:GS126)</f>
        <v>0</v>
      </c>
      <c r="GV126" s="16"/>
      <c r="GW126" s="19">
        <f>GU126*$D126</f>
        <v>0</v>
      </c>
      <c r="GX126" s="30"/>
      <c r="GY126" s="17"/>
      <c r="GZ126" s="31"/>
      <c r="HA126" s="30"/>
      <c r="HB126" s="17"/>
      <c r="HC126" s="31"/>
      <c r="HD126" s="25"/>
      <c r="HE126" s="17"/>
      <c r="HF126" s="22"/>
      <c r="HG126" s="30"/>
      <c r="HH126" s="17"/>
      <c r="HI126" s="31"/>
      <c r="HJ126" s="25"/>
      <c r="HK126" s="17"/>
      <c r="HL126" s="22"/>
      <c r="HM126" s="102"/>
      <c r="HN126" s="103"/>
      <c r="HO126" s="104"/>
      <c r="HP126" s="105"/>
      <c r="HQ126" s="103"/>
      <c r="HR126" s="104"/>
      <c r="HS126" s="42"/>
      <c r="HT126" s="18">
        <f>SUM(GX126:HR126)</f>
        <v>0</v>
      </c>
      <c r="HU126" s="16"/>
      <c r="HV126" s="19">
        <f>HT126*$D126</f>
        <v>0</v>
      </c>
      <c r="HW126" s="30"/>
      <c r="HX126" s="17"/>
      <c r="HY126" s="31"/>
      <c r="HZ126" s="30"/>
      <c r="IA126" s="17"/>
      <c r="IB126" s="31"/>
      <c r="IC126" s="25"/>
      <c r="ID126" s="17"/>
      <c r="IE126" s="22"/>
      <c r="IF126" s="30"/>
      <c r="IG126" s="17"/>
      <c r="IH126" s="31"/>
      <c r="II126" s="25"/>
      <c r="IJ126" s="17"/>
      <c r="IK126" s="22"/>
      <c r="IL126" s="102"/>
      <c r="IM126" s="103"/>
      <c r="IN126" s="104"/>
      <c r="IO126" s="105"/>
      <c r="IP126" s="103"/>
      <c r="IQ126" s="104"/>
      <c r="IR126" s="42"/>
      <c r="IS126" s="18">
        <f>SUM(HW126:IQ126)</f>
        <v>0</v>
      </c>
      <c r="IT126" s="16"/>
      <c r="IU126" s="19">
        <f>IS126*$D126</f>
        <v>0</v>
      </c>
      <c r="IV126" s="30"/>
      <c r="IW126" s="17"/>
      <c r="IX126" s="31"/>
      <c r="IY126" s="30"/>
      <c r="IZ126" s="17"/>
      <c r="JA126" s="31"/>
      <c r="JB126" s="25"/>
      <c r="JC126" s="17"/>
      <c r="JD126" s="22"/>
      <c r="JE126" s="30"/>
      <c r="JF126" s="17"/>
      <c r="JG126" s="31"/>
      <c r="JH126" s="25"/>
      <c r="JI126" s="17"/>
      <c r="JJ126" s="22"/>
      <c r="JK126" s="102"/>
      <c r="JL126" s="103"/>
      <c r="JM126" s="104"/>
      <c r="JN126" s="105"/>
      <c r="JO126" s="103"/>
      <c r="JP126" s="104"/>
      <c r="JQ126" s="42"/>
      <c r="JR126" s="18">
        <f>SUM(IV126:JP126)</f>
        <v>0</v>
      </c>
      <c r="JS126" s="16"/>
      <c r="JT126" s="19">
        <f>JR126*$D126</f>
        <v>0</v>
      </c>
      <c r="JU126" s="30"/>
      <c r="JV126" s="17"/>
      <c r="JW126" s="31"/>
      <c r="JX126" s="30"/>
      <c r="JY126" s="17"/>
      <c r="JZ126" s="31"/>
      <c r="KA126" s="25"/>
      <c r="KB126" s="17"/>
      <c r="KC126" s="22"/>
      <c r="KD126" s="30"/>
      <c r="KE126" s="17"/>
      <c r="KF126" s="31"/>
      <c r="KG126" s="25"/>
      <c r="KH126" s="17"/>
      <c r="KI126" s="22"/>
      <c r="KJ126" s="102"/>
      <c r="KK126" s="103"/>
      <c r="KL126" s="104"/>
      <c r="KM126" s="105"/>
      <c r="KN126" s="103"/>
      <c r="KO126" s="104"/>
      <c r="KP126" s="42"/>
      <c r="KQ126" s="18">
        <f>SUM(JU126:KO126)</f>
        <v>0</v>
      </c>
      <c r="KR126" s="16"/>
      <c r="KS126" s="19">
        <f>KQ126*$D126</f>
        <v>0</v>
      </c>
      <c r="KT126" s="30"/>
      <c r="KU126" s="17"/>
      <c r="KV126" s="31"/>
      <c r="KW126" s="30"/>
      <c r="KX126" s="17"/>
      <c r="KY126" s="31"/>
      <c r="KZ126" s="25"/>
      <c r="LA126" s="17"/>
      <c r="LB126" s="22"/>
      <c r="LC126" s="30"/>
      <c r="LD126" s="17"/>
      <c r="LE126" s="31"/>
      <c r="LF126" s="25"/>
      <c r="LG126" s="17"/>
      <c r="LH126" s="22"/>
      <c r="LI126" s="102"/>
      <c r="LJ126" s="103"/>
      <c r="LK126" s="104"/>
      <c r="LL126" s="105"/>
      <c r="LM126" s="103"/>
      <c r="LN126" s="104"/>
      <c r="LO126" s="42"/>
      <c r="LP126" s="18">
        <f>SUM(KT126:LN126)</f>
        <v>0</v>
      </c>
      <c r="LQ126" s="16"/>
      <c r="LR126" s="19">
        <f>LP126*$D126</f>
        <v>0</v>
      </c>
    </row>
    <row r="127" spans="1:330" ht="14.5" hidden="1" customHeight="1" x14ac:dyDescent="0.35">
      <c r="A127" s="132"/>
      <c r="B127" s="134"/>
      <c r="C127" s="139"/>
      <c r="D127" s="12"/>
      <c r="E127" s="32" t="s">
        <v>13</v>
      </c>
      <c r="F127" s="67"/>
      <c r="G127" s="68"/>
      <c r="H127" s="69"/>
      <c r="I127" s="67"/>
      <c r="J127" s="68"/>
      <c r="K127" s="69"/>
      <c r="L127" s="67"/>
      <c r="M127" s="68"/>
      <c r="N127" s="69"/>
      <c r="O127" s="67"/>
      <c r="P127" s="68"/>
      <c r="Q127" s="69"/>
      <c r="R127" s="67"/>
      <c r="S127" s="68"/>
      <c r="T127" s="69"/>
      <c r="U127" s="98"/>
      <c r="V127" s="99"/>
      <c r="W127" s="100"/>
      <c r="X127" s="98"/>
      <c r="Y127" s="99"/>
      <c r="Z127" s="100"/>
      <c r="AA127" s="75">
        <f>SUM(F127:Z127)</f>
        <v>0</v>
      </c>
      <c r="AB127" s="76">
        <f>AA127-AB128</f>
        <v>0</v>
      </c>
      <c r="AC127" s="12">
        <f>AA127*$D127</f>
        <v>0</v>
      </c>
      <c r="AD127" s="15"/>
      <c r="AE127" s="67"/>
      <c r="AF127" s="68"/>
      <c r="AG127" s="69"/>
      <c r="AH127" s="67"/>
      <c r="AI127" s="68"/>
      <c r="AJ127" s="69"/>
      <c r="AK127" s="67"/>
      <c r="AL127" s="68"/>
      <c r="AM127" s="69"/>
      <c r="AN127" s="67"/>
      <c r="AO127" s="68"/>
      <c r="AP127" s="69"/>
      <c r="AQ127" s="67"/>
      <c r="AR127" s="68"/>
      <c r="AS127" s="69"/>
      <c r="AT127" s="98"/>
      <c r="AU127" s="99"/>
      <c r="AV127" s="100"/>
      <c r="AW127" s="98"/>
      <c r="AX127" s="99"/>
      <c r="AY127" s="100"/>
      <c r="AZ127" s="41">
        <f>SUM(AE127:AY127)</f>
        <v>0</v>
      </c>
      <c r="BA127" s="14">
        <f>AZ127-BA128</f>
        <v>0</v>
      </c>
      <c r="BB127" s="12">
        <f>AZ127*$D127</f>
        <v>0</v>
      </c>
      <c r="BC127" s="15"/>
      <c r="BD127" s="67"/>
      <c r="BE127" s="68"/>
      <c r="BF127" s="69"/>
      <c r="BG127" s="67"/>
      <c r="BH127" s="68"/>
      <c r="BI127" s="69"/>
      <c r="BJ127" s="67"/>
      <c r="BK127" s="68"/>
      <c r="BL127" s="69"/>
      <c r="BM127" s="67"/>
      <c r="BN127" s="68"/>
      <c r="BO127" s="69"/>
      <c r="BP127" s="67"/>
      <c r="BQ127" s="68"/>
      <c r="BR127" s="69"/>
      <c r="BS127" s="98"/>
      <c r="BT127" s="99"/>
      <c r="BU127" s="100"/>
      <c r="BV127" s="98"/>
      <c r="BW127" s="99"/>
      <c r="BX127" s="100"/>
      <c r="BY127" s="41">
        <f>SUM(BD127:BX127)</f>
        <v>0</v>
      </c>
      <c r="BZ127" s="14">
        <f>BY127-BZ128</f>
        <v>0</v>
      </c>
      <c r="CA127" s="12">
        <f>BY127*$D127</f>
        <v>0</v>
      </c>
      <c r="CB127" s="15"/>
      <c r="CC127" s="67"/>
      <c r="CD127" s="68"/>
      <c r="CE127" s="69"/>
      <c r="CF127" s="67"/>
      <c r="CG127" s="68"/>
      <c r="CH127" s="69"/>
      <c r="CI127" s="67"/>
      <c r="CJ127" s="68"/>
      <c r="CK127" s="69"/>
      <c r="CL127" s="67"/>
      <c r="CM127" s="68"/>
      <c r="CN127" s="69"/>
      <c r="CO127" s="67"/>
      <c r="CP127" s="68"/>
      <c r="CQ127" s="69"/>
      <c r="CR127" s="98"/>
      <c r="CS127" s="99"/>
      <c r="CT127" s="100"/>
      <c r="CU127" s="98"/>
      <c r="CV127" s="99"/>
      <c r="CW127" s="100"/>
      <c r="CX127" s="41">
        <f>SUM(CC127:CW127)</f>
        <v>0</v>
      </c>
      <c r="CY127" s="14">
        <f>CX127-CY128</f>
        <v>0</v>
      </c>
      <c r="CZ127" s="12">
        <f>CX127*$D127</f>
        <v>0</v>
      </c>
      <c r="DA127" s="15"/>
      <c r="DB127" s="67"/>
      <c r="DC127" s="68"/>
      <c r="DD127" s="69"/>
      <c r="DE127" s="67"/>
      <c r="DF127" s="68"/>
      <c r="DG127" s="69"/>
      <c r="DH127" s="67"/>
      <c r="DI127" s="68"/>
      <c r="DJ127" s="69"/>
      <c r="DK127" s="67"/>
      <c r="DL127" s="68"/>
      <c r="DM127" s="69"/>
      <c r="DN127" s="67"/>
      <c r="DO127" s="68"/>
      <c r="DP127" s="69"/>
      <c r="DQ127" s="98"/>
      <c r="DR127" s="99"/>
      <c r="DS127" s="100"/>
      <c r="DT127" s="98"/>
      <c r="DU127" s="99"/>
      <c r="DV127" s="100"/>
      <c r="DW127" s="41">
        <f>SUM(DB127:DV127)</f>
        <v>0</v>
      </c>
      <c r="DX127" s="14">
        <f>DW127-DX128</f>
        <v>0</v>
      </c>
      <c r="DY127" s="12">
        <f>DW127*$D127</f>
        <v>0</v>
      </c>
      <c r="DZ127" s="15"/>
      <c r="EA127" s="67"/>
      <c r="EB127" s="68"/>
      <c r="EC127" s="69"/>
      <c r="ED127" s="67"/>
      <c r="EE127" s="68"/>
      <c r="EF127" s="69"/>
      <c r="EG127" s="67"/>
      <c r="EH127" s="68"/>
      <c r="EI127" s="69"/>
      <c r="EJ127" s="67"/>
      <c r="EK127" s="68"/>
      <c r="EL127" s="69"/>
      <c r="EM127" s="67"/>
      <c r="EN127" s="68"/>
      <c r="EO127" s="69"/>
      <c r="EP127" s="98"/>
      <c r="EQ127" s="99"/>
      <c r="ER127" s="100"/>
      <c r="ES127" s="98"/>
      <c r="ET127" s="99"/>
      <c r="EU127" s="100"/>
      <c r="EV127" s="41">
        <f>SUM(EA127:EU127)</f>
        <v>0</v>
      </c>
      <c r="EW127" s="14">
        <f>EV127-EW128</f>
        <v>0</v>
      </c>
      <c r="EX127" s="12">
        <f>EV127*$D127</f>
        <v>0</v>
      </c>
      <c r="EY127" s="15"/>
      <c r="EZ127" s="67"/>
      <c r="FA127" s="68"/>
      <c r="FB127" s="69"/>
      <c r="FC127" s="67"/>
      <c r="FD127" s="68"/>
      <c r="FE127" s="69"/>
      <c r="FF127" s="67"/>
      <c r="FG127" s="68"/>
      <c r="FH127" s="69"/>
      <c r="FI127" s="67"/>
      <c r="FJ127" s="68"/>
      <c r="FK127" s="69"/>
      <c r="FL127" s="67"/>
      <c r="FM127" s="68"/>
      <c r="FN127" s="69"/>
      <c r="FO127" s="98"/>
      <c r="FP127" s="99"/>
      <c r="FQ127" s="100"/>
      <c r="FR127" s="98"/>
      <c r="FS127" s="99"/>
      <c r="FT127" s="100"/>
      <c r="FU127" s="41">
        <f t="shared" ref="FU127" si="168">SUM(EZ127:FT127)</f>
        <v>0</v>
      </c>
      <c r="FV127" s="14">
        <f t="shared" ref="FV127" si="169">FU127-FV128</f>
        <v>0</v>
      </c>
      <c r="FW127" s="12">
        <f>FU127*$D127</f>
        <v>0</v>
      </c>
      <c r="FX127" s="15"/>
      <c r="FY127" s="67"/>
      <c r="FZ127" s="68"/>
      <c r="GA127" s="69"/>
      <c r="GB127" s="67"/>
      <c r="GC127" s="68"/>
      <c r="GD127" s="69"/>
      <c r="GE127" s="67"/>
      <c r="GF127" s="68"/>
      <c r="GG127" s="69"/>
      <c r="GH127" s="67"/>
      <c r="GI127" s="68"/>
      <c r="GJ127" s="69"/>
      <c r="GK127" s="67"/>
      <c r="GL127" s="68"/>
      <c r="GM127" s="69"/>
      <c r="GN127" s="98"/>
      <c r="GO127" s="99"/>
      <c r="GP127" s="100"/>
      <c r="GQ127" s="98"/>
      <c r="GR127" s="99"/>
      <c r="GS127" s="100"/>
      <c r="GT127" s="41">
        <f>SUM(FY127:GS127)</f>
        <v>0</v>
      </c>
      <c r="GU127" s="14">
        <f>GT127-GU128</f>
        <v>0</v>
      </c>
      <c r="GV127" s="12">
        <f>GT127*$D127</f>
        <v>0</v>
      </c>
      <c r="GW127" s="15"/>
      <c r="GX127" s="67"/>
      <c r="GY127" s="68"/>
      <c r="GZ127" s="69"/>
      <c r="HA127" s="67"/>
      <c r="HB127" s="68"/>
      <c r="HC127" s="69"/>
      <c r="HD127" s="67"/>
      <c r="HE127" s="68"/>
      <c r="HF127" s="69"/>
      <c r="HG127" s="67"/>
      <c r="HH127" s="68"/>
      <c r="HI127" s="69"/>
      <c r="HJ127" s="67"/>
      <c r="HK127" s="68"/>
      <c r="HL127" s="69"/>
      <c r="HM127" s="98"/>
      <c r="HN127" s="99"/>
      <c r="HO127" s="100"/>
      <c r="HP127" s="98"/>
      <c r="HQ127" s="99"/>
      <c r="HR127" s="100"/>
      <c r="HS127" s="41">
        <f>SUM(GX127:HR127)</f>
        <v>0</v>
      </c>
      <c r="HT127" s="14">
        <f>HS127-HT128</f>
        <v>0</v>
      </c>
      <c r="HU127" s="12">
        <f>HS127*$D127</f>
        <v>0</v>
      </c>
      <c r="HV127" s="15"/>
      <c r="HW127" s="67"/>
      <c r="HX127" s="68"/>
      <c r="HY127" s="69"/>
      <c r="HZ127" s="67"/>
      <c r="IA127" s="68"/>
      <c r="IB127" s="69"/>
      <c r="IC127" s="67"/>
      <c r="ID127" s="68"/>
      <c r="IE127" s="69"/>
      <c r="IF127" s="67"/>
      <c r="IG127" s="68"/>
      <c r="IH127" s="69"/>
      <c r="II127" s="67"/>
      <c r="IJ127" s="68"/>
      <c r="IK127" s="69"/>
      <c r="IL127" s="98"/>
      <c r="IM127" s="99"/>
      <c r="IN127" s="100"/>
      <c r="IO127" s="98"/>
      <c r="IP127" s="99"/>
      <c r="IQ127" s="100"/>
      <c r="IR127" s="41">
        <f>SUM(HW127:IQ127)</f>
        <v>0</v>
      </c>
      <c r="IS127" s="14">
        <f>IR127-IS128</f>
        <v>0</v>
      </c>
      <c r="IT127" s="12">
        <f>IR127*$D127</f>
        <v>0</v>
      </c>
      <c r="IU127" s="15"/>
      <c r="IV127" s="67"/>
      <c r="IW127" s="68"/>
      <c r="IX127" s="69"/>
      <c r="IY127" s="67"/>
      <c r="IZ127" s="68"/>
      <c r="JA127" s="69"/>
      <c r="JB127" s="67"/>
      <c r="JC127" s="68"/>
      <c r="JD127" s="69"/>
      <c r="JE127" s="67"/>
      <c r="JF127" s="68"/>
      <c r="JG127" s="69"/>
      <c r="JH127" s="67"/>
      <c r="JI127" s="68"/>
      <c r="JJ127" s="69"/>
      <c r="JK127" s="98"/>
      <c r="JL127" s="99"/>
      <c r="JM127" s="100"/>
      <c r="JN127" s="98"/>
      <c r="JO127" s="99"/>
      <c r="JP127" s="100"/>
      <c r="JQ127" s="41">
        <f>SUM(IV127:JP127)</f>
        <v>0</v>
      </c>
      <c r="JR127" s="14">
        <f>JQ127-JR128</f>
        <v>0</v>
      </c>
      <c r="JS127" s="12">
        <f>JQ127*$D127</f>
        <v>0</v>
      </c>
      <c r="JT127" s="15"/>
      <c r="JU127" s="67"/>
      <c r="JV127" s="68"/>
      <c r="JW127" s="69"/>
      <c r="JX127" s="67"/>
      <c r="JY127" s="68"/>
      <c r="JZ127" s="69"/>
      <c r="KA127" s="67"/>
      <c r="KB127" s="68"/>
      <c r="KC127" s="69"/>
      <c r="KD127" s="67"/>
      <c r="KE127" s="68"/>
      <c r="KF127" s="69"/>
      <c r="KG127" s="67"/>
      <c r="KH127" s="68"/>
      <c r="KI127" s="69"/>
      <c r="KJ127" s="98"/>
      <c r="KK127" s="99"/>
      <c r="KL127" s="100"/>
      <c r="KM127" s="98"/>
      <c r="KN127" s="99"/>
      <c r="KO127" s="100"/>
      <c r="KP127" s="41">
        <f>SUM(JU127:KO127)</f>
        <v>0</v>
      </c>
      <c r="KQ127" s="14">
        <f>KP127-KQ128</f>
        <v>0</v>
      </c>
      <c r="KR127" s="12">
        <f>KP127*$D127</f>
        <v>0</v>
      </c>
      <c r="KS127" s="15"/>
      <c r="KT127" s="67"/>
      <c r="KU127" s="68"/>
      <c r="KV127" s="69"/>
      <c r="KW127" s="67"/>
      <c r="KX127" s="68"/>
      <c r="KY127" s="69"/>
      <c r="KZ127" s="67"/>
      <c r="LA127" s="68"/>
      <c r="LB127" s="69"/>
      <c r="LC127" s="67"/>
      <c r="LD127" s="68"/>
      <c r="LE127" s="69"/>
      <c r="LF127" s="67"/>
      <c r="LG127" s="68"/>
      <c r="LH127" s="69"/>
      <c r="LI127" s="98"/>
      <c r="LJ127" s="99"/>
      <c r="LK127" s="100"/>
      <c r="LL127" s="98"/>
      <c r="LM127" s="99"/>
      <c r="LN127" s="100"/>
      <c r="LO127" s="41">
        <f>SUM(KT127:LN127)</f>
        <v>0</v>
      </c>
      <c r="LP127" s="14">
        <f>LO127-LP128</f>
        <v>0</v>
      </c>
      <c r="LQ127" s="12">
        <f>LO127*$D127</f>
        <v>0</v>
      </c>
      <c r="LR127" s="15"/>
    </row>
    <row r="128" spans="1:330" ht="15" hidden="1" customHeight="1" thickBot="1" x14ac:dyDescent="0.4">
      <c r="A128" s="133"/>
      <c r="B128" s="135"/>
      <c r="C128" s="140"/>
      <c r="D128" s="16"/>
      <c r="E128" s="33" t="s">
        <v>14</v>
      </c>
      <c r="F128" s="70"/>
      <c r="G128" s="71"/>
      <c r="H128" s="72"/>
      <c r="I128" s="70"/>
      <c r="J128" s="71"/>
      <c r="K128" s="72"/>
      <c r="L128" s="73"/>
      <c r="M128" s="71"/>
      <c r="N128" s="74"/>
      <c r="O128" s="70"/>
      <c r="P128" s="71"/>
      <c r="Q128" s="72"/>
      <c r="R128" s="70"/>
      <c r="S128" s="71"/>
      <c r="T128" s="72"/>
      <c r="U128" s="102"/>
      <c r="V128" s="103"/>
      <c r="W128" s="104"/>
      <c r="X128" s="105"/>
      <c r="Y128" s="103"/>
      <c r="Z128" s="104"/>
      <c r="AA128" s="77"/>
      <c r="AB128" s="78">
        <f>SUM(F128:Z128)</f>
        <v>0</v>
      </c>
      <c r="AC128" s="16"/>
      <c r="AD128" s="19">
        <f>AB128*$D128</f>
        <v>0</v>
      </c>
      <c r="AE128" s="70"/>
      <c r="AF128" s="71"/>
      <c r="AG128" s="72"/>
      <c r="AH128" s="70"/>
      <c r="AI128" s="71"/>
      <c r="AJ128" s="72"/>
      <c r="AK128" s="73"/>
      <c r="AL128" s="71"/>
      <c r="AM128" s="74"/>
      <c r="AN128" s="70"/>
      <c r="AO128" s="71"/>
      <c r="AP128" s="72"/>
      <c r="AQ128" s="70"/>
      <c r="AR128" s="71"/>
      <c r="AS128" s="72"/>
      <c r="AT128" s="102"/>
      <c r="AU128" s="103"/>
      <c r="AV128" s="104"/>
      <c r="AW128" s="105"/>
      <c r="AX128" s="103"/>
      <c r="AY128" s="104"/>
      <c r="AZ128" s="42"/>
      <c r="BA128" s="18">
        <f>SUM(AE128:AY128)</f>
        <v>0</v>
      </c>
      <c r="BB128" s="16"/>
      <c r="BC128" s="19">
        <f>BA128*$D128</f>
        <v>0</v>
      </c>
      <c r="BD128" s="70"/>
      <c r="BE128" s="71"/>
      <c r="BF128" s="72"/>
      <c r="BG128" s="70"/>
      <c r="BH128" s="71"/>
      <c r="BI128" s="72"/>
      <c r="BJ128" s="70"/>
      <c r="BK128" s="71"/>
      <c r="BL128" s="72"/>
      <c r="BM128" s="70"/>
      <c r="BN128" s="71"/>
      <c r="BO128" s="72"/>
      <c r="BP128" s="70"/>
      <c r="BQ128" s="71"/>
      <c r="BR128" s="72"/>
      <c r="BS128" s="102"/>
      <c r="BT128" s="103"/>
      <c r="BU128" s="104"/>
      <c r="BV128" s="105"/>
      <c r="BW128" s="103"/>
      <c r="BX128" s="104"/>
      <c r="BY128" s="42"/>
      <c r="BZ128" s="18">
        <f>SUM(BD128:BX128)</f>
        <v>0</v>
      </c>
      <c r="CA128" s="16"/>
      <c r="CB128" s="19">
        <f>BZ128*$D128</f>
        <v>0</v>
      </c>
      <c r="CC128" s="70"/>
      <c r="CD128" s="17"/>
      <c r="CE128" s="31"/>
      <c r="CF128" s="30"/>
      <c r="CG128" s="17"/>
      <c r="CH128" s="31"/>
      <c r="CI128" s="25"/>
      <c r="CJ128" s="17"/>
      <c r="CK128" s="22"/>
      <c r="CL128" s="30"/>
      <c r="CM128" s="17"/>
      <c r="CN128" s="31"/>
      <c r="CO128" s="25"/>
      <c r="CP128" s="17"/>
      <c r="CQ128" s="22"/>
      <c r="CR128" s="102"/>
      <c r="CS128" s="103"/>
      <c r="CT128" s="104"/>
      <c r="CU128" s="105"/>
      <c r="CV128" s="103"/>
      <c r="CW128" s="104"/>
      <c r="CX128" s="42"/>
      <c r="CY128" s="18">
        <f>SUM(CC128:CW128)</f>
        <v>0</v>
      </c>
      <c r="CZ128" s="16"/>
      <c r="DA128" s="19">
        <f>CY128*$D128</f>
        <v>0</v>
      </c>
      <c r="DB128" s="30"/>
      <c r="DC128" s="17"/>
      <c r="DD128" s="31"/>
      <c r="DE128" s="30"/>
      <c r="DF128" s="17"/>
      <c r="DG128" s="31"/>
      <c r="DH128" s="25"/>
      <c r="DI128" s="17"/>
      <c r="DJ128" s="22"/>
      <c r="DK128" s="30"/>
      <c r="DL128" s="17"/>
      <c r="DM128" s="31"/>
      <c r="DN128" s="25"/>
      <c r="DO128" s="17"/>
      <c r="DP128" s="22"/>
      <c r="DQ128" s="102"/>
      <c r="DR128" s="103"/>
      <c r="DS128" s="104"/>
      <c r="DT128" s="105"/>
      <c r="DU128" s="103"/>
      <c r="DV128" s="104"/>
      <c r="DW128" s="42"/>
      <c r="DX128" s="18">
        <f>SUM(DB128:DV128)</f>
        <v>0</v>
      </c>
      <c r="DY128" s="16"/>
      <c r="DZ128" s="19">
        <f>DX128*$D128</f>
        <v>0</v>
      </c>
      <c r="EA128" s="30"/>
      <c r="EB128" s="17"/>
      <c r="EC128" s="31"/>
      <c r="ED128" s="70"/>
      <c r="EE128" s="17"/>
      <c r="EF128" s="31"/>
      <c r="EG128" s="25"/>
      <c r="EH128" s="17"/>
      <c r="EI128" s="22"/>
      <c r="EJ128" s="30"/>
      <c r="EK128" s="17"/>
      <c r="EL128" s="31"/>
      <c r="EM128" s="25"/>
      <c r="EN128" s="17"/>
      <c r="EO128" s="22"/>
      <c r="EP128" s="102"/>
      <c r="EQ128" s="103"/>
      <c r="ER128" s="104"/>
      <c r="ES128" s="105"/>
      <c r="ET128" s="103"/>
      <c r="EU128" s="104"/>
      <c r="EV128" s="42"/>
      <c r="EW128" s="18">
        <f>SUM(EA128:EU128)</f>
        <v>0</v>
      </c>
      <c r="EX128" s="16"/>
      <c r="EY128" s="19">
        <f>EW128*$D128</f>
        <v>0</v>
      </c>
      <c r="EZ128" s="30"/>
      <c r="FA128" s="17"/>
      <c r="FB128" s="31"/>
      <c r="FC128" s="30"/>
      <c r="FD128" s="17"/>
      <c r="FE128" s="31"/>
      <c r="FF128" s="25"/>
      <c r="FG128" s="17"/>
      <c r="FH128" s="22"/>
      <c r="FI128" s="30"/>
      <c r="FJ128" s="17"/>
      <c r="FK128" s="31"/>
      <c r="FL128" s="25"/>
      <c r="FM128" s="17"/>
      <c r="FN128" s="22"/>
      <c r="FO128" s="102"/>
      <c r="FP128" s="103"/>
      <c r="FQ128" s="104"/>
      <c r="FR128" s="105"/>
      <c r="FS128" s="103"/>
      <c r="FT128" s="104"/>
      <c r="FU128" s="42"/>
      <c r="FV128" s="18">
        <f t="shared" ref="FV128" si="170">SUM(EZ128:FT128)</f>
        <v>0</v>
      </c>
      <c r="FW128" s="16"/>
      <c r="FX128" s="19">
        <f>FV128*$D128</f>
        <v>0</v>
      </c>
      <c r="FY128" s="30"/>
      <c r="FZ128" s="17"/>
      <c r="GA128" s="31"/>
      <c r="GB128" s="30"/>
      <c r="GC128" s="17"/>
      <c r="GD128" s="31"/>
      <c r="GE128" s="25"/>
      <c r="GF128" s="17"/>
      <c r="GG128" s="22"/>
      <c r="GH128" s="30"/>
      <c r="GI128" s="17"/>
      <c r="GJ128" s="31"/>
      <c r="GK128" s="25"/>
      <c r="GL128" s="17"/>
      <c r="GM128" s="22"/>
      <c r="GN128" s="102"/>
      <c r="GO128" s="103"/>
      <c r="GP128" s="104"/>
      <c r="GQ128" s="105"/>
      <c r="GR128" s="103"/>
      <c r="GS128" s="104"/>
      <c r="GT128" s="42"/>
      <c r="GU128" s="18">
        <f>SUM(FY128:GS128)</f>
        <v>0</v>
      </c>
      <c r="GV128" s="16"/>
      <c r="GW128" s="19">
        <f>GU128*$D128</f>
        <v>0</v>
      </c>
      <c r="GX128" s="30"/>
      <c r="GY128" s="17"/>
      <c r="GZ128" s="31"/>
      <c r="HA128" s="30"/>
      <c r="HB128" s="17"/>
      <c r="HC128" s="31"/>
      <c r="HD128" s="25"/>
      <c r="HE128" s="17"/>
      <c r="HF128" s="22"/>
      <c r="HG128" s="30"/>
      <c r="HH128" s="17"/>
      <c r="HI128" s="31"/>
      <c r="HJ128" s="25"/>
      <c r="HK128" s="17"/>
      <c r="HL128" s="22"/>
      <c r="HM128" s="102"/>
      <c r="HN128" s="103"/>
      <c r="HO128" s="104"/>
      <c r="HP128" s="105"/>
      <c r="HQ128" s="103"/>
      <c r="HR128" s="104"/>
      <c r="HS128" s="42"/>
      <c r="HT128" s="18">
        <f>SUM(GX128:HR128)</f>
        <v>0</v>
      </c>
      <c r="HU128" s="16"/>
      <c r="HV128" s="19">
        <f>HT128*$D128</f>
        <v>0</v>
      </c>
      <c r="HW128" s="30"/>
      <c r="HX128" s="17"/>
      <c r="HY128" s="31"/>
      <c r="HZ128" s="30"/>
      <c r="IA128" s="17"/>
      <c r="IB128" s="31"/>
      <c r="IC128" s="25"/>
      <c r="ID128" s="17"/>
      <c r="IE128" s="22"/>
      <c r="IF128" s="30"/>
      <c r="IG128" s="17"/>
      <c r="IH128" s="31"/>
      <c r="II128" s="25"/>
      <c r="IJ128" s="17"/>
      <c r="IK128" s="22"/>
      <c r="IL128" s="102"/>
      <c r="IM128" s="103"/>
      <c r="IN128" s="104"/>
      <c r="IO128" s="105"/>
      <c r="IP128" s="103"/>
      <c r="IQ128" s="104"/>
      <c r="IR128" s="42"/>
      <c r="IS128" s="18">
        <f>SUM(HW128:IQ128)</f>
        <v>0</v>
      </c>
      <c r="IT128" s="16"/>
      <c r="IU128" s="19">
        <f>IS128*$D128</f>
        <v>0</v>
      </c>
      <c r="IV128" s="30"/>
      <c r="IW128" s="17"/>
      <c r="IX128" s="31"/>
      <c r="IY128" s="30"/>
      <c r="IZ128" s="17"/>
      <c r="JA128" s="31"/>
      <c r="JB128" s="25"/>
      <c r="JC128" s="17"/>
      <c r="JD128" s="22"/>
      <c r="JE128" s="30"/>
      <c r="JF128" s="17"/>
      <c r="JG128" s="31"/>
      <c r="JH128" s="25"/>
      <c r="JI128" s="17"/>
      <c r="JJ128" s="22"/>
      <c r="JK128" s="102"/>
      <c r="JL128" s="103"/>
      <c r="JM128" s="104"/>
      <c r="JN128" s="105"/>
      <c r="JO128" s="103"/>
      <c r="JP128" s="104"/>
      <c r="JQ128" s="42"/>
      <c r="JR128" s="18">
        <f>SUM(IV128:JP128)</f>
        <v>0</v>
      </c>
      <c r="JS128" s="16"/>
      <c r="JT128" s="19">
        <f>JR128*$D128</f>
        <v>0</v>
      </c>
      <c r="JU128" s="30"/>
      <c r="JV128" s="17"/>
      <c r="JW128" s="31"/>
      <c r="JX128" s="30"/>
      <c r="JY128" s="17"/>
      <c r="JZ128" s="31"/>
      <c r="KA128" s="25"/>
      <c r="KB128" s="17"/>
      <c r="KC128" s="22"/>
      <c r="KD128" s="30"/>
      <c r="KE128" s="17"/>
      <c r="KF128" s="31"/>
      <c r="KG128" s="25"/>
      <c r="KH128" s="17"/>
      <c r="KI128" s="22"/>
      <c r="KJ128" s="102"/>
      <c r="KK128" s="103"/>
      <c r="KL128" s="104"/>
      <c r="KM128" s="105"/>
      <c r="KN128" s="103"/>
      <c r="KO128" s="104"/>
      <c r="KP128" s="42"/>
      <c r="KQ128" s="18">
        <f>SUM(JU128:KO128)</f>
        <v>0</v>
      </c>
      <c r="KR128" s="16"/>
      <c r="KS128" s="19">
        <f>KQ128*$D128</f>
        <v>0</v>
      </c>
      <c r="KT128" s="30"/>
      <c r="KU128" s="17"/>
      <c r="KV128" s="31"/>
      <c r="KW128" s="30"/>
      <c r="KX128" s="17"/>
      <c r="KY128" s="31"/>
      <c r="KZ128" s="25"/>
      <c r="LA128" s="17"/>
      <c r="LB128" s="22"/>
      <c r="LC128" s="30"/>
      <c r="LD128" s="17"/>
      <c r="LE128" s="31"/>
      <c r="LF128" s="25"/>
      <c r="LG128" s="17"/>
      <c r="LH128" s="22"/>
      <c r="LI128" s="102"/>
      <c r="LJ128" s="103"/>
      <c r="LK128" s="104"/>
      <c r="LL128" s="105"/>
      <c r="LM128" s="103"/>
      <c r="LN128" s="104"/>
      <c r="LO128" s="42"/>
      <c r="LP128" s="18">
        <f>SUM(KT128:LN128)</f>
        <v>0</v>
      </c>
      <c r="LQ128" s="16"/>
      <c r="LR128" s="19">
        <f>LP128*$D128</f>
        <v>0</v>
      </c>
    </row>
    <row r="129" spans="1:330" ht="14.5" hidden="1" customHeight="1" x14ac:dyDescent="0.35">
      <c r="A129" s="132"/>
      <c r="B129" s="134"/>
      <c r="C129" s="139"/>
      <c r="D129" s="12"/>
      <c r="E129" s="32" t="s">
        <v>13</v>
      </c>
      <c r="F129" s="67"/>
      <c r="G129" s="68"/>
      <c r="H129" s="69"/>
      <c r="I129" s="67"/>
      <c r="J129" s="68"/>
      <c r="K129" s="69"/>
      <c r="L129" s="67"/>
      <c r="M129" s="68"/>
      <c r="N129" s="69"/>
      <c r="O129" s="67"/>
      <c r="P129" s="68"/>
      <c r="Q129" s="69"/>
      <c r="R129" s="67"/>
      <c r="S129" s="68"/>
      <c r="T129" s="69"/>
      <c r="U129" s="98"/>
      <c r="V129" s="99"/>
      <c r="W129" s="100"/>
      <c r="X129" s="98"/>
      <c r="Y129" s="99"/>
      <c r="Z129" s="100"/>
      <c r="AA129" s="75">
        <f>SUM(F129:Z129)</f>
        <v>0</v>
      </c>
      <c r="AB129" s="76">
        <f>AA129-AB130</f>
        <v>0</v>
      </c>
      <c r="AC129" s="12">
        <f>AA129*$D129</f>
        <v>0</v>
      </c>
      <c r="AD129" s="15"/>
      <c r="AE129" s="67"/>
      <c r="AF129" s="68"/>
      <c r="AG129" s="69"/>
      <c r="AH129" s="67"/>
      <c r="AI129" s="68"/>
      <c r="AJ129" s="69"/>
      <c r="AK129" s="67"/>
      <c r="AL129" s="68"/>
      <c r="AM129" s="69"/>
      <c r="AN129" s="67"/>
      <c r="AO129" s="68"/>
      <c r="AP129" s="69"/>
      <c r="AQ129" s="67"/>
      <c r="AR129" s="68"/>
      <c r="AS129" s="69"/>
      <c r="AT129" s="98"/>
      <c r="AU129" s="99"/>
      <c r="AV129" s="100"/>
      <c r="AW129" s="98"/>
      <c r="AX129" s="99"/>
      <c r="AY129" s="100"/>
      <c r="AZ129" s="41">
        <f>SUM(AE129:AY129)</f>
        <v>0</v>
      </c>
      <c r="BA129" s="14">
        <f>AZ129-BA130</f>
        <v>0</v>
      </c>
      <c r="BB129" s="12">
        <f>AZ129*$D129</f>
        <v>0</v>
      </c>
      <c r="BC129" s="15"/>
      <c r="BD129" s="67"/>
      <c r="BE129" s="68"/>
      <c r="BF129" s="69"/>
      <c r="BG129" s="67"/>
      <c r="BH129" s="68"/>
      <c r="BI129" s="69"/>
      <c r="BJ129" s="67"/>
      <c r="BK129" s="68"/>
      <c r="BL129" s="69"/>
      <c r="BM129" s="67"/>
      <c r="BN129" s="68"/>
      <c r="BO129" s="69"/>
      <c r="BP129" s="67"/>
      <c r="BQ129" s="68"/>
      <c r="BR129" s="69"/>
      <c r="BS129" s="98"/>
      <c r="BT129" s="99"/>
      <c r="BU129" s="100"/>
      <c r="BV129" s="98"/>
      <c r="BW129" s="99"/>
      <c r="BX129" s="100"/>
      <c r="BY129" s="41">
        <f>SUM(BD129:BX129)</f>
        <v>0</v>
      </c>
      <c r="BZ129" s="14">
        <f>BY129-BZ130</f>
        <v>0</v>
      </c>
      <c r="CA129" s="12">
        <f>BY129*$D129</f>
        <v>0</v>
      </c>
      <c r="CB129" s="15"/>
      <c r="CC129" s="67"/>
      <c r="CD129" s="68"/>
      <c r="CE129" s="69"/>
      <c r="CF129" s="67"/>
      <c r="CG129" s="68"/>
      <c r="CH129" s="69"/>
      <c r="CI129" s="67"/>
      <c r="CJ129" s="68"/>
      <c r="CK129" s="69"/>
      <c r="CL129" s="67"/>
      <c r="CM129" s="68"/>
      <c r="CN129" s="69"/>
      <c r="CO129" s="67"/>
      <c r="CP129" s="68"/>
      <c r="CQ129" s="69"/>
      <c r="CR129" s="98"/>
      <c r="CS129" s="99"/>
      <c r="CT129" s="100"/>
      <c r="CU129" s="98"/>
      <c r="CV129" s="99"/>
      <c r="CW129" s="100"/>
      <c r="CX129" s="41">
        <f>SUM(CC129:CW129)</f>
        <v>0</v>
      </c>
      <c r="CY129" s="14">
        <f>CX129-CY130</f>
        <v>0</v>
      </c>
      <c r="CZ129" s="12">
        <f>CX129*$D129</f>
        <v>0</v>
      </c>
      <c r="DA129" s="15"/>
      <c r="DB129" s="67"/>
      <c r="DC129" s="68"/>
      <c r="DD129" s="69"/>
      <c r="DE129" s="67"/>
      <c r="DF129" s="68"/>
      <c r="DG129" s="69"/>
      <c r="DH129" s="67"/>
      <c r="DI129" s="68"/>
      <c r="DJ129" s="69"/>
      <c r="DK129" s="67"/>
      <c r="DL129" s="68"/>
      <c r="DM129" s="69"/>
      <c r="DN129" s="67"/>
      <c r="DO129" s="68"/>
      <c r="DP129" s="69"/>
      <c r="DQ129" s="98"/>
      <c r="DR129" s="99"/>
      <c r="DS129" s="100"/>
      <c r="DT129" s="98"/>
      <c r="DU129" s="99"/>
      <c r="DV129" s="100"/>
      <c r="DW129" s="41">
        <f>SUM(DB129:DV129)</f>
        <v>0</v>
      </c>
      <c r="DX129" s="14">
        <f>DW129-DX130</f>
        <v>0</v>
      </c>
      <c r="DY129" s="12">
        <f>DW129*$D129</f>
        <v>0</v>
      </c>
      <c r="DZ129" s="15"/>
      <c r="EA129" s="67"/>
      <c r="EB129" s="68"/>
      <c r="EC129" s="69"/>
      <c r="ED129" s="67"/>
      <c r="EE129" s="68"/>
      <c r="EF129" s="69"/>
      <c r="EG129" s="67"/>
      <c r="EH129" s="68"/>
      <c r="EI129" s="69"/>
      <c r="EJ129" s="67"/>
      <c r="EK129" s="68"/>
      <c r="EL129" s="69"/>
      <c r="EM129" s="67"/>
      <c r="EN129" s="68"/>
      <c r="EO129" s="69"/>
      <c r="EP129" s="98"/>
      <c r="EQ129" s="99"/>
      <c r="ER129" s="100"/>
      <c r="ES129" s="98"/>
      <c r="ET129" s="99"/>
      <c r="EU129" s="100"/>
      <c r="EV129" s="41">
        <f>SUM(EA129:EU129)</f>
        <v>0</v>
      </c>
      <c r="EW129" s="14">
        <f>EV129-EW130</f>
        <v>0</v>
      </c>
      <c r="EX129" s="12">
        <f>EV129*$D129</f>
        <v>0</v>
      </c>
      <c r="EY129" s="15"/>
      <c r="EZ129" s="67"/>
      <c r="FA129" s="68"/>
      <c r="FB129" s="69"/>
      <c r="FC129" s="67"/>
      <c r="FD129" s="68"/>
      <c r="FE129" s="69"/>
      <c r="FF129" s="67"/>
      <c r="FG129" s="68"/>
      <c r="FH129" s="69"/>
      <c r="FI129" s="67"/>
      <c r="FJ129" s="68"/>
      <c r="FK129" s="69"/>
      <c r="FL129" s="67"/>
      <c r="FM129" s="68"/>
      <c r="FN129" s="69"/>
      <c r="FO129" s="98"/>
      <c r="FP129" s="99"/>
      <c r="FQ129" s="100"/>
      <c r="FR129" s="98"/>
      <c r="FS129" s="99"/>
      <c r="FT129" s="100"/>
      <c r="FU129" s="41">
        <f t="shared" ref="FU129" si="171">SUM(EZ129:FT129)</f>
        <v>0</v>
      </c>
      <c r="FV129" s="14">
        <f t="shared" ref="FV129" si="172">FU129-FV130</f>
        <v>0</v>
      </c>
      <c r="FW129" s="12">
        <f>FU129*$D129</f>
        <v>0</v>
      </c>
      <c r="FX129" s="15"/>
      <c r="FY129" s="67"/>
      <c r="FZ129" s="68"/>
      <c r="GA129" s="69"/>
      <c r="GB129" s="67"/>
      <c r="GC129" s="68"/>
      <c r="GD129" s="69"/>
      <c r="GE129" s="67"/>
      <c r="GF129" s="68"/>
      <c r="GG129" s="69"/>
      <c r="GH129" s="67"/>
      <c r="GI129" s="68"/>
      <c r="GJ129" s="69"/>
      <c r="GK129" s="67"/>
      <c r="GL129" s="68"/>
      <c r="GM129" s="69"/>
      <c r="GN129" s="98"/>
      <c r="GO129" s="99"/>
      <c r="GP129" s="100"/>
      <c r="GQ129" s="98"/>
      <c r="GR129" s="99"/>
      <c r="GS129" s="100"/>
      <c r="GT129" s="41">
        <f>SUM(FY129:GS129)</f>
        <v>0</v>
      </c>
      <c r="GU129" s="14">
        <f>GT129-GU130</f>
        <v>0</v>
      </c>
      <c r="GV129" s="12">
        <f>GT129*$D129</f>
        <v>0</v>
      </c>
      <c r="GW129" s="15"/>
      <c r="GX129" s="67"/>
      <c r="GY129" s="68"/>
      <c r="GZ129" s="69"/>
      <c r="HA129" s="67"/>
      <c r="HB129" s="68"/>
      <c r="HC129" s="69"/>
      <c r="HD129" s="67"/>
      <c r="HE129" s="68"/>
      <c r="HF129" s="69"/>
      <c r="HG129" s="67"/>
      <c r="HH129" s="68"/>
      <c r="HI129" s="69"/>
      <c r="HJ129" s="67"/>
      <c r="HK129" s="68"/>
      <c r="HL129" s="69"/>
      <c r="HM129" s="98"/>
      <c r="HN129" s="99"/>
      <c r="HO129" s="100"/>
      <c r="HP129" s="98"/>
      <c r="HQ129" s="99"/>
      <c r="HR129" s="100"/>
      <c r="HS129" s="41">
        <f>SUM(GX129:HR129)</f>
        <v>0</v>
      </c>
      <c r="HT129" s="14">
        <f>HS129-HT130</f>
        <v>0</v>
      </c>
      <c r="HU129" s="12">
        <f>HS129*$D129</f>
        <v>0</v>
      </c>
      <c r="HV129" s="15"/>
      <c r="HW129" s="67"/>
      <c r="HX129" s="68"/>
      <c r="HY129" s="69"/>
      <c r="HZ129" s="67"/>
      <c r="IA129" s="68"/>
      <c r="IB129" s="69"/>
      <c r="IC129" s="67"/>
      <c r="ID129" s="68"/>
      <c r="IE129" s="69"/>
      <c r="IF129" s="67"/>
      <c r="IG129" s="68"/>
      <c r="IH129" s="69"/>
      <c r="II129" s="67"/>
      <c r="IJ129" s="68"/>
      <c r="IK129" s="69"/>
      <c r="IL129" s="98"/>
      <c r="IM129" s="99"/>
      <c r="IN129" s="100"/>
      <c r="IO129" s="98"/>
      <c r="IP129" s="99"/>
      <c r="IQ129" s="100"/>
      <c r="IR129" s="41">
        <f>SUM(HW129:IQ129)</f>
        <v>0</v>
      </c>
      <c r="IS129" s="14">
        <f>IR129-IS130</f>
        <v>0</v>
      </c>
      <c r="IT129" s="12">
        <f>IR129*$D129</f>
        <v>0</v>
      </c>
      <c r="IU129" s="15"/>
      <c r="IV129" s="67"/>
      <c r="IW129" s="68"/>
      <c r="IX129" s="69"/>
      <c r="IY129" s="67"/>
      <c r="IZ129" s="68"/>
      <c r="JA129" s="69"/>
      <c r="JB129" s="67"/>
      <c r="JC129" s="68"/>
      <c r="JD129" s="69"/>
      <c r="JE129" s="67"/>
      <c r="JF129" s="68"/>
      <c r="JG129" s="69"/>
      <c r="JH129" s="67"/>
      <c r="JI129" s="68"/>
      <c r="JJ129" s="69"/>
      <c r="JK129" s="98"/>
      <c r="JL129" s="99"/>
      <c r="JM129" s="100"/>
      <c r="JN129" s="98"/>
      <c r="JO129" s="99"/>
      <c r="JP129" s="100"/>
      <c r="JQ129" s="41">
        <f>SUM(IV129:JP129)</f>
        <v>0</v>
      </c>
      <c r="JR129" s="14">
        <f>JQ129-JR130</f>
        <v>0</v>
      </c>
      <c r="JS129" s="12">
        <f>JQ129*$D129</f>
        <v>0</v>
      </c>
      <c r="JT129" s="15"/>
      <c r="JU129" s="67"/>
      <c r="JV129" s="68"/>
      <c r="JW129" s="69"/>
      <c r="JX129" s="67"/>
      <c r="JY129" s="68"/>
      <c r="JZ129" s="69"/>
      <c r="KA129" s="67"/>
      <c r="KB129" s="68"/>
      <c r="KC129" s="69"/>
      <c r="KD129" s="67"/>
      <c r="KE129" s="68"/>
      <c r="KF129" s="69"/>
      <c r="KG129" s="67"/>
      <c r="KH129" s="68"/>
      <c r="KI129" s="69"/>
      <c r="KJ129" s="98"/>
      <c r="KK129" s="99"/>
      <c r="KL129" s="100"/>
      <c r="KM129" s="98"/>
      <c r="KN129" s="99"/>
      <c r="KO129" s="100"/>
      <c r="KP129" s="41">
        <f>SUM(JU129:KO129)</f>
        <v>0</v>
      </c>
      <c r="KQ129" s="14">
        <f>KP129-KQ130</f>
        <v>0</v>
      </c>
      <c r="KR129" s="12">
        <f>KP129*$D129</f>
        <v>0</v>
      </c>
      <c r="KS129" s="15"/>
      <c r="KT129" s="67"/>
      <c r="KU129" s="68"/>
      <c r="KV129" s="69"/>
      <c r="KW129" s="67"/>
      <c r="KX129" s="68"/>
      <c r="KY129" s="69"/>
      <c r="KZ129" s="67"/>
      <c r="LA129" s="68"/>
      <c r="LB129" s="69"/>
      <c r="LC129" s="67"/>
      <c r="LD129" s="68"/>
      <c r="LE129" s="69"/>
      <c r="LF129" s="67"/>
      <c r="LG129" s="68"/>
      <c r="LH129" s="69"/>
      <c r="LI129" s="98"/>
      <c r="LJ129" s="99"/>
      <c r="LK129" s="100"/>
      <c r="LL129" s="98"/>
      <c r="LM129" s="99"/>
      <c r="LN129" s="100"/>
      <c r="LO129" s="41">
        <f>SUM(KT129:LN129)</f>
        <v>0</v>
      </c>
      <c r="LP129" s="14">
        <f>LO129-LP130</f>
        <v>0</v>
      </c>
      <c r="LQ129" s="12">
        <f>LO129*$D129</f>
        <v>0</v>
      </c>
      <c r="LR129" s="15"/>
    </row>
    <row r="130" spans="1:330" ht="15" hidden="1" customHeight="1" thickBot="1" x14ac:dyDescent="0.4">
      <c r="A130" s="133"/>
      <c r="B130" s="135"/>
      <c r="C130" s="140"/>
      <c r="D130" s="16"/>
      <c r="E130" s="33" t="s">
        <v>14</v>
      </c>
      <c r="F130" s="70"/>
      <c r="G130" s="71"/>
      <c r="H130" s="72"/>
      <c r="I130" s="70"/>
      <c r="J130" s="71"/>
      <c r="K130" s="72"/>
      <c r="L130" s="73"/>
      <c r="M130" s="71"/>
      <c r="N130" s="74"/>
      <c r="O130" s="70"/>
      <c r="P130" s="71"/>
      <c r="Q130" s="72"/>
      <c r="R130" s="70"/>
      <c r="S130" s="71"/>
      <c r="T130" s="72"/>
      <c r="U130" s="102"/>
      <c r="V130" s="103"/>
      <c r="W130" s="104"/>
      <c r="X130" s="105"/>
      <c r="Y130" s="103"/>
      <c r="Z130" s="104"/>
      <c r="AA130" s="77"/>
      <c r="AB130" s="78">
        <f>SUM(F130:Z130)</f>
        <v>0</v>
      </c>
      <c r="AC130" s="16"/>
      <c r="AD130" s="19">
        <f>AB130*$D130</f>
        <v>0</v>
      </c>
      <c r="AE130" s="70"/>
      <c r="AF130" s="71"/>
      <c r="AG130" s="72"/>
      <c r="AH130" s="70"/>
      <c r="AI130" s="71"/>
      <c r="AJ130" s="72"/>
      <c r="AK130" s="73"/>
      <c r="AL130" s="71"/>
      <c r="AM130" s="74"/>
      <c r="AN130" s="70"/>
      <c r="AO130" s="71"/>
      <c r="AP130" s="72"/>
      <c r="AQ130" s="70"/>
      <c r="AR130" s="71"/>
      <c r="AS130" s="72"/>
      <c r="AT130" s="102"/>
      <c r="AU130" s="103"/>
      <c r="AV130" s="104"/>
      <c r="AW130" s="105"/>
      <c r="AX130" s="103"/>
      <c r="AY130" s="104"/>
      <c r="AZ130" s="42"/>
      <c r="BA130" s="18">
        <f>SUM(AE130:AY130)</f>
        <v>0</v>
      </c>
      <c r="BB130" s="16"/>
      <c r="BC130" s="19">
        <f>BA130*$D130</f>
        <v>0</v>
      </c>
      <c r="BD130" s="70"/>
      <c r="BE130" s="71"/>
      <c r="BF130" s="72"/>
      <c r="BG130" s="70"/>
      <c r="BH130" s="71"/>
      <c r="BI130" s="72"/>
      <c r="BJ130" s="70"/>
      <c r="BK130" s="71"/>
      <c r="BL130" s="72"/>
      <c r="BM130" s="70"/>
      <c r="BN130" s="71"/>
      <c r="BO130" s="72"/>
      <c r="BP130" s="70"/>
      <c r="BQ130" s="71"/>
      <c r="BR130" s="72"/>
      <c r="BS130" s="102"/>
      <c r="BT130" s="103"/>
      <c r="BU130" s="104"/>
      <c r="BV130" s="105"/>
      <c r="BW130" s="103"/>
      <c r="BX130" s="104"/>
      <c r="BY130" s="42"/>
      <c r="BZ130" s="18">
        <f>SUM(BD130:BX130)</f>
        <v>0</v>
      </c>
      <c r="CA130" s="16"/>
      <c r="CB130" s="19">
        <f>BZ130*$D130</f>
        <v>0</v>
      </c>
      <c r="CC130" s="70"/>
      <c r="CD130" s="17"/>
      <c r="CE130" s="31"/>
      <c r="CF130" s="30"/>
      <c r="CG130" s="17"/>
      <c r="CH130" s="31"/>
      <c r="CI130" s="25"/>
      <c r="CJ130" s="17"/>
      <c r="CK130" s="22"/>
      <c r="CL130" s="30"/>
      <c r="CM130" s="17"/>
      <c r="CN130" s="31"/>
      <c r="CO130" s="25"/>
      <c r="CP130" s="17"/>
      <c r="CQ130" s="22"/>
      <c r="CR130" s="102"/>
      <c r="CS130" s="103"/>
      <c r="CT130" s="104"/>
      <c r="CU130" s="105"/>
      <c r="CV130" s="103"/>
      <c r="CW130" s="104"/>
      <c r="CX130" s="42"/>
      <c r="CY130" s="18">
        <f>SUM(CC130:CW130)</f>
        <v>0</v>
      </c>
      <c r="CZ130" s="16"/>
      <c r="DA130" s="19">
        <f>CY130*$D130</f>
        <v>0</v>
      </c>
      <c r="DB130" s="30"/>
      <c r="DC130" s="17"/>
      <c r="DD130" s="31"/>
      <c r="DE130" s="30"/>
      <c r="DF130" s="17"/>
      <c r="DG130" s="31"/>
      <c r="DH130" s="25"/>
      <c r="DI130" s="17"/>
      <c r="DJ130" s="22"/>
      <c r="DK130" s="30"/>
      <c r="DL130" s="17"/>
      <c r="DM130" s="31"/>
      <c r="DN130" s="25"/>
      <c r="DO130" s="17"/>
      <c r="DP130" s="22"/>
      <c r="DQ130" s="102"/>
      <c r="DR130" s="103"/>
      <c r="DS130" s="104"/>
      <c r="DT130" s="105"/>
      <c r="DU130" s="103"/>
      <c r="DV130" s="104"/>
      <c r="DW130" s="42"/>
      <c r="DX130" s="18">
        <f>SUM(DB130:DV130)</f>
        <v>0</v>
      </c>
      <c r="DY130" s="16"/>
      <c r="DZ130" s="19">
        <f>DX130*$D130</f>
        <v>0</v>
      </c>
      <c r="EA130" s="30"/>
      <c r="EB130" s="17"/>
      <c r="EC130" s="31"/>
      <c r="ED130" s="70"/>
      <c r="EE130" s="17"/>
      <c r="EF130" s="31"/>
      <c r="EG130" s="25"/>
      <c r="EH130" s="17"/>
      <c r="EI130" s="22"/>
      <c r="EJ130" s="30"/>
      <c r="EK130" s="17"/>
      <c r="EL130" s="31"/>
      <c r="EM130" s="25"/>
      <c r="EN130" s="17"/>
      <c r="EO130" s="22"/>
      <c r="EP130" s="102"/>
      <c r="EQ130" s="103"/>
      <c r="ER130" s="104"/>
      <c r="ES130" s="105"/>
      <c r="ET130" s="103"/>
      <c r="EU130" s="104"/>
      <c r="EV130" s="42"/>
      <c r="EW130" s="18">
        <f>SUM(EA130:EU130)</f>
        <v>0</v>
      </c>
      <c r="EX130" s="16"/>
      <c r="EY130" s="19">
        <f>EW130*$D130</f>
        <v>0</v>
      </c>
      <c r="EZ130" s="30"/>
      <c r="FA130" s="17"/>
      <c r="FB130" s="31"/>
      <c r="FC130" s="30"/>
      <c r="FD130" s="17"/>
      <c r="FE130" s="31"/>
      <c r="FF130" s="25"/>
      <c r="FG130" s="17"/>
      <c r="FH130" s="22"/>
      <c r="FI130" s="30"/>
      <c r="FJ130" s="17"/>
      <c r="FK130" s="31"/>
      <c r="FL130" s="25"/>
      <c r="FM130" s="17"/>
      <c r="FN130" s="22"/>
      <c r="FO130" s="102"/>
      <c r="FP130" s="103"/>
      <c r="FQ130" s="104"/>
      <c r="FR130" s="105"/>
      <c r="FS130" s="103"/>
      <c r="FT130" s="104"/>
      <c r="FU130" s="42"/>
      <c r="FV130" s="18">
        <f t="shared" ref="FV130" si="173">SUM(EZ130:FT130)</f>
        <v>0</v>
      </c>
      <c r="FW130" s="16"/>
      <c r="FX130" s="19">
        <f>FV130*$D130</f>
        <v>0</v>
      </c>
      <c r="FY130" s="30"/>
      <c r="FZ130" s="17"/>
      <c r="GA130" s="31"/>
      <c r="GB130" s="30"/>
      <c r="GC130" s="17"/>
      <c r="GD130" s="31"/>
      <c r="GE130" s="25"/>
      <c r="GF130" s="17"/>
      <c r="GG130" s="22"/>
      <c r="GH130" s="30"/>
      <c r="GI130" s="17"/>
      <c r="GJ130" s="31"/>
      <c r="GK130" s="25"/>
      <c r="GL130" s="17"/>
      <c r="GM130" s="22"/>
      <c r="GN130" s="102"/>
      <c r="GO130" s="103"/>
      <c r="GP130" s="104"/>
      <c r="GQ130" s="105"/>
      <c r="GR130" s="103"/>
      <c r="GS130" s="104"/>
      <c r="GT130" s="42"/>
      <c r="GU130" s="18">
        <f>SUM(FY130:GS130)</f>
        <v>0</v>
      </c>
      <c r="GV130" s="16"/>
      <c r="GW130" s="19">
        <f>GU130*$D130</f>
        <v>0</v>
      </c>
      <c r="GX130" s="30"/>
      <c r="GY130" s="17"/>
      <c r="GZ130" s="31"/>
      <c r="HA130" s="30"/>
      <c r="HB130" s="17"/>
      <c r="HC130" s="31"/>
      <c r="HD130" s="25"/>
      <c r="HE130" s="17"/>
      <c r="HF130" s="22"/>
      <c r="HG130" s="30"/>
      <c r="HH130" s="17"/>
      <c r="HI130" s="31"/>
      <c r="HJ130" s="25"/>
      <c r="HK130" s="17"/>
      <c r="HL130" s="22"/>
      <c r="HM130" s="102"/>
      <c r="HN130" s="103"/>
      <c r="HO130" s="104"/>
      <c r="HP130" s="105"/>
      <c r="HQ130" s="103"/>
      <c r="HR130" s="104"/>
      <c r="HS130" s="42"/>
      <c r="HT130" s="18">
        <f>SUM(GX130:HR130)</f>
        <v>0</v>
      </c>
      <c r="HU130" s="16"/>
      <c r="HV130" s="19">
        <f>HT130*$D130</f>
        <v>0</v>
      </c>
      <c r="HW130" s="30"/>
      <c r="HX130" s="17"/>
      <c r="HY130" s="31"/>
      <c r="HZ130" s="30"/>
      <c r="IA130" s="17"/>
      <c r="IB130" s="31"/>
      <c r="IC130" s="25"/>
      <c r="ID130" s="17"/>
      <c r="IE130" s="22"/>
      <c r="IF130" s="30"/>
      <c r="IG130" s="17"/>
      <c r="IH130" s="31"/>
      <c r="II130" s="25"/>
      <c r="IJ130" s="17"/>
      <c r="IK130" s="22"/>
      <c r="IL130" s="102"/>
      <c r="IM130" s="103"/>
      <c r="IN130" s="104"/>
      <c r="IO130" s="105"/>
      <c r="IP130" s="103"/>
      <c r="IQ130" s="104"/>
      <c r="IR130" s="42"/>
      <c r="IS130" s="18">
        <f>SUM(HW130:IQ130)</f>
        <v>0</v>
      </c>
      <c r="IT130" s="16"/>
      <c r="IU130" s="19">
        <f>IS130*$D130</f>
        <v>0</v>
      </c>
      <c r="IV130" s="30"/>
      <c r="IW130" s="17"/>
      <c r="IX130" s="31"/>
      <c r="IY130" s="30"/>
      <c r="IZ130" s="17"/>
      <c r="JA130" s="31"/>
      <c r="JB130" s="25"/>
      <c r="JC130" s="17"/>
      <c r="JD130" s="22"/>
      <c r="JE130" s="30"/>
      <c r="JF130" s="17"/>
      <c r="JG130" s="31"/>
      <c r="JH130" s="25"/>
      <c r="JI130" s="17"/>
      <c r="JJ130" s="22"/>
      <c r="JK130" s="102"/>
      <c r="JL130" s="103"/>
      <c r="JM130" s="104"/>
      <c r="JN130" s="105"/>
      <c r="JO130" s="103"/>
      <c r="JP130" s="104"/>
      <c r="JQ130" s="42"/>
      <c r="JR130" s="18">
        <f>SUM(IV130:JP130)</f>
        <v>0</v>
      </c>
      <c r="JS130" s="16"/>
      <c r="JT130" s="19">
        <f>JR130*$D130</f>
        <v>0</v>
      </c>
      <c r="JU130" s="30"/>
      <c r="JV130" s="17"/>
      <c r="JW130" s="31"/>
      <c r="JX130" s="30"/>
      <c r="JY130" s="17"/>
      <c r="JZ130" s="31"/>
      <c r="KA130" s="25"/>
      <c r="KB130" s="17"/>
      <c r="KC130" s="22"/>
      <c r="KD130" s="30"/>
      <c r="KE130" s="17"/>
      <c r="KF130" s="31"/>
      <c r="KG130" s="25"/>
      <c r="KH130" s="17"/>
      <c r="KI130" s="22"/>
      <c r="KJ130" s="102"/>
      <c r="KK130" s="103"/>
      <c r="KL130" s="104"/>
      <c r="KM130" s="105"/>
      <c r="KN130" s="103"/>
      <c r="KO130" s="104"/>
      <c r="KP130" s="42"/>
      <c r="KQ130" s="18">
        <f>SUM(JU130:KO130)</f>
        <v>0</v>
      </c>
      <c r="KR130" s="16"/>
      <c r="KS130" s="19">
        <f>KQ130*$D130</f>
        <v>0</v>
      </c>
      <c r="KT130" s="30"/>
      <c r="KU130" s="17"/>
      <c r="KV130" s="31"/>
      <c r="KW130" s="30"/>
      <c r="KX130" s="17"/>
      <c r="KY130" s="31"/>
      <c r="KZ130" s="25"/>
      <c r="LA130" s="17"/>
      <c r="LB130" s="22"/>
      <c r="LC130" s="30"/>
      <c r="LD130" s="17"/>
      <c r="LE130" s="31"/>
      <c r="LF130" s="25"/>
      <c r="LG130" s="17"/>
      <c r="LH130" s="22"/>
      <c r="LI130" s="102"/>
      <c r="LJ130" s="103"/>
      <c r="LK130" s="104"/>
      <c r="LL130" s="105"/>
      <c r="LM130" s="103"/>
      <c r="LN130" s="104"/>
      <c r="LO130" s="42"/>
      <c r="LP130" s="18">
        <f>SUM(KT130:LN130)</f>
        <v>0</v>
      </c>
      <c r="LQ130" s="16"/>
      <c r="LR130" s="19">
        <f>LP130*$D130</f>
        <v>0</v>
      </c>
    </row>
    <row r="131" spans="1:330" ht="14.5" hidden="1" customHeight="1" x14ac:dyDescent="0.35">
      <c r="A131" s="132"/>
      <c r="B131" s="134"/>
      <c r="C131" s="139"/>
      <c r="D131" s="12"/>
      <c r="E131" s="32" t="s">
        <v>13</v>
      </c>
      <c r="F131" s="67"/>
      <c r="G131" s="68"/>
      <c r="H131" s="69"/>
      <c r="I131" s="67"/>
      <c r="J131" s="68"/>
      <c r="K131" s="69"/>
      <c r="L131" s="67"/>
      <c r="M131" s="68"/>
      <c r="N131" s="69"/>
      <c r="O131" s="67"/>
      <c r="P131" s="68"/>
      <c r="Q131" s="69"/>
      <c r="R131" s="67"/>
      <c r="S131" s="68"/>
      <c r="T131" s="69"/>
      <c r="U131" s="98"/>
      <c r="V131" s="99"/>
      <c r="W131" s="100"/>
      <c r="X131" s="98"/>
      <c r="Y131" s="99"/>
      <c r="Z131" s="100"/>
      <c r="AA131" s="75">
        <f>SUM(F131:Z131)</f>
        <v>0</v>
      </c>
      <c r="AB131" s="76">
        <f>AA131-AB132</f>
        <v>0</v>
      </c>
      <c r="AC131" s="12">
        <f>AA131*$D131</f>
        <v>0</v>
      </c>
      <c r="AD131" s="15"/>
      <c r="AE131" s="67"/>
      <c r="AF131" s="68"/>
      <c r="AG131" s="69"/>
      <c r="AH131" s="67"/>
      <c r="AI131" s="68"/>
      <c r="AJ131" s="69"/>
      <c r="AK131" s="67"/>
      <c r="AL131" s="68"/>
      <c r="AM131" s="69"/>
      <c r="AN131" s="67"/>
      <c r="AO131" s="68"/>
      <c r="AP131" s="69"/>
      <c r="AQ131" s="67"/>
      <c r="AR131" s="68"/>
      <c r="AS131" s="69"/>
      <c r="AT131" s="98"/>
      <c r="AU131" s="99"/>
      <c r="AV131" s="100"/>
      <c r="AW131" s="98"/>
      <c r="AX131" s="99"/>
      <c r="AY131" s="100"/>
      <c r="AZ131" s="41">
        <f>SUM(AE131:AY131)</f>
        <v>0</v>
      </c>
      <c r="BA131" s="14">
        <f>AZ131-BA132</f>
        <v>0</v>
      </c>
      <c r="BB131" s="12">
        <f>AZ131*$D131</f>
        <v>0</v>
      </c>
      <c r="BC131" s="15"/>
      <c r="BD131" s="67"/>
      <c r="BE131" s="68"/>
      <c r="BF131" s="69"/>
      <c r="BG131" s="67"/>
      <c r="BH131" s="68"/>
      <c r="BI131" s="69"/>
      <c r="BJ131" s="67"/>
      <c r="BK131" s="68"/>
      <c r="BL131" s="69"/>
      <c r="BM131" s="67"/>
      <c r="BN131" s="68"/>
      <c r="BO131" s="69"/>
      <c r="BP131" s="67"/>
      <c r="BQ131" s="68"/>
      <c r="BR131" s="69"/>
      <c r="BS131" s="98"/>
      <c r="BT131" s="99"/>
      <c r="BU131" s="100"/>
      <c r="BV131" s="98"/>
      <c r="BW131" s="99"/>
      <c r="BX131" s="100"/>
      <c r="BY131" s="41">
        <f>SUM(BD131:BX131)</f>
        <v>0</v>
      </c>
      <c r="BZ131" s="14">
        <f>BY131-BZ132</f>
        <v>0</v>
      </c>
      <c r="CA131" s="12">
        <f>BY131*$D131</f>
        <v>0</v>
      </c>
      <c r="CB131" s="15"/>
      <c r="CC131" s="67"/>
      <c r="CD131" s="68"/>
      <c r="CE131" s="69"/>
      <c r="CF131" s="67"/>
      <c r="CG131" s="68"/>
      <c r="CH131" s="69"/>
      <c r="CI131" s="67"/>
      <c r="CJ131" s="68"/>
      <c r="CK131" s="69"/>
      <c r="CL131" s="67"/>
      <c r="CM131" s="68"/>
      <c r="CN131" s="69"/>
      <c r="CO131" s="67"/>
      <c r="CP131" s="68"/>
      <c r="CQ131" s="69"/>
      <c r="CR131" s="98"/>
      <c r="CS131" s="99"/>
      <c r="CT131" s="100"/>
      <c r="CU131" s="98"/>
      <c r="CV131" s="99"/>
      <c r="CW131" s="100"/>
      <c r="CX131" s="41">
        <f>SUM(CC131:CW131)</f>
        <v>0</v>
      </c>
      <c r="CY131" s="14">
        <f>CX131-CY132</f>
        <v>0</v>
      </c>
      <c r="CZ131" s="12">
        <f>CX131*$D131</f>
        <v>0</v>
      </c>
      <c r="DA131" s="15"/>
      <c r="DB131" s="67"/>
      <c r="DC131" s="68"/>
      <c r="DD131" s="69"/>
      <c r="DE131" s="67"/>
      <c r="DF131" s="68"/>
      <c r="DG131" s="69"/>
      <c r="DH131" s="67"/>
      <c r="DI131" s="68"/>
      <c r="DJ131" s="69"/>
      <c r="DK131" s="67"/>
      <c r="DL131" s="68"/>
      <c r="DM131" s="69"/>
      <c r="DN131" s="67"/>
      <c r="DO131" s="68"/>
      <c r="DP131" s="69"/>
      <c r="DQ131" s="98"/>
      <c r="DR131" s="99"/>
      <c r="DS131" s="100"/>
      <c r="DT131" s="98"/>
      <c r="DU131" s="99"/>
      <c r="DV131" s="100"/>
      <c r="DW131" s="41">
        <f>SUM(DB131:DV131)</f>
        <v>0</v>
      </c>
      <c r="DX131" s="14">
        <f>DW131-DX132</f>
        <v>0</v>
      </c>
      <c r="DY131" s="12">
        <f>DW131*$D131</f>
        <v>0</v>
      </c>
      <c r="DZ131" s="15"/>
      <c r="EA131" s="67"/>
      <c r="EB131" s="68"/>
      <c r="EC131" s="69"/>
      <c r="ED131" s="67"/>
      <c r="EE131" s="68"/>
      <c r="EF131" s="69"/>
      <c r="EG131" s="67"/>
      <c r="EH131" s="68"/>
      <c r="EI131" s="69"/>
      <c r="EJ131" s="67"/>
      <c r="EK131" s="68"/>
      <c r="EL131" s="69"/>
      <c r="EM131" s="67"/>
      <c r="EN131" s="68"/>
      <c r="EO131" s="69"/>
      <c r="EP131" s="98"/>
      <c r="EQ131" s="99"/>
      <c r="ER131" s="100"/>
      <c r="ES131" s="98"/>
      <c r="ET131" s="99"/>
      <c r="EU131" s="100"/>
      <c r="EV131" s="41">
        <f>SUM(EA131:EU131)</f>
        <v>0</v>
      </c>
      <c r="EW131" s="14">
        <f>EV131-EW132</f>
        <v>0</v>
      </c>
      <c r="EX131" s="12">
        <f>EV131*$D131</f>
        <v>0</v>
      </c>
      <c r="EY131" s="15"/>
      <c r="EZ131" s="67"/>
      <c r="FA131" s="68"/>
      <c r="FB131" s="69"/>
      <c r="FC131" s="67"/>
      <c r="FD131" s="68"/>
      <c r="FE131" s="69"/>
      <c r="FF131" s="67"/>
      <c r="FG131" s="68"/>
      <c r="FH131" s="69"/>
      <c r="FI131" s="67"/>
      <c r="FJ131" s="68"/>
      <c r="FK131" s="69"/>
      <c r="FL131" s="67"/>
      <c r="FM131" s="68"/>
      <c r="FN131" s="69"/>
      <c r="FO131" s="98"/>
      <c r="FP131" s="99"/>
      <c r="FQ131" s="100"/>
      <c r="FR131" s="98"/>
      <c r="FS131" s="99"/>
      <c r="FT131" s="100"/>
      <c r="FU131" s="41">
        <f t="shared" ref="FU131" si="174">SUM(EZ131:FT131)</f>
        <v>0</v>
      </c>
      <c r="FV131" s="14">
        <f t="shared" ref="FV131" si="175">FU131-FV132</f>
        <v>0</v>
      </c>
      <c r="FW131" s="12">
        <f>FU131*$D131</f>
        <v>0</v>
      </c>
      <c r="FX131" s="15"/>
      <c r="FY131" s="67"/>
      <c r="FZ131" s="68"/>
      <c r="GA131" s="69"/>
      <c r="GB131" s="67"/>
      <c r="GC131" s="68"/>
      <c r="GD131" s="69"/>
      <c r="GE131" s="67"/>
      <c r="GF131" s="68"/>
      <c r="GG131" s="69"/>
      <c r="GH131" s="67"/>
      <c r="GI131" s="68"/>
      <c r="GJ131" s="69"/>
      <c r="GK131" s="67"/>
      <c r="GL131" s="68"/>
      <c r="GM131" s="69"/>
      <c r="GN131" s="98"/>
      <c r="GO131" s="99"/>
      <c r="GP131" s="100"/>
      <c r="GQ131" s="98"/>
      <c r="GR131" s="99"/>
      <c r="GS131" s="100"/>
      <c r="GT131" s="41">
        <f>SUM(FY131:GS131)</f>
        <v>0</v>
      </c>
      <c r="GU131" s="14">
        <f>GT131-GU132</f>
        <v>0</v>
      </c>
      <c r="GV131" s="12">
        <f>GT131*$D131</f>
        <v>0</v>
      </c>
      <c r="GW131" s="15"/>
      <c r="GX131" s="67"/>
      <c r="GY131" s="68"/>
      <c r="GZ131" s="69"/>
      <c r="HA131" s="67"/>
      <c r="HB131" s="68"/>
      <c r="HC131" s="69"/>
      <c r="HD131" s="67"/>
      <c r="HE131" s="68"/>
      <c r="HF131" s="69"/>
      <c r="HG131" s="67"/>
      <c r="HH131" s="68"/>
      <c r="HI131" s="69"/>
      <c r="HJ131" s="67"/>
      <c r="HK131" s="68"/>
      <c r="HL131" s="69"/>
      <c r="HM131" s="98"/>
      <c r="HN131" s="99"/>
      <c r="HO131" s="100"/>
      <c r="HP131" s="98"/>
      <c r="HQ131" s="99"/>
      <c r="HR131" s="100"/>
      <c r="HS131" s="41">
        <f>SUM(GX131:HR131)</f>
        <v>0</v>
      </c>
      <c r="HT131" s="14">
        <f>HS131-HT132</f>
        <v>0</v>
      </c>
      <c r="HU131" s="12">
        <f>HS131*$D131</f>
        <v>0</v>
      </c>
      <c r="HV131" s="15"/>
      <c r="HW131" s="67"/>
      <c r="HX131" s="68"/>
      <c r="HY131" s="69"/>
      <c r="HZ131" s="67"/>
      <c r="IA131" s="68"/>
      <c r="IB131" s="69"/>
      <c r="IC131" s="67"/>
      <c r="ID131" s="68"/>
      <c r="IE131" s="69"/>
      <c r="IF131" s="67"/>
      <c r="IG131" s="68"/>
      <c r="IH131" s="69"/>
      <c r="II131" s="67"/>
      <c r="IJ131" s="68"/>
      <c r="IK131" s="69"/>
      <c r="IL131" s="98"/>
      <c r="IM131" s="99"/>
      <c r="IN131" s="100"/>
      <c r="IO131" s="98"/>
      <c r="IP131" s="99"/>
      <c r="IQ131" s="100"/>
      <c r="IR131" s="41">
        <f>SUM(HW131:IQ131)</f>
        <v>0</v>
      </c>
      <c r="IS131" s="14">
        <f>IR131-IS132</f>
        <v>0</v>
      </c>
      <c r="IT131" s="12">
        <f>IR131*$D131</f>
        <v>0</v>
      </c>
      <c r="IU131" s="15"/>
      <c r="IV131" s="67"/>
      <c r="IW131" s="68"/>
      <c r="IX131" s="69"/>
      <c r="IY131" s="67"/>
      <c r="IZ131" s="68"/>
      <c r="JA131" s="69"/>
      <c r="JB131" s="67"/>
      <c r="JC131" s="68"/>
      <c r="JD131" s="69"/>
      <c r="JE131" s="67"/>
      <c r="JF131" s="68"/>
      <c r="JG131" s="69"/>
      <c r="JH131" s="67"/>
      <c r="JI131" s="68"/>
      <c r="JJ131" s="69"/>
      <c r="JK131" s="98"/>
      <c r="JL131" s="99"/>
      <c r="JM131" s="100"/>
      <c r="JN131" s="98"/>
      <c r="JO131" s="99"/>
      <c r="JP131" s="100"/>
      <c r="JQ131" s="41">
        <f>SUM(IV131:JP131)</f>
        <v>0</v>
      </c>
      <c r="JR131" s="14">
        <f>JQ131-JR132</f>
        <v>0</v>
      </c>
      <c r="JS131" s="12">
        <f>JQ131*$D131</f>
        <v>0</v>
      </c>
      <c r="JT131" s="15"/>
      <c r="JU131" s="67"/>
      <c r="JV131" s="68"/>
      <c r="JW131" s="69"/>
      <c r="JX131" s="67"/>
      <c r="JY131" s="68"/>
      <c r="JZ131" s="69"/>
      <c r="KA131" s="67"/>
      <c r="KB131" s="68"/>
      <c r="KC131" s="69"/>
      <c r="KD131" s="67"/>
      <c r="KE131" s="68"/>
      <c r="KF131" s="69"/>
      <c r="KG131" s="67"/>
      <c r="KH131" s="68"/>
      <c r="KI131" s="69"/>
      <c r="KJ131" s="98"/>
      <c r="KK131" s="99"/>
      <c r="KL131" s="100"/>
      <c r="KM131" s="98"/>
      <c r="KN131" s="99"/>
      <c r="KO131" s="100"/>
      <c r="KP131" s="41">
        <f>SUM(JU131:KO131)</f>
        <v>0</v>
      </c>
      <c r="KQ131" s="14">
        <f>KP131-KQ132</f>
        <v>0</v>
      </c>
      <c r="KR131" s="12">
        <f>KP131*$D131</f>
        <v>0</v>
      </c>
      <c r="KS131" s="15"/>
      <c r="KT131" s="67"/>
      <c r="KU131" s="68"/>
      <c r="KV131" s="69"/>
      <c r="KW131" s="67"/>
      <c r="KX131" s="68"/>
      <c r="KY131" s="69"/>
      <c r="KZ131" s="67"/>
      <c r="LA131" s="68"/>
      <c r="LB131" s="69"/>
      <c r="LC131" s="67"/>
      <c r="LD131" s="68"/>
      <c r="LE131" s="69"/>
      <c r="LF131" s="67"/>
      <c r="LG131" s="68"/>
      <c r="LH131" s="69"/>
      <c r="LI131" s="98"/>
      <c r="LJ131" s="99"/>
      <c r="LK131" s="100"/>
      <c r="LL131" s="98"/>
      <c r="LM131" s="99"/>
      <c r="LN131" s="100"/>
      <c r="LO131" s="41">
        <f>SUM(KT131:LN131)</f>
        <v>0</v>
      </c>
      <c r="LP131" s="14">
        <f>LO131-LP132</f>
        <v>0</v>
      </c>
      <c r="LQ131" s="12">
        <f>LO131*$D131</f>
        <v>0</v>
      </c>
      <c r="LR131" s="15"/>
    </row>
    <row r="132" spans="1:330" ht="15" hidden="1" customHeight="1" thickBot="1" x14ac:dyDescent="0.4">
      <c r="A132" s="133"/>
      <c r="B132" s="135"/>
      <c r="C132" s="140"/>
      <c r="D132" s="16"/>
      <c r="E132" s="33" t="s">
        <v>14</v>
      </c>
      <c r="F132" s="70"/>
      <c r="G132" s="71"/>
      <c r="H132" s="72"/>
      <c r="I132" s="70"/>
      <c r="J132" s="71"/>
      <c r="K132" s="72"/>
      <c r="L132" s="73"/>
      <c r="M132" s="71"/>
      <c r="N132" s="74"/>
      <c r="O132" s="70"/>
      <c r="P132" s="71"/>
      <c r="Q132" s="72"/>
      <c r="R132" s="70"/>
      <c r="S132" s="71"/>
      <c r="T132" s="72"/>
      <c r="U132" s="102"/>
      <c r="V132" s="103"/>
      <c r="W132" s="104"/>
      <c r="X132" s="105"/>
      <c r="Y132" s="103"/>
      <c r="Z132" s="104"/>
      <c r="AA132" s="77"/>
      <c r="AB132" s="78">
        <f>SUM(F132:Z132)</f>
        <v>0</v>
      </c>
      <c r="AC132" s="16"/>
      <c r="AD132" s="19">
        <f>AB132*$D132</f>
        <v>0</v>
      </c>
      <c r="AE132" s="70"/>
      <c r="AF132" s="71"/>
      <c r="AG132" s="72"/>
      <c r="AH132" s="70"/>
      <c r="AI132" s="71"/>
      <c r="AJ132" s="72"/>
      <c r="AK132" s="73"/>
      <c r="AL132" s="71"/>
      <c r="AM132" s="74"/>
      <c r="AN132" s="70"/>
      <c r="AO132" s="71"/>
      <c r="AP132" s="72"/>
      <c r="AQ132" s="70"/>
      <c r="AR132" s="71"/>
      <c r="AS132" s="72"/>
      <c r="AT132" s="102"/>
      <c r="AU132" s="103"/>
      <c r="AV132" s="104"/>
      <c r="AW132" s="105"/>
      <c r="AX132" s="103"/>
      <c r="AY132" s="104"/>
      <c r="AZ132" s="42"/>
      <c r="BA132" s="18">
        <f>SUM(AE132:AY132)</f>
        <v>0</v>
      </c>
      <c r="BB132" s="16"/>
      <c r="BC132" s="19">
        <f>BA132*$D132</f>
        <v>0</v>
      </c>
      <c r="BD132" s="70"/>
      <c r="BE132" s="71"/>
      <c r="BF132" s="72"/>
      <c r="BG132" s="70"/>
      <c r="BH132" s="71"/>
      <c r="BI132" s="72"/>
      <c r="BJ132" s="70"/>
      <c r="BK132" s="71"/>
      <c r="BL132" s="72"/>
      <c r="BM132" s="70"/>
      <c r="BN132" s="71"/>
      <c r="BO132" s="72"/>
      <c r="BP132" s="70"/>
      <c r="BQ132" s="71"/>
      <c r="BR132" s="72"/>
      <c r="BS132" s="102"/>
      <c r="BT132" s="103"/>
      <c r="BU132" s="104"/>
      <c r="BV132" s="105"/>
      <c r="BW132" s="103"/>
      <c r="BX132" s="104"/>
      <c r="BY132" s="42"/>
      <c r="BZ132" s="18">
        <f>SUM(BD132:BX132)</f>
        <v>0</v>
      </c>
      <c r="CA132" s="16"/>
      <c r="CB132" s="19">
        <f>BZ132*$D132</f>
        <v>0</v>
      </c>
      <c r="CC132" s="70"/>
      <c r="CD132" s="17"/>
      <c r="CE132" s="31"/>
      <c r="CF132" s="30"/>
      <c r="CG132" s="17"/>
      <c r="CH132" s="31"/>
      <c r="CI132" s="25"/>
      <c r="CJ132" s="17"/>
      <c r="CK132" s="22"/>
      <c r="CL132" s="30"/>
      <c r="CM132" s="17"/>
      <c r="CN132" s="31"/>
      <c r="CO132" s="25"/>
      <c r="CP132" s="17"/>
      <c r="CQ132" s="22"/>
      <c r="CR132" s="102"/>
      <c r="CS132" s="103"/>
      <c r="CT132" s="104"/>
      <c r="CU132" s="105"/>
      <c r="CV132" s="103"/>
      <c r="CW132" s="104"/>
      <c r="CX132" s="42"/>
      <c r="CY132" s="18">
        <f>SUM(CC132:CW132)</f>
        <v>0</v>
      </c>
      <c r="CZ132" s="16"/>
      <c r="DA132" s="19">
        <f>CY132*$D132</f>
        <v>0</v>
      </c>
      <c r="DB132" s="30"/>
      <c r="DC132" s="17"/>
      <c r="DD132" s="31"/>
      <c r="DE132" s="30"/>
      <c r="DF132" s="17"/>
      <c r="DG132" s="31"/>
      <c r="DH132" s="25"/>
      <c r="DI132" s="17"/>
      <c r="DJ132" s="22"/>
      <c r="DK132" s="30"/>
      <c r="DL132" s="17"/>
      <c r="DM132" s="31"/>
      <c r="DN132" s="25"/>
      <c r="DO132" s="17"/>
      <c r="DP132" s="22"/>
      <c r="DQ132" s="102"/>
      <c r="DR132" s="103"/>
      <c r="DS132" s="104"/>
      <c r="DT132" s="105"/>
      <c r="DU132" s="103"/>
      <c r="DV132" s="104"/>
      <c r="DW132" s="42"/>
      <c r="DX132" s="18">
        <f>SUM(DB132:DV132)</f>
        <v>0</v>
      </c>
      <c r="DY132" s="16"/>
      <c r="DZ132" s="19">
        <f>DX132*$D132</f>
        <v>0</v>
      </c>
      <c r="EA132" s="30"/>
      <c r="EB132" s="17"/>
      <c r="EC132" s="31"/>
      <c r="ED132" s="70"/>
      <c r="EE132" s="17"/>
      <c r="EF132" s="31"/>
      <c r="EG132" s="25"/>
      <c r="EH132" s="17"/>
      <c r="EI132" s="22"/>
      <c r="EJ132" s="30"/>
      <c r="EK132" s="17"/>
      <c r="EL132" s="31"/>
      <c r="EM132" s="25"/>
      <c r="EN132" s="17"/>
      <c r="EO132" s="22"/>
      <c r="EP132" s="102"/>
      <c r="EQ132" s="103"/>
      <c r="ER132" s="104"/>
      <c r="ES132" s="105"/>
      <c r="ET132" s="103"/>
      <c r="EU132" s="104"/>
      <c r="EV132" s="42"/>
      <c r="EW132" s="18">
        <f>SUM(EA132:EU132)</f>
        <v>0</v>
      </c>
      <c r="EX132" s="16"/>
      <c r="EY132" s="19">
        <f>EW132*$D132</f>
        <v>0</v>
      </c>
      <c r="EZ132" s="30"/>
      <c r="FA132" s="17"/>
      <c r="FB132" s="31"/>
      <c r="FC132" s="30"/>
      <c r="FD132" s="17"/>
      <c r="FE132" s="31"/>
      <c r="FF132" s="25"/>
      <c r="FG132" s="17"/>
      <c r="FH132" s="22"/>
      <c r="FI132" s="30"/>
      <c r="FJ132" s="17"/>
      <c r="FK132" s="31"/>
      <c r="FL132" s="25"/>
      <c r="FM132" s="17"/>
      <c r="FN132" s="22"/>
      <c r="FO132" s="102"/>
      <c r="FP132" s="103"/>
      <c r="FQ132" s="104"/>
      <c r="FR132" s="105"/>
      <c r="FS132" s="103"/>
      <c r="FT132" s="104"/>
      <c r="FU132" s="42"/>
      <c r="FV132" s="18">
        <f t="shared" ref="FV132" si="176">SUM(EZ132:FT132)</f>
        <v>0</v>
      </c>
      <c r="FW132" s="16"/>
      <c r="FX132" s="19">
        <f>FV132*$D132</f>
        <v>0</v>
      </c>
      <c r="FY132" s="30"/>
      <c r="FZ132" s="17"/>
      <c r="GA132" s="31"/>
      <c r="GB132" s="30"/>
      <c r="GC132" s="17"/>
      <c r="GD132" s="31"/>
      <c r="GE132" s="25"/>
      <c r="GF132" s="17"/>
      <c r="GG132" s="22"/>
      <c r="GH132" s="30"/>
      <c r="GI132" s="17"/>
      <c r="GJ132" s="31"/>
      <c r="GK132" s="25"/>
      <c r="GL132" s="17"/>
      <c r="GM132" s="22"/>
      <c r="GN132" s="102"/>
      <c r="GO132" s="103"/>
      <c r="GP132" s="104"/>
      <c r="GQ132" s="105"/>
      <c r="GR132" s="103"/>
      <c r="GS132" s="104"/>
      <c r="GT132" s="42"/>
      <c r="GU132" s="18">
        <f>SUM(FY132:GS132)</f>
        <v>0</v>
      </c>
      <c r="GV132" s="16"/>
      <c r="GW132" s="19">
        <f>GU132*$D132</f>
        <v>0</v>
      </c>
      <c r="GX132" s="30"/>
      <c r="GY132" s="17"/>
      <c r="GZ132" s="31"/>
      <c r="HA132" s="30"/>
      <c r="HB132" s="17"/>
      <c r="HC132" s="31"/>
      <c r="HD132" s="25"/>
      <c r="HE132" s="17"/>
      <c r="HF132" s="22"/>
      <c r="HG132" s="30"/>
      <c r="HH132" s="17"/>
      <c r="HI132" s="31"/>
      <c r="HJ132" s="25"/>
      <c r="HK132" s="17"/>
      <c r="HL132" s="22"/>
      <c r="HM132" s="102"/>
      <c r="HN132" s="103"/>
      <c r="HO132" s="104"/>
      <c r="HP132" s="105"/>
      <c r="HQ132" s="103"/>
      <c r="HR132" s="104"/>
      <c r="HS132" s="42"/>
      <c r="HT132" s="18">
        <f>SUM(GX132:HR132)</f>
        <v>0</v>
      </c>
      <c r="HU132" s="16"/>
      <c r="HV132" s="19">
        <f>HT132*$D132</f>
        <v>0</v>
      </c>
      <c r="HW132" s="30"/>
      <c r="HX132" s="17"/>
      <c r="HY132" s="31"/>
      <c r="HZ132" s="30"/>
      <c r="IA132" s="17"/>
      <c r="IB132" s="31"/>
      <c r="IC132" s="25"/>
      <c r="ID132" s="17"/>
      <c r="IE132" s="22"/>
      <c r="IF132" s="30"/>
      <c r="IG132" s="17"/>
      <c r="IH132" s="31"/>
      <c r="II132" s="25"/>
      <c r="IJ132" s="17"/>
      <c r="IK132" s="22"/>
      <c r="IL132" s="102"/>
      <c r="IM132" s="103"/>
      <c r="IN132" s="104"/>
      <c r="IO132" s="105"/>
      <c r="IP132" s="103"/>
      <c r="IQ132" s="104"/>
      <c r="IR132" s="42"/>
      <c r="IS132" s="18">
        <f>SUM(HW132:IQ132)</f>
        <v>0</v>
      </c>
      <c r="IT132" s="16"/>
      <c r="IU132" s="19">
        <f>IS132*$D132</f>
        <v>0</v>
      </c>
      <c r="IV132" s="30"/>
      <c r="IW132" s="17"/>
      <c r="IX132" s="31"/>
      <c r="IY132" s="30"/>
      <c r="IZ132" s="17"/>
      <c r="JA132" s="31"/>
      <c r="JB132" s="25"/>
      <c r="JC132" s="17"/>
      <c r="JD132" s="22"/>
      <c r="JE132" s="30"/>
      <c r="JF132" s="17"/>
      <c r="JG132" s="31"/>
      <c r="JH132" s="25"/>
      <c r="JI132" s="17"/>
      <c r="JJ132" s="22"/>
      <c r="JK132" s="102"/>
      <c r="JL132" s="103"/>
      <c r="JM132" s="104"/>
      <c r="JN132" s="105"/>
      <c r="JO132" s="103"/>
      <c r="JP132" s="104"/>
      <c r="JQ132" s="42"/>
      <c r="JR132" s="18">
        <f>SUM(IV132:JP132)</f>
        <v>0</v>
      </c>
      <c r="JS132" s="16"/>
      <c r="JT132" s="19">
        <f>JR132*$D132</f>
        <v>0</v>
      </c>
      <c r="JU132" s="30"/>
      <c r="JV132" s="17"/>
      <c r="JW132" s="31"/>
      <c r="JX132" s="30"/>
      <c r="JY132" s="17"/>
      <c r="JZ132" s="31"/>
      <c r="KA132" s="25"/>
      <c r="KB132" s="17"/>
      <c r="KC132" s="22"/>
      <c r="KD132" s="30"/>
      <c r="KE132" s="17"/>
      <c r="KF132" s="31"/>
      <c r="KG132" s="25"/>
      <c r="KH132" s="17"/>
      <c r="KI132" s="22"/>
      <c r="KJ132" s="102"/>
      <c r="KK132" s="103"/>
      <c r="KL132" s="104"/>
      <c r="KM132" s="105"/>
      <c r="KN132" s="103"/>
      <c r="KO132" s="104"/>
      <c r="KP132" s="42"/>
      <c r="KQ132" s="18">
        <f>SUM(JU132:KO132)</f>
        <v>0</v>
      </c>
      <c r="KR132" s="16"/>
      <c r="KS132" s="19">
        <f>KQ132*$D132</f>
        <v>0</v>
      </c>
      <c r="KT132" s="30"/>
      <c r="KU132" s="17"/>
      <c r="KV132" s="31"/>
      <c r="KW132" s="30"/>
      <c r="KX132" s="17"/>
      <c r="KY132" s="31"/>
      <c r="KZ132" s="25"/>
      <c r="LA132" s="17"/>
      <c r="LB132" s="22"/>
      <c r="LC132" s="30"/>
      <c r="LD132" s="17"/>
      <c r="LE132" s="31"/>
      <c r="LF132" s="25"/>
      <c r="LG132" s="17"/>
      <c r="LH132" s="22"/>
      <c r="LI132" s="102"/>
      <c r="LJ132" s="103"/>
      <c r="LK132" s="104"/>
      <c r="LL132" s="105"/>
      <c r="LM132" s="103"/>
      <c r="LN132" s="104"/>
      <c r="LO132" s="42"/>
      <c r="LP132" s="18">
        <f>SUM(KT132:LN132)</f>
        <v>0</v>
      </c>
      <c r="LQ132" s="16"/>
      <c r="LR132" s="19">
        <f>LP132*$D132</f>
        <v>0</v>
      </c>
    </row>
    <row r="133" spans="1:330" ht="14.5" hidden="1" customHeight="1" x14ac:dyDescent="0.35">
      <c r="A133" s="132"/>
      <c r="B133" s="134"/>
      <c r="C133" s="139"/>
      <c r="D133" s="12"/>
      <c r="E133" s="32" t="s">
        <v>13</v>
      </c>
      <c r="F133" s="67"/>
      <c r="G133" s="68"/>
      <c r="H133" s="69"/>
      <c r="I133" s="67"/>
      <c r="J133" s="68"/>
      <c r="K133" s="69"/>
      <c r="L133" s="67"/>
      <c r="M133" s="68"/>
      <c r="N133" s="69"/>
      <c r="O133" s="67"/>
      <c r="P133" s="68"/>
      <c r="Q133" s="69"/>
      <c r="R133" s="67"/>
      <c r="S133" s="68"/>
      <c r="T133" s="69"/>
      <c r="U133" s="98"/>
      <c r="V133" s="99"/>
      <c r="W133" s="100"/>
      <c r="X133" s="98"/>
      <c r="Y133" s="99"/>
      <c r="Z133" s="100"/>
      <c r="AA133" s="75">
        <f>SUM(F133:Z133)</f>
        <v>0</v>
      </c>
      <c r="AB133" s="76">
        <f>AA133-AB134</f>
        <v>0</v>
      </c>
      <c r="AC133" s="12">
        <f>AA133*$D133</f>
        <v>0</v>
      </c>
      <c r="AD133" s="15"/>
      <c r="AE133" s="67"/>
      <c r="AF133" s="68"/>
      <c r="AG133" s="69"/>
      <c r="AH133" s="67"/>
      <c r="AI133" s="68"/>
      <c r="AJ133" s="69"/>
      <c r="AK133" s="67"/>
      <c r="AL133" s="68"/>
      <c r="AM133" s="69"/>
      <c r="AN133" s="67"/>
      <c r="AO133" s="68"/>
      <c r="AP133" s="69"/>
      <c r="AQ133" s="67"/>
      <c r="AR133" s="68"/>
      <c r="AS133" s="69"/>
      <c r="AT133" s="98"/>
      <c r="AU133" s="99"/>
      <c r="AV133" s="100"/>
      <c r="AW133" s="98"/>
      <c r="AX133" s="99"/>
      <c r="AY133" s="100"/>
      <c r="AZ133" s="41">
        <f>SUM(AE133:AY133)</f>
        <v>0</v>
      </c>
      <c r="BA133" s="14">
        <f>AZ133-BA134</f>
        <v>0</v>
      </c>
      <c r="BB133" s="12">
        <f>AZ133*$D133</f>
        <v>0</v>
      </c>
      <c r="BC133" s="15"/>
      <c r="BD133" s="67"/>
      <c r="BE133" s="68"/>
      <c r="BF133" s="69"/>
      <c r="BG133" s="67"/>
      <c r="BH133" s="68"/>
      <c r="BI133" s="69"/>
      <c r="BJ133" s="67"/>
      <c r="BK133" s="68"/>
      <c r="BL133" s="69"/>
      <c r="BM133" s="67"/>
      <c r="BN133" s="68"/>
      <c r="BO133" s="69"/>
      <c r="BP133" s="67"/>
      <c r="BQ133" s="68"/>
      <c r="BR133" s="69"/>
      <c r="BS133" s="98"/>
      <c r="BT133" s="99"/>
      <c r="BU133" s="100"/>
      <c r="BV133" s="98"/>
      <c r="BW133" s="99"/>
      <c r="BX133" s="100"/>
      <c r="BY133" s="41">
        <f>SUM(BD133:BX133)</f>
        <v>0</v>
      </c>
      <c r="BZ133" s="14">
        <f>BY133-BZ134</f>
        <v>0</v>
      </c>
      <c r="CA133" s="12">
        <f>BY133*$D133</f>
        <v>0</v>
      </c>
      <c r="CB133" s="15"/>
      <c r="CC133" s="67"/>
      <c r="CD133" s="68"/>
      <c r="CE133" s="69"/>
      <c r="CF133" s="67"/>
      <c r="CG133" s="68"/>
      <c r="CH133" s="69"/>
      <c r="CI133" s="67"/>
      <c r="CJ133" s="68"/>
      <c r="CK133" s="69"/>
      <c r="CL133" s="67"/>
      <c r="CM133" s="68"/>
      <c r="CN133" s="69"/>
      <c r="CO133" s="67"/>
      <c r="CP133" s="68"/>
      <c r="CQ133" s="69"/>
      <c r="CR133" s="98"/>
      <c r="CS133" s="99"/>
      <c r="CT133" s="100"/>
      <c r="CU133" s="98"/>
      <c r="CV133" s="99"/>
      <c r="CW133" s="100"/>
      <c r="CX133" s="41">
        <f>SUM(CC133:CW133)</f>
        <v>0</v>
      </c>
      <c r="CY133" s="14">
        <f>CX133-CY134</f>
        <v>0</v>
      </c>
      <c r="CZ133" s="12">
        <f>CX133*$D133</f>
        <v>0</v>
      </c>
      <c r="DA133" s="15"/>
      <c r="DB133" s="67"/>
      <c r="DC133" s="68"/>
      <c r="DD133" s="69"/>
      <c r="DE133" s="67"/>
      <c r="DF133" s="68"/>
      <c r="DG133" s="69"/>
      <c r="DH133" s="67"/>
      <c r="DI133" s="68"/>
      <c r="DJ133" s="69"/>
      <c r="DK133" s="67"/>
      <c r="DL133" s="68"/>
      <c r="DM133" s="69"/>
      <c r="DN133" s="67"/>
      <c r="DO133" s="68"/>
      <c r="DP133" s="69"/>
      <c r="DQ133" s="98"/>
      <c r="DR133" s="99"/>
      <c r="DS133" s="100"/>
      <c r="DT133" s="98"/>
      <c r="DU133" s="99"/>
      <c r="DV133" s="100"/>
      <c r="DW133" s="41">
        <f>SUM(DB133:DV133)</f>
        <v>0</v>
      </c>
      <c r="DX133" s="14">
        <f>DW133-DX134</f>
        <v>0</v>
      </c>
      <c r="DY133" s="12">
        <f>DW133*$D133</f>
        <v>0</v>
      </c>
      <c r="DZ133" s="15"/>
      <c r="EA133" s="67"/>
      <c r="EB133" s="68"/>
      <c r="EC133" s="69"/>
      <c r="ED133" s="67"/>
      <c r="EE133" s="68"/>
      <c r="EF133" s="69"/>
      <c r="EG133" s="67"/>
      <c r="EH133" s="68"/>
      <c r="EI133" s="69"/>
      <c r="EJ133" s="67"/>
      <c r="EK133" s="68"/>
      <c r="EL133" s="69"/>
      <c r="EM133" s="67"/>
      <c r="EN133" s="68"/>
      <c r="EO133" s="69"/>
      <c r="EP133" s="98"/>
      <c r="EQ133" s="99"/>
      <c r="ER133" s="100"/>
      <c r="ES133" s="98"/>
      <c r="ET133" s="99"/>
      <c r="EU133" s="100"/>
      <c r="EV133" s="41">
        <f>SUM(EA133:EU133)</f>
        <v>0</v>
      </c>
      <c r="EW133" s="14">
        <f>EV133-EW134</f>
        <v>0</v>
      </c>
      <c r="EX133" s="12">
        <f>EV133*$D133</f>
        <v>0</v>
      </c>
      <c r="EY133" s="15"/>
      <c r="EZ133" s="67"/>
      <c r="FA133" s="68"/>
      <c r="FB133" s="69"/>
      <c r="FC133" s="67"/>
      <c r="FD133" s="68"/>
      <c r="FE133" s="69"/>
      <c r="FF133" s="67"/>
      <c r="FG133" s="68"/>
      <c r="FH133" s="69"/>
      <c r="FI133" s="67"/>
      <c r="FJ133" s="68"/>
      <c r="FK133" s="69"/>
      <c r="FL133" s="67"/>
      <c r="FM133" s="68"/>
      <c r="FN133" s="69"/>
      <c r="FO133" s="98"/>
      <c r="FP133" s="99"/>
      <c r="FQ133" s="100"/>
      <c r="FR133" s="98"/>
      <c r="FS133" s="99"/>
      <c r="FT133" s="100"/>
      <c r="FU133" s="41">
        <f t="shared" ref="FU133" si="177">SUM(EZ133:FT133)</f>
        <v>0</v>
      </c>
      <c r="FV133" s="14">
        <f t="shared" ref="FV133" si="178">FU133-FV134</f>
        <v>0</v>
      </c>
      <c r="FW133" s="12">
        <f>FU133*$D133</f>
        <v>0</v>
      </c>
      <c r="FX133" s="15"/>
      <c r="FY133" s="67"/>
      <c r="FZ133" s="68"/>
      <c r="GA133" s="69"/>
      <c r="GB133" s="67"/>
      <c r="GC133" s="68"/>
      <c r="GD133" s="69"/>
      <c r="GE133" s="67"/>
      <c r="GF133" s="68"/>
      <c r="GG133" s="69"/>
      <c r="GH133" s="67"/>
      <c r="GI133" s="68"/>
      <c r="GJ133" s="69"/>
      <c r="GK133" s="67"/>
      <c r="GL133" s="68"/>
      <c r="GM133" s="69"/>
      <c r="GN133" s="98"/>
      <c r="GO133" s="99"/>
      <c r="GP133" s="100"/>
      <c r="GQ133" s="98"/>
      <c r="GR133" s="99"/>
      <c r="GS133" s="100"/>
      <c r="GT133" s="41">
        <f>SUM(FY133:GS133)</f>
        <v>0</v>
      </c>
      <c r="GU133" s="14">
        <f>GT133-GU134</f>
        <v>0</v>
      </c>
      <c r="GV133" s="12">
        <f>GT133*$D133</f>
        <v>0</v>
      </c>
      <c r="GW133" s="15"/>
      <c r="GX133" s="67"/>
      <c r="GY133" s="68"/>
      <c r="GZ133" s="69"/>
      <c r="HA133" s="67"/>
      <c r="HB133" s="68"/>
      <c r="HC133" s="69"/>
      <c r="HD133" s="67"/>
      <c r="HE133" s="68"/>
      <c r="HF133" s="69"/>
      <c r="HG133" s="67"/>
      <c r="HH133" s="68"/>
      <c r="HI133" s="69"/>
      <c r="HJ133" s="67"/>
      <c r="HK133" s="68"/>
      <c r="HL133" s="69"/>
      <c r="HM133" s="98"/>
      <c r="HN133" s="99"/>
      <c r="HO133" s="100"/>
      <c r="HP133" s="98"/>
      <c r="HQ133" s="99"/>
      <c r="HR133" s="100"/>
      <c r="HS133" s="41">
        <f>SUM(GX133:HR133)</f>
        <v>0</v>
      </c>
      <c r="HT133" s="14">
        <f>HS133-HT134</f>
        <v>0</v>
      </c>
      <c r="HU133" s="12">
        <f>HS133*$D133</f>
        <v>0</v>
      </c>
      <c r="HV133" s="15"/>
      <c r="HW133" s="67"/>
      <c r="HX133" s="68"/>
      <c r="HY133" s="69"/>
      <c r="HZ133" s="67"/>
      <c r="IA133" s="68"/>
      <c r="IB133" s="69"/>
      <c r="IC133" s="67"/>
      <c r="ID133" s="68"/>
      <c r="IE133" s="69"/>
      <c r="IF133" s="67"/>
      <c r="IG133" s="68"/>
      <c r="IH133" s="69"/>
      <c r="II133" s="67"/>
      <c r="IJ133" s="68"/>
      <c r="IK133" s="69"/>
      <c r="IL133" s="98"/>
      <c r="IM133" s="99"/>
      <c r="IN133" s="100"/>
      <c r="IO133" s="98"/>
      <c r="IP133" s="99"/>
      <c r="IQ133" s="100"/>
      <c r="IR133" s="41">
        <f>SUM(HW133:IQ133)</f>
        <v>0</v>
      </c>
      <c r="IS133" s="14">
        <f>IR133-IS134</f>
        <v>0</v>
      </c>
      <c r="IT133" s="12">
        <f>IR133*$D133</f>
        <v>0</v>
      </c>
      <c r="IU133" s="15"/>
      <c r="IV133" s="67"/>
      <c r="IW133" s="68"/>
      <c r="IX133" s="69"/>
      <c r="IY133" s="67"/>
      <c r="IZ133" s="68"/>
      <c r="JA133" s="69"/>
      <c r="JB133" s="67"/>
      <c r="JC133" s="68"/>
      <c r="JD133" s="69"/>
      <c r="JE133" s="67"/>
      <c r="JF133" s="68"/>
      <c r="JG133" s="69"/>
      <c r="JH133" s="67"/>
      <c r="JI133" s="68"/>
      <c r="JJ133" s="69"/>
      <c r="JK133" s="98"/>
      <c r="JL133" s="99"/>
      <c r="JM133" s="100"/>
      <c r="JN133" s="98"/>
      <c r="JO133" s="99"/>
      <c r="JP133" s="100"/>
      <c r="JQ133" s="41">
        <f>SUM(IV133:JP133)</f>
        <v>0</v>
      </c>
      <c r="JR133" s="14">
        <f>JQ133-JR134</f>
        <v>0</v>
      </c>
      <c r="JS133" s="12">
        <f>JQ133*$D133</f>
        <v>0</v>
      </c>
      <c r="JT133" s="15"/>
      <c r="JU133" s="67"/>
      <c r="JV133" s="68"/>
      <c r="JW133" s="69"/>
      <c r="JX133" s="67"/>
      <c r="JY133" s="68"/>
      <c r="JZ133" s="69"/>
      <c r="KA133" s="67"/>
      <c r="KB133" s="68"/>
      <c r="KC133" s="69"/>
      <c r="KD133" s="67"/>
      <c r="KE133" s="68"/>
      <c r="KF133" s="69"/>
      <c r="KG133" s="67"/>
      <c r="KH133" s="68"/>
      <c r="KI133" s="69"/>
      <c r="KJ133" s="98"/>
      <c r="KK133" s="99"/>
      <c r="KL133" s="100"/>
      <c r="KM133" s="98"/>
      <c r="KN133" s="99"/>
      <c r="KO133" s="100"/>
      <c r="KP133" s="41">
        <f>SUM(JU133:KO133)</f>
        <v>0</v>
      </c>
      <c r="KQ133" s="14">
        <f>KP133-KQ134</f>
        <v>0</v>
      </c>
      <c r="KR133" s="12">
        <f>KP133*$D133</f>
        <v>0</v>
      </c>
      <c r="KS133" s="15"/>
      <c r="KT133" s="67"/>
      <c r="KU133" s="68"/>
      <c r="KV133" s="69"/>
      <c r="KW133" s="67"/>
      <c r="KX133" s="68"/>
      <c r="KY133" s="69"/>
      <c r="KZ133" s="67"/>
      <c r="LA133" s="68"/>
      <c r="LB133" s="69"/>
      <c r="LC133" s="67"/>
      <c r="LD133" s="68"/>
      <c r="LE133" s="69"/>
      <c r="LF133" s="67"/>
      <c r="LG133" s="68"/>
      <c r="LH133" s="69"/>
      <c r="LI133" s="98"/>
      <c r="LJ133" s="99"/>
      <c r="LK133" s="100"/>
      <c r="LL133" s="98"/>
      <c r="LM133" s="99"/>
      <c r="LN133" s="100"/>
      <c r="LO133" s="41">
        <f>SUM(KT133:LN133)</f>
        <v>0</v>
      </c>
      <c r="LP133" s="14">
        <f>LO133-LP134</f>
        <v>0</v>
      </c>
      <c r="LQ133" s="12">
        <f>LO133*$D133</f>
        <v>0</v>
      </c>
      <c r="LR133" s="15"/>
    </row>
    <row r="134" spans="1:330" ht="15" hidden="1" customHeight="1" thickBot="1" x14ac:dyDescent="0.4">
      <c r="A134" s="133"/>
      <c r="B134" s="135"/>
      <c r="C134" s="140"/>
      <c r="D134" s="16"/>
      <c r="E134" s="33" t="s">
        <v>14</v>
      </c>
      <c r="F134" s="70"/>
      <c r="G134" s="71"/>
      <c r="H134" s="72"/>
      <c r="I134" s="70"/>
      <c r="J134" s="71"/>
      <c r="K134" s="72"/>
      <c r="L134" s="73"/>
      <c r="M134" s="71"/>
      <c r="N134" s="74"/>
      <c r="O134" s="70"/>
      <c r="P134" s="71"/>
      <c r="Q134" s="72"/>
      <c r="R134" s="70"/>
      <c r="S134" s="71"/>
      <c r="T134" s="72"/>
      <c r="U134" s="102"/>
      <c r="V134" s="103"/>
      <c r="W134" s="104"/>
      <c r="X134" s="105"/>
      <c r="Y134" s="103"/>
      <c r="Z134" s="104"/>
      <c r="AA134" s="77"/>
      <c r="AB134" s="78">
        <f>SUM(F134:Z134)</f>
        <v>0</v>
      </c>
      <c r="AC134" s="16"/>
      <c r="AD134" s="19">
        <f>AB134*$D134</f>
        <v>0</v>
      </c>
      <c r="AE134" s="70"/>
      <c r="AF134" s="71"/>
      <c r="AG134" s="72"/>
      <c r="AH134" s="70"/>
      <c r="AI134" s="71"/>
      <c r="AJ134" s="72"/>
      <c r="AK134" s="73"/>
      <c r="AL134" s="71"/>
      <c r="AM134" s="74"/>
      <c r="AN134" s="70"/>
      <c r="AO134" s="71"/>
      <c r="AP134" s="72"/>
      <c r="AQ134" s="70"/>
      <c r="AR134" s="71"/>
      <c r="AS134" s="72"/>
      <c r="AT134" s="102"/>
      <c r="AU134" s="103"/>
      <c r="AV134" s="104"/>
      <c r="AW134" s="105"/>
      <c r="AX134" s="103"/>
      <c r="AY134" s="104"/>
      <c r="AZ134" s="42"/>
      <c r="BA134" s="18">
        <f>SUM(AE134:AY134)</f>
        <v>0</v>
      </c>
      <c r="BB134" s="16"/>
      <c r="BC134" s="19">
        <f>BA134*$D134</f>
        <v>0</v>
      </c>
      <c r="BD134" s="70"/>
      <c r="BE134" s="71"/>
      <c r="BF134" s="72"/>
      <c r="BG134" s="70"/>
      <c r="BH134" s="71"/>
      <c r="BI134" s="72"/>
      <c r="BJ134" s="70"/>
      <c r="BK134" s="71"/>
      <c r="BL134" s="72"/>
      <c r="BM134" s="70"/>
      <c r="BN134" s="71"/>
      <c r="BO134" s="72"/>
      <c r="BP134" s="70"/>
      <c r="BQ134" s="71"/>
      <c r="BR134" s="72"/>
      <c r="BS134" s="102"/>
      <c r="BT134" s="103"/>
      <c r="BU134" s="104"/>
      <c r="BV134" s="105"/>
      <c r="BW134" s="103"/>
      <c r="BX134" s="104"/>
      <c r="BY134" s="42"/>
      <c r="BZ134" s="18">
        <f>SUM(BD134:BX134)</f>
        <v>0</v>
      </c>
      <c r="CA134" s="16"/>
      <c r="CB134" s="19">
        <f>BZ134*$D134</f>
        <v>0</v>
      </c>
      <c r="CC134" s="70"/>
      <c r="CD134" s="17"/>
      <c r="CE134" s="31"/>
      <c r="CF134" s="30"/>
      <c r="CG134" s="17"/>
      <c r="CH134" s="31"/>
      <c r="CI134" s="25"/>
      <c r="CJ134" s="17"/>
      <c r="CK134" s="22"/>
      <c r="CL134" s="30"/>
      <c r="CM134" s="17"/>
      <c r="CN134" s="31"/>
      <c r="CO134" s="25"/>
      <c r="CP134" s="17"/>
      <c r="CQ134" s="22"/>
      <c r="CR134" s="102"/>
      <c r="CS134" s="103"/>
      <c r="CT134" s="104"/>
      <c r="CU134" s="105"/>
      <c r="CV134" s="103"/>
      <c r="CW134" s="104"/>
      <c r="CX134" s="42"/>
      <c r="CY134" s="18">
        <f>SUM(CC134:CW134)</f>
        <v>0</v>
      </c>
      <c r="CZ134" s="16"/>
      <c r="DA134" s="19">
        <f>CY134*$D134</f>
        <v>0</v>
      </c>
      <c r="DB134" s="30"/>
      <c r="DC134" s="17"/>
      <c r="DD134" s="31"/>
      <c r="DE134" s="30"/>
      <c r="DF134" s="17"/>
      <c r="DG134" s="31"/>
      <c r="DH134" s="25"/>
      <c r="DI134" s="17"/>
      <c r="DJ134" s="22"/>
      <c r="DK134" s="30"/>
      <c r="DL134" s="17"/>
      <c r="DM134" s="31"/>
      <c r="DN134" s="25"/>
      <c r="DO134" s="17"/>
      <c r="DP134" s="22"/>
      <c r="DQ134" s="102"/>
      <c r="DR134" s="103"/>
      <c r="DS134" s="104"/>
      <c r="DT134" s="105"/>
      <c r="DU134" s="103"/>
      <c r="DV134" s="104"/>
      <c r="DW134" s="42"/>
      <c r="DX134" s="18">
        <f>SUM(DB134:DV134)</f>
        <v>0</v>
      </c>
      <c r="DY134" s="16"/>
      <c r="DZ134" s="19">
        <f>DX134*$D134</f>
        <v>0</v>
      </c>
      <c r="EA134" s="30"/>
      <c r="EB134" s="17"/>
      <c r="EC134" s="31"/>
      <c r="ED134" s="70"/>
      <c r="EE134" s="17"/>
      <c r="EF134" s="31"/>
      <c r="EG134" s="25"/>
      <c r="EH134" s="17"/>
      <c r="EI134" s="22"/>
      <c r="EJ134" s="30"/>
      <c r="EK134" s="17"/>
      <c r="EL134" s="31"/>
      <c r="EM134" s="25"/>
      <c r="EN134" s="17"/>
      <c r="EO134" s="22"/>
      <c r="EP134" s="102"/>
      <c r="EQ134" s="103"/>
      <c r="ER134" s="104"/>
      <c r="ES134" s="105"/>
      <c r="ET134" s="103"/>
      <c r="EU134" s="104"/>
      <c r="EV134" s="42"/>
      <c r="EW134" s="18">
        <f>SUM(EA134:EU134)</f>
        <v>0</v>
      </c>
      <c r="EX134" s="16"/>
      <c r="EY134" s="19">
        <f>EW134*$D134</f>
        <v>0</v>
      </c>
      <c r="EZ134" s="30"/>
      <c r="FA134" s="17"/>
      <c r="FB134" s="31"/>
      <c r="FC134" s="30"/>
      <c r="FD134" s="17"/>
      <c r="FE134" s="31"/>
      <c r="FF134" s="25"/>
      <c r="FG134" s="17"/>
      <c r="FH134" s="22"/>
      <c r="FI134" s="30"/>
      <c r="FJ134" s="17"/>
      <c r="FK134" s="31"/>
      <c r="FL134" s="25"/>
      <c r="FM134" s="17"/>
      <c r="FN134" s="22"/>
      <c r="FO134" s="102"/>
      <c r="FP134" s="103"/>
      <c r="FQ134" s="104"/>
      <c r="FR134" s="105"/>
      <c r="FS134" s="103"/>
      <c r="FT134" s="104"/>
      <c r="FU134" s="42"/>
      <c r="FV134" s="18">
        <f t="shared" ref="FV134" si="179">SUM(EZ134:FT134)</f>
        <v>0</v>
      </c>
      <c r="FW134" s="16"/>
      <c r="FX134" s="19">
        <f>FV134*$D134</f>
        <v>0</v>
      </c>
      <c r="FY134" s="30"/>
      <c r="FZ134" s="17"/>
      <c r="GA134" s="31"/>
      <c r="GB134" s="30"/>
      <c r="GC134" s="17"/>
      <c r="GD134" s="31"/>
      <c r="GE134" s="25"/>
      <c r="GF134" s="17"/>
      <c r="GG134" s="22"/>
      <c r="GH134" s="30"/>
      <c r="GI134" s="17"/>
      <c r="GJ134" s="31"/>
      <c r="GK134" s="25"/>
      <c r="GL134" s="17"/>
      <c r="GM134" s="22"/>
      <c r="GN134" s="102"/>
      <c r="GO134" s="103"/>
      <c r="GP134" s="104"/>
      <c r="GQ134" s="105"/>
      <c r="GR134" s="103"/>
      <c r="GS134" s="104"/>
      <c r="GT134" s="42"/>
      <c r="GU134" s="18">
        <f>SUM(FY134:GS134)</f>
        <v>0</v>
      </c>
      <c r="GV134" s="16"/>
      <c r="GW134" s="19">
        <f>GU134*$D134</f>
        <v>0</v>
      </c>
      <c r="GX134" s="30"/>
      <c r="GY134" s="17"/>
      <c r="GZ134" s="31"/>
      <c r="HA134" s="30"/>
      <c r="HB134" s="17"/>
      <c r="HC134" s="31"/>
      <c r="HD134" s="25"/>
      <c r="HE134" s="17"/>
      <c r="HF134" s="22"/>
      <c r="HG134" s="30"/>
      <c r="HH134" s="17"/>
      <c r="HI134" s="31"/>
      <c r="HJ134" s="25"/>
      <c r="HK134" s="17"/>
      <c r="HL134" s="22"/>
      <c r="HM134" s="102"/>
      <c r="HN134" s="103"/>
      <c r="HO134" s="104"/>
      <c r="HP134" s="105"/>
      <c r="HQ134" s="103"/>
      <c r="HR134" s="104"/>
      <c r="HS134" s="42"/>
      <c r="HT134" s="18">
        <f>SUM(GX134:HR134)</f>
        <v>0</v>
      </c>
      <c r="HU134" s="16"/>
      <c r="HV134" s="19">
        <f>HT134*$D134</f>
        <v>0</v>
      </c>
      <c r="HW134" s="30"/>
      <c r="HX134" s="17"/>
      <c r="HY134" s="31"/>
      <c r="HZ134" s="30"/>
      <c r="IA134" s="17"/>
      <c r="IB134" s="31"/>
      <c r="IC134" s="25"/>
      <c r="ID134" s="17"/>
      <c r="IE134" s="22"/>
      <c r="IF134" s="30"/>
      <c r="IG134" s="17"/>
      <c r="IH134" s="31"/>
      <c r="II134" s="25"/>
      <c r="IJ134" s="17"/>
      <c r="IK134" s="22"/>
      <c r="IL134" s="102"/>
      <c r="IM134" s="103"/>
      <c r="IN134" s="104"/>
      <c r="IO134" s="105"/>
      <c r="IP134" s="103"/>
      <c r="IQ134" s="104"/>
      <c r="IR134" s="42"/>
      <c r="IS134" s="18">
        <f>SUM(HW134:IQ134)</f>
        <v>0</v>
      </c>
      <c r="IT134" s="16"/>
      <c r="IU134" s="19">
        <f>IS134*$D134</f>
        <v>0</v>
      </c>
      <c r="IV134" s="30"/>
      <c r="IW134" s="17"/>
      <c r="IX134" s="31"/>
      <c r="IY134" s="30"/>
      <c r="IZ134" s="17"/>
      <c r="JA134" s="31"/>
      <c r="JB134" s="25"/>
      <c r="JC134" s="17"/>
      <c r="JD134" s="22"/>
      <c r="JE134" s="30"/>
      <c r="JF134" s="17"/>
      <c r="JG134" s="31"/>
      <c r="JH134" s="25"/>
      <c r="JI134" s="17"/>
      <c r="JJ134" s="22"/>
      <c r="JK134" s="102"/>
      <c r="JL134" s="103"/>
      <c r="JM134" s="104"/>
      <c r="JN134" s="105"/>
      <c r="JO134" s="103"/>
      <c r="JP134" s="104"/>
      <c r="JQ134" s="42"/>
      <c r="JR134" s="18">
        <f>SUM(IV134:JP134)</f>
        <v>0</v>
      </c>
      <c r="JS134" s="16"/>
      <c r="JT134" s="19">
        <f>JR134*$D134</f>
        <v>0</v>
      </c>
      <c r="JU134" s="30"/>
      <c r="JV134" s="17"/>
      <c r="JW134" s="31"/>
      <c r="JX134" s="30"/>
      <c r="JY134" s="17"/>
      <c r="JZ134" s="31"/>
      <c r="KA134" s="25"/>
      <c r="KB134" s="17"/>
      <c r="KC134" s="22"/>
      <c r="KD134" s="30"/>
      <c r="KE134" s="17"/>
      <c r="KF134" s="31"/>
      <c r="KG134" s="25"/>
      <c r="KH134" s="17"/>
      <c r="KI134" s="22"/>
      <c r="KJ134" s="102"/>
      <c r="KK134" s="103"/>
      <c r="KL134" s="104"/>
      <c r="KM134" s="105"/>
      <c r="KN134" s="103"/>
      <c r="KO134" s="104"/>
      <c r="KP134" s="42"/>
      <c r="KQ134" s="18">
        <f>SUM(JU134:KO134)</f>
        <v>0</v>
      </c>
      <c r="KR134" s="16"/>
      <c r="KS134" s="19">
        <f>KQ134*$D134</f>
        <v>0</v>
      </c>
      <c r="KT134" s="30"/>
      <c r="KU134" s="17"/>
      <c r="KV134" s="31"/>
      <c r="KW134" s="30"/>
      <c r="KX134" s="17"/>
      <c r="KY134" s="31"/>
      <c r="KZ134" s="25"/>
      <c r="LA134" s="17"/>
      <c r="LB134" s="22"/>
      <c r="LC134" s="30"/>
      <c r="LD134" s="17"/>
      <c r="LE134" s="31"/>
      <c r="LF134" s="25"/>
      <c r="LG134" s="17"/>
      <c r="LH134" s="22"/>
      <c r="LI134" s="102"/>
      <c r="LJ134" s="103"/>
      <c r="LK134" s="104"/>
      <c r="LL134" s="105"/>
      <c r="LM134" s="103"/>
      <c r="LN134" s="104"/>
      <c r="LO134" s="42"/>
      <c r="LP134" s="18">
        <f>SUM(KT134:LN134)</f>
        <v>0</v>
      </c>
      <c r="LQ134" s="16"/>
      <c r="LR134" s="19">
        <f>LP134*$D134</f>
        <v>0</v>
      </c>
    </row>
    <row r="135" spans="1:330" ht="14.5" hidden="1" customHeight="1" x14ac:dyDescent="0.35">
      <c r="A135" s="132"/>
      <c r="B135" s="134"/>
      <c r="C135" s="139"/>
      <c r="D135" s="12"/>
      <c r="E135" s="32" t="s">
        <v>13</v>
      </c>
      <c r="F135" s="67"/>
      <c r="G135" s="68"/>
      <c r="H135" s="69"/>
      <c r="I135" s="67"/>
      <c r="J135" s="68"/>
      <c r="K135" s="69"/>
      <c r="L135" s="67"/>
      <c r="M135" s="68"/>
      <c r="N135" s="69"/>
      <c r="O135" s="67"/>
      <c r="P135" s="68"/>
      <c r="Q135" s="69"/>
      <c r="R135" s="67"/>
      <c r="S135" s="68"/>
      <c r="T135" s="69"/>
      <c r="U135" s="98"/>
      <c r="V135" s="99"/>
      <c r="W135" s="100"/>
      <c r="X135" s="98"/>
      <c r="Y135" s="99"/>
      <c r="Z135" s="100"/>
      <c r="AA135" s="75">
        <f>SUM(F135:Z135)</f>
        <v>0</v>
      </c>
      <c r="AB135" s="76">
        <f>AA135-AB136</f>
        <v>0</v>
      </c>
      <c r="AC135" s="12">
        <f>AA135*$D135</f>
        <v>0</v>
      </c>
      <c r="AD135" s="15"/>
      <c r="AE135" s="67"/>
      <c r="AF135" s="68"/>
      <c r="AG135" s="69"/>
      <c r="AH135" s="67"/>
      <c r="AI135" s="68"/>
      <c r="AJ135" s="69"/>
      <c r="AK135" s="67"/>
      <c r="AL135" s="68"/>
      <c r="AM135" s="69"/>
      <c r="AN135" s="67"/>
      <c r="AO135" s="68"/>
      <c r="AP135" s="69"/>
      <c r="AQ135" s="67"/>
      <c r="AR135" s="68"/>
      <c r="AS135" s="69"/>
      <c r="AT135" s="98"/>
      <c r="AU135" s="99"/>
      <c r="AV135" s="100"/>
      <c r="AW135" s="98"/>
      <c r="AX135" s="99"/>
      <c r="AY135" s="100"/>
      <c r="AZ135" s="41">
        <f>SUM(AE135:AY135)</f>
        <v>0</v>
      </c>
      <c r="BA135" s="14">
        <f>AZ135-BA136</f>
        <v>0</v>
      </c>
      <c r="BB135" s="12">
        <f>AZ135*$D135</f>
        <v>0</v>
      </c>
      <c r="BC135" s="15"/>
      <c r="BD135" s="67"/>
      <c r="BE135" s="68"/>
      <c r="BF135" s="69"/>
      <c r="BG135" s="67"/>
      <c r="BH135" s="68"/>
      <c r="BI135" s="69"/>
      <c r="BJ135" s="67"/>
      <c r="BK135" s="68"/>
      <c r="BL135" s="69"/>
      <c r="BM135" s="67"/>
      <c r="BN135" s="68"/>
      <c r="BO135" s="69"/>
      <c r="BP135" s="67"/>
      <c r="BQ135" s="68"/>
      <c r="BR135" s="69"/>
      <c r="BS135" s="98"/>
      <c r="BT135" s="99"/>
      <c r="BU135" s="100"/>
      <c r="BV135" s="98"/>
      <c r="BW135" s="99"/>
      <c r="BX135" s="100"/>
      <c r="BY135" s="41">
        <f>SUM(BD135:BX135)</f>
        <v>0</v>
      </c>
      <c r="BZ135" s="14">
        <f>BY135-BZ136</f>
        <v>0</v>
      </c>
      <c r="CA135" s="12">
        <f>BY135*$D135</f>
        <v>0</v>
      </c>
      <c r="CB135" s="15"/>
      <c r="CC135" s="67"/>
      <c r="CD135" s="68"/>
      <c r="CE135" s="69"/>
      <c r="CF135" s="67"/>
      <c r="CG135" s="68"/>
      <c r="CH135" s="69"/>
      <c r="CI135" s="67"/>
      <c r="CJ135" s="68"/>
      <c r="CK135" s="69"/>
      <c r="CL135" s="67"/>
      <c r="CM135" s="68"/>
      <c r="CN135" s="69"/>
      <c r="CO135" s="67"/>
      <c r="CP135" s="68"/>
      <c r="CQ135" s="69"/>
      <c r="CR135" s="98"/>
      <c r="CS135" s="99"/>
      <c r="CT135" s="100"/>
      <c r="CU135" s="98"/>
      <c r="CV135" s="99"/>
      <c r="CW135" s="100"/>
      <c r="CX135" s="41">
        <f>SUM(CC135:CW135)</f>
        <v>0</v>
      </c>
      <c r="CY135" s="14">
        <f>CX135-CY136</f>
        <v>0</v>
      </c>
      <c r="CZ135" s="12">
        <f>CX135*$D135</f>
        <v>0</v>
      </c>
      <c r="DA135" s="15"/>
      <c r="DB135" s="67"/>
      <c r="DC135" s="68"/>
      <c r="DD135" s="69"/>
      <c r="DE135" s="67"/>
      <c r="DF135" s="68"/>
      <c r="DG135" s="69"/>
      <c r="DH135" s="67"/>
      <c r="DI135" s="68"/>
      <c r="DJ135" s="69"/>
      <c r="DK135" s="67"/>
      <c r="DL135" s="68"/>
      <c r="DM135" s="69"/>
      <c r="DN135" s="67"/>
      <c r="DO135" s="68"/>
      <c r="DP135" s="69"/>
      <c r="DQ135" s="98"/>
      <c r="DR135" s="99"/>
      <c r="DS135" s="100"/>
      <c r="DT135" s="98"/>
      <c r="DU135" s="99"/>
      <c r="DV135" s="100"/>
      <c r="DW135" s="41">
        <f>SUM(DB135:DV135)</f>
        <v>0</v>
      </c>
      <c r="DX135" s="14">
        <f>DW135-DX136</f>
        <v>0</v>
      </c>
      <c r="DY135" s="12">
        <f>DW135*$D135</f>
        <v>0</v>
      </c>
      <c r="DZ135" s="15"/>
      <c r="EA135" s="67"/>
      <c r="EB135" s="68"/>
      <c r="EC135" s="69"/>
      <c r="ED135" s="67"/>
      <c r="EE135" s="68"/>
      <c r="EF135" s="69"/>
      <c r="EG135" s="67"/>
      <c r="EH135" s="68"/>
      <c r="EI135" s="69"/>
      <c r="EJ135" s="67"/>
      <c r="EK135" s="68"/>
      <c r="EL135" s="69"/>
      <c r="EM135" s="67"/>
      <c r="EN135" s="68"/>
      <c r="EO135" s="69"/>
      <c r="EP135" s="98"/>
      <c r="EQ135" s="99"/>
      <c r="ER135" s="100"/>
      <c r="ES135" s="98"/>
      <c r="ET135" s="99"/>
      <c r="EU135" s="100"/>
      <c r="EV135" s="41">
        <f>SUM(EA135:EU135)</f>
        <v>0</v>
      </c>
      <c r="EW135" s="14">
        <f>EV135-EW136</f>
        <v>0</v>
      </c>
      <c r="EX135" s="12">
        <f>EV135*$D135</f>
        <v>0</v>
      </c>
      <c r="EY135" s="15"/>
      <c r="EZ135" s="67"/>
      <c r="FA135" s="68"/>
      <c r="FB135" s="69"/>
      <c r="FC135" s="67"/>
      <c r="FD135" s="68"/>
      <c r="FE135" s="69"/>
      <c r="FF135" s="67"/>
      <c r="FG135" s="68"/>
      <c r="FH135" s="69"/>
      <c r="FI135" s="67"/>
      <c r="FJ135" s="68"/>
      <c r="FK135" s="69"/>
      <c r="FL135" s="67"/>
      <c r="FM135" s="68"/>
      <c r="FN135" s="69"/>
      <c r="FO135" s="98"/>
      <c r="FP135" s="99"/>
      <c r="FQ135" s="100"/>
      <c r="FR135" s="98"/>
      <c r="FS135" s="99"/>
      <c r="FT135" s="100"/>
      <c r="FU135" s="41">
        <f t="shared" ref="FU135" si="180">SUM(EZ135:FT135)</f>
        <v>0</v>
      </c>
      <c r="FV135" s="14">
        <f t="shared" ref="FV135" si="181">FU135-FV136</f>
        <v>0</v>
      </c>
      <c r="FW135" s="12">
        <f>FU135*$D135</f>
        <v>0</v>
      </c>
      <c r="FX135" s="15"/>
      <c r="FY135" s="67"/>
      <c r="FZ135" s="68"/>
      <c r="GA135" s="69"/>
      <c r="GB135" s="67"/>
      <c r="GC135" s="68"/>
      <c r="GD135" s="69"/>
      <c r="GE135" s="67"/>
      <c r="GF135" s="68"/>
      <c r="GG135" s="69"/>
      <c r="GH135" s="67"/>
      <c r="GI135" s="68"/>
      <c r="GJ135" s="69"/>
      <c r="GK135" s="67"/>
      <c r="GL135" s="68"/>
      <c r="GM135" s="69"/>
      <c r="GN135" s="98"/>
      <c r="GO135" s="99"/>
      <c r="GP135" s="100"/>
      <c r="GQ135" s="98"/>
      <c r="GR135" s="99"/>
      <c r="GS135" s="100"/>
      <c r="GT135" s="41">
        <f>SUM(FY135:GS135)</f>
        <v>0</v>
      </c>
      <c r="GU135" s="14">
        <f>GT135-GU136</f>
        <v>0</v>
      </c>
      <c r="GV135" s="12">
        <f>GT135*$D135</f>
        <v>0</v>
      </c>
      <c r="GW135" s="15"/>
      <c r="GX135" s="67"/>
      <c r="GY135" s="68"/>
      <c r="GZ135" s="69"/>
      <c r="HA135" s="67"/>
      <c r="HB135" s="68"/>
      <c r="HC135" s="69"/>
      <c r="HD135" s="67"/>
      <c r="HE135" s="68"/>
      <c r="HF135" s="69"/>
      <c r="HG135" s="67"/>
      <c r="HH135" s="68"/>
      <c r="HI135" s="69"/>
      <c r="HJ135" s="67"/>
      <c r="HK135" s="68"/>
      <c r="HL135" s="69"/>
      <c r="HM135" s="98"/>
      <c r="HN135" s="99"/>
      <c r="HO135" s="100"/>
      <c r="HP135" s="98"/>
      <c r="HQ135" s="99"/>
      <c r="HR135" s="100"/>
      <c r="HS135" s="41">
        <f>SUM(GX135:HR135)</f>
        <v>0</v>
      </c>
      <c r="HT135" s="14">
        <f>HS135-HT136</f>
        <v>0</v>
      </c>
      <c r="HU135" s="12">
        <f>HS135*$D135</f>
        <v>0</v>
      </c>
      <c r="HV135" s="15"/>
      <c r="HW135" s="67"/>
      <c r="HX135" s="68"/>
      <c r="HY135" s="69"/>
      <c r="HZ135" s="67"/>
      <c r="IA135" s="68"/>
      <c r="IB135" s="69"/>
      <c r="IC135" s="67"/>
      <c r="ID135" s="68"/>
      <c r="IE135" s="69"/>
      <c r="IF135" s="67"/>
      <c r="IG135" s="68"/>
      <c r="IH135" s="69"/>
      <c r="II135" s="67"/>
      <c r="IJ135" s="68"/>
      <c r="IK135" s="69"/>
      <c r="IL135" s="98"/>
      <c r="IM135" s="99"/>
      <c r="IN135" s="100"/>
      <c r="IO135" s="98"/>
      <c r="IP135" s="99"/>
      <c r="IQ135" s="100"/>
      <c r="IR135" s="41">
        <f>SUM(HW135:IQ135)</f>
        <v>0</v>
      </c>
      <c r="IS135" s="14">
        <f>IR135-IS136</f>
        <v>0</v>
      </c>
      <c r="IT135" s="12">
        <f>IR135*$D135</f>
        <v>0</v>
      </c>
      <c r="IU135" s="15"/>
      <c r="IV135" s="67"/>
      <c r="IW135" s="68"/>
      <c r="IX135" s="69"/>
      <c r="IY135" s="67"/>
      <c r="IZ135" s="68"/>
      <c r="JA135" s="69"/>
      <c r="JB135" s="67"/>
      <c r="JC135" s="68"/>
      <c r="JD135" s="69"/>
      <c r="JE135" s="67"/>
      <c r="JF135" s="68"/>
      <c r="JG135" s="69"/>
      <c r="JH135" s="67"/>
      <c r="JI135" s="68"/>
      <c r="JJ135" s="69"/>
      <c r="JK135" s="98"/>
      <c r="JL135" s="99"/>
      <c r="JM135" s="100"/>
      <c r="JN135" s="98"/>
      <c r="JO135" s="99"/>
      <c r="JP135" s="100"/>
      <c r="JQ135" s="41">
        <f>SUM(IV135:JP135)</f>
        <v>0</v>
      </c>
      <c r="JR135" s="14">
        <f>JQ135-JR136</f>
        <v>0</v>
      </c>
      <c r="JS135" s="12">
        <f>JQ135*$D135</f>
        <v>0</v>
      </c>
      <c r="JT135" s="15"/>
      <c r="JU135" s="67"/>
      <c r="JV135" s="68"/>
      <c r="JW135" s="69"/>
      <c r="JX135" s="67"/>
      <c r="JY135" s="68"/>
      <c r="JZ135" s="69"/>
      <c r="KA135" s="67"/>
      <c r="KB135" s="68"/>
      <c r="KC135" s="69"/>
      <c r="KD135" s="67"/>
      <c r="KE135" s="68"/>
      <c r="KF135" s="69"/>
      <c r="KG135" s="67"/>
      <c r="KH135" s="68"/>
      <c r="KI135" s="69"/>
      <c r="KJ135" s="98"/>
      <c r="KK135" s="99"/>
      <c r="KL135" s="100"/>
      <c r="KM135" s="98"/>
      <c r="KN135" s="99"/>
      <c r="KO135" s="100"/>
      <c r="KP135" s="41">
        <f>SUM(JU135:KO135)</f>
        <v>0</v>
      </c>
      <c r="KQ135" s="14">
        <f>KP135-KQ136</f>
        <v>0</v>
      </c>
      <c r="KR135" s="12">
        <f>KP135*$D135</f>
        <v>0</v>
      </c>
      <c r="KS135" s="15"/>
      <c r="KT135" s="67"/>
      <c r="KU135" s="68"/>
      <c r="KV135" s="69"/>
      <c r="KW135" s="67"/>
      <c r="KX135" s="68"/>
      <c r="KY135" s="69"/>
      <c r="KZ135" s="67"/>
      <c r="LA135" s="68"/>
      <c r="LB135" s="69"/>
      <c r="LC135" s="67"/>
      <c r="LD135" s="68"/>
      <c r="LE135" s="69"/>
      <c r="LF135" s="67"/>
      <c r="LG135" s="68"/>
      <c r="LH135" s="69"/>
      <c r="LI135" s="98"/>
      <c r="LJ135" s="99"/>
      <c r="LK135" s="100"/>
      <c r="LL135" s="98"/>
      <c r="LM135" s="99"/>
      <c r="LN135" s="100"/>
      <c r="LO135" s="41">
        <f>SUM(KT135:LN135)</f>
        <v>0</v>
      </c>
      <c r="LP135" s="14">
        <f>LO135-LP136</f>
        <v>0</v>
      </c>
      <c r="LQ135" s="12">
        <f>LO135*$D135</f>
        <v>0</v>
      </c>
      <c r="LR135" s="15"/>
    </row>
    <row r="136" spans="1:330" ht="15" hidden="1" customHeight="1" thickBot="1" x14ac:dyDescent="0.4">
      <c r="A136" s="133"/>
      <c r="B136" s="135"/>
      <c r="C136" s="140"/>
      <c r="D136" s="16"/>
      <c r="E136" s="33" t="s">
        <v>14</v>
      </c>
      <c r="F136" s="70"/>
      <c r="G136" s="71"/>
      <c r="H136" s="72"/>
      <c r="I136" s="70"/>
      <c r="J136" s="71"/>
      <c r="K136" s="72"/>
      <c r="L136" s="73"/>
      <c r="M136" s="71"/>
      <c r="N136" s="74"/>
      <c r="O136" s="70"/>
      <c r="P136" s="71"/>
      <c r="Q136" s="72"/>
      <c r="R136" s="70"/>
      <c r="S136" s="71"/>
      <c r="T136" s="72"/>
      <c r="U136" s="102"/>
      <c r="V136" s="103"/>
      <c r="W136" s="104"/>
      <c r="X136" s="105"/>
      <c r="Y136" s="103"/>
      <c r="Z136" s="104"/>
      <c r="AA136" s="77"/>
      <c r="AB136" s="78">
        <f>SUM(F136:Z136)</f>
        <v>0</v>
      </c>
      <c r="AC136" s="16"/>
      <c r="AD136" s="19">
        <f>AB136*$D136</f>
        <v>0</v>
      </c>
      <c r="AE136" s="70"/>
      <c r="AF136" s="71"/>
      <c r="AG136" s="72"/>
      <c r="AH136" s="70"/>
      <c r="AI136" s="71"/>
      <c r="AJ136" s="72"/>
      <c r="AK136" s="73"/>
      <c r="AL136" s="71"/>
      <c r="AM136" s="74"/>
      <c r="AN136" s="70"/>
      <c r="AO136" s="71"/>
      <c r="AP136" s="72"/>
      <c r="AQ136" s="70"/>
      <c r="AR136" s="71"/>
      <c r="AS136" s="72"/>
      <c r="AT136" s="102"/>
      <c r="AU136" s="103"/>
      <c r="AV136" s="104"/>
      <c r="AW136" s="105"/>
      <c r="AX136" s="103"/>
      <c r="AY136" s="104"/>
      <c r="AZ136" s="42"/>
      <c r="BA136" s="18">
        <f>SUM(AE136:AY136)</f>
        <v>0</v>
      </c>
      <c r="BB136" s="16"/>
      <c r="BC136" s="19">
        <f>BA136*$D136</f>
        <v>0</v>
      </c>
      <c r="BD136" s="70"/>
      <c r="BE136" s="71"/>
      <c r="BF136" s="72"/>
      <c r="BG136" s="70"/>
      <c r="BH136" s="71"/>
      <c r="BI136" s="72"/>
      <c r="BJ136" s="70"/>
      <c r="BK136" s="71"/>
      <c r="BL136" s="72"/>
      <c r="BM136" s="70"/>
      <c r="BN136" s="71"/>
      <c r="BO136" s="72"/>
      <c r="BP136" s="70"/>
      <c r="BQ136" s="71"/>
      <c r="BR136" s="72"/>
      <c r="BS136" s="102"/>
      <c r="BT136" s="103"/>
      <c r="BU136" s="104"/>
      <c r="BV136" s="105"/>
      <c r="BW136" s="103"/>
      <c r="BX136" s="104"/>
      <c r="BY136" s="42"/>
      <c r="BZ136" s="18">
        <f>SUM(BD136:BX136)</f>
        <v>0</v>
      </c>
      <c r="CA136" s="16"/>
      <c r="CB136" s="19">
        <f>BZ136*$D136</f>
        <v>0</v>
      </c>
      <c r="CC136" s="70"/>
      <c r="CD136" s="17"/>
      <c r="CE136" s="31"/>
      <c r="CF136" s="30"/>
      <c r="CG136" s="17"/>
      <c r="CH136" s="31"/>
      <c r="CI136" s="25"/>
      <c r="CJ136" s="17"/>
      <c r="CK136" s="22"/>
      <c r="CL136" s="30"/>
      <c r="CM136" s="17"/>
      <c r="CN136" s="31"/>
      <c r="CO136" s="25"/>
      <c r="CP136" s="17"/>
      <c r="CQ136" s="22"/>
      <c r="CR136" s="102"/>
      <c r="CS136" s="103"/>
      <c r="CT136" s="104"/>
      <c r="CU136" s="105"/>
      <c r="CV136" s="103"/>
      <c r="CW136" s="104"/>
      <c r="CX136" s="42"/>
      <c r="CY136" s="18">
        <f>SUM(CC136:CW136)</f>
        <v>0</v>
      </c>
      <c r="CZ136" s="16"/>
      <c r="DA136" s="19">
        <f>CY136*$D136</f>
        <v>0</v>
      </c>
      <c r="DB136" s="30"/>
      <c r="DC136" s="17"/>
      <c r="DD136" s="31"/>
      <c r="DE136" s="30"/>
      <c r="DF136" s="17"/>
      <c r="DG136" s="31"/>
      <c r="DH136" s="25"/>
      <c r="DI136" s="17"/>
      <c r="DJ136" s="22"/>
      <c r="DK136" s="30"/>
      <c r="DL136" s="17"/>
      <c r="DM136" s="31"/>
      <c r="DN136" s="25"/>
      <c r="DO136" s="17"/>
      <c r="DP136" s="22"/>
      <c r="DQ136" s="102"/>
      <c r="DR136" s="103"/>
      <c r="DS136" s="104"/>
      <c r="DT136" s="105"/>
      <c r="DU136" s="103"/>
      <c r="DV136" s="104"/>
      <c r="DW136" s="42"/>
      <c r="DX136" s="18">
        <f>SUM(DB136:DV136)</f>
        <v>0</v>
      </c>
      <c r="DY136" s="16"/>
      <c r="DZ136" s="19">
        <f>DX136*$D136</f>
        <v>0</v>
      </c>
      <c r="EA136" s="30"/>
      <c r="EB136" s="17"/>
      <c r="EC136" s="31"/>
      <c r="ED136" s="70"/>
      <c r="EE136" s="17"/>
      <c r="EF136" s="31"/>
      <c r="EG136" s="25"/>
      <c r="EH136" s="17"/>
      <c r="EI136" s="22"/>
      <c r="EJ136" s="30"/>
      <c r="EK136" s="17"/>
      <c r="EL136" s="31"/>
      <c r="EM136" s="25"/>
      <c r="EN136" s="17"/>
      <c r="EO136" s="22"/>
      <c r="EP136" s="102"/>
      <c r="EQ136" s="103"/>
      <c r="ER136" s="104"/>
      <c r="ES136" s="105"/>
      <c r="ET136" s="103"/>
      <c r="EU136" s="104"/>
      <c r="EV136" s="42"/>
      <c r="EW136" s="18">
        <f>SUM(EA136:EU136)</f>
        <v>0</v>
      </c>
      <c r="EX136" s="16"/>
      <c r="EY136" s="19">
        <f>EW136*$D136</f>
        <v>0</v>
      </c>
      <c r="EZ136" s="30"/>
      <c r="FA136" s="17"/>
      <c r="FB136" s="31"/>
      <c r="FC136" s="30"/>
      <c r="FD136" s="17"/>
      <c r="FE136" s="31"/>
      <c r="FF136" s="25"/>
      <c r="FG136" s="17"/>
      <c r="FH136" s="22"/>
      <c r="FI136" s="30"/>
      <c r="FJ136" s="17"/>
      <c r="FK136" s="31"/>
      <c r="FL136" s="25"/>
      <c r="FM136" s="17"/>
      <c r="FN136" s="22"/>
      <c r="FO136" s="102"/>
      <c r="FP136" s="103"/>
      <c r="FQ136" s="104"/>
      <c r="FR136" s="105"/>
      <c r="FS136" s="103"/>
      <c r="FT136" s="104"/>
      <c r="FU136" s="42"/>
      <c r="FV136" s="18">
        <f t="shared" ref="FV136" si="182">SUM(EZ136:FT136)</f>
        <v>0</v>
      </c>
      <c r="FW136" s="16"/>
      <c r="FX136" s="19">
        <f>FV136*$D136</f>
        <v>0</v>
      </c>
      <c r="FY136" s="30"/>
      <c r="FZ136" s="17"/>
      <c r="GA136" s="31"/>
      <c r="GB136" s="30"/>
      <c r="GC136" s="17"/>
      <c r="GD136" s="31"/>
      <c r="GE136" s="25"/>
      <c r="GF136" s="17"/>
      <c r="GG136" s="22"/>
      <c r="GH136" s="30"/>
      <c r="GI136" s="17"/>
      <c r="GJ136" s="31"/>
      <c r="GK136" s="25"/>
      <c r="GL136" s="17"/>
      <c r="GM136" s="22"/>
      <c r="GN136" s="102"/>
      <c r="GO136" s="103"/>
      <c r="GP136" s="104"/>
      <c r="GQ136" s="105"/>
      <c r="GR136" s="103"/>
      <c r="GS136" s="104"/>
      <c r="GT136" s="42"/>
      <c r="GU136" s="18">
        <f>SUM(FY136:GS136)</f>
        <v>0</v>
      </c>
      <c r="GV136" s="16"/>
      <c r="GW136" s="19">
        <f>GU136*$D136</f>
        <v>0</v>
      </c>
      <c r="GX136" s="30"/>
      <c r="GY136" s="17"/>
      <c r="GZ136" s="31"/>
      <c r="HA136" s="30"/>
      <c r="HB136" s="17"/>
      <c r="HC136" s="31"/>
      <c r="HD136" s="25"/>
      <c r="HE136" s="17"/>
      <c r="HF136" s="22"/>
      <c r="HG136" s="30"/>
      <c r="HH136" s="17"/>
      <c r="HI136" s="31"/>
      <c r="HJ136" s="25"/>
      <c r="HK136" s="17"/>
      <c r="HL136" s="22"/>
      <c r="HM136" s="102"/>
      <c r="HN136" s="103"/>
      <c r="HO136" s="104"/>
      <c r="HP136" s="105"/>
      <c r="HQ136" s="103"/>
      <c r="HR136" s="104"/>
      <c r="HS136" s="42"/>
      <c r="HT136" s="18">
        <f>SUM(GX136:HR136)</f>
        <v>0</v>
      </c>
      <c r="HU136" s="16"/>
      <c r="HV136" s="19">
        <f>HT136*$D136</f>
        <v>0</v>
      </c>
      <c r="HW136" s="30"/>
      <c r="HX136" s="17"/>
      <c r="HY136" s="31"/>
      <c r="HZ136" s="30"/>
      <c r="IA136" s="17"/>
      <c r="IB136" s="31"/>
      <c r="IC136" s="25"/>
      <c r="ID136" s="17"/>
      <c r="IE136" s="22"/>
      <c r="IF136" s="30"/>
      <c r="IG136" s="17"/>
      <c r="IH136" s="31"/>
      <c r="II136" s="25"/>
      <c r="IJ136" s="17"/>
      <c r="IK136" s="22"/>
      <c r="IL136" s="102"/>
      <c r="IM136" s="103"/>
      <c r="IN136" s="104"/>
      <c r="IO136" s="105"/>
      <c r="IP136" s="103"/>
      <c r="IQ136" s="104"/>
      <c r="IR136" s="42"/>
      <c r="IS136" s="18">
        <f>SUM(HW136:IQ136)</f>
        <v>0</v>
      </c>
      <c r="IT136" s="16"/>
      <c r="IU136" s="19">
        <f>IS136*$D136</f>
        <v>0</v>
      </c>
      <c r="IV136" s="30"/>
      <c r="IW136" s="17"/>
      <c r="IX136" s="31"/>
      <c r="IY136" s="30"/>
      <c r="IZ136" s="17"/>
      <c r="JA136" s="31"/>
      <c r="JB136" s="25"/>
      <c r="JC136" s="17"/>
      <c r="JD136" s="22"/>
      <c r="JE136" s="30"/>
      <c r="JF136" s="17"/>
      <c r="JG136" s="31"/>
      <c r="JH136" s="25"/>
      <c r="JI136" s="17"/>
      <c r="JJ136" s="22"/>
      <c r="JK136" s="102"/>
      <c r="JL136" s="103"/>
      <c r="JM136" s="104"/>
      <c r="JN136" s="105"/>
      <c r="JO136" s="103"/>
      <c r="JP136" s="104"/>
      <c r="JQ136" s="42"/>
      <c r="JR136" s="18">
        <f>SUM(IV136:JP136)</f>
        <v>0</v>
      </c>
      <c r="JS136" s="16"/>
      <c r="JT136" s="19">
        <f>JR136*$D136</f>
        <v>0</v>
      </c>
      <c r="JU136" s="30"/>
      <c r="JV136" s="17"/>
      <c r="JW136" s="31"/>
      <c r="JX136" s="30"/>
      <c r="JY136" s="17"/>
      <c r="JZ136" s="31"/>
      <c r="KA136" s="25"/>
      <c r="KB136" s="17"/>
      <c r="KC136" s="22"/>
      <c r="KD136" s="30"/>
      <c r="KE136" s="17"/>
      <c r="KF136" s="31"/>
      <c r="KG136" s="25"/>
      <c r="KH136" s="17"/>
      <c r="KI136" s="22"/>
      <c r="KJ136" s="102"/>
      <c r="KK136" s="103"/>
      <c r="KL136" s="104"/>
      <c r="KM136" s="105"/>
      <c r="KN136" s="103"/>
      <c r="KO136" s="104"/>
      <c r="KP136" s="42"/>
      <c r="KQ136" s="18">
        <f>SUM(JU136:KO136)</f>
        <v>0</v>
      </c>
      <c r="KR136" s="16"/>
      <c r="KS136" s="19">
        <f>KQ136*$D136</f>
        <v>0</v>
      </c>
      <c r="KT136" s="30"/>
      <c r="KU136" s="17"/>
      <c r="KV136" s="31"/>
      <c r="KW136" s="30"/>
      <c r="KX136" s="17"/>
      <c r="KY136" s="31"/>
      <c r="KZ136" s="25"/>
      <c r="LA136" s="17"/>
      <c r="LB136" s="22"/>
      <c r="LC136" s="30"/>
      <c r="LD136" s="17"/>
      <c r="LE136" s="31"/>
      <c r="LF136" s="25"/>
      <c r="LG136" s="17"/>
      <c r="LH136" s="22"/>
      <c r="LI136" s="102"/>
      <c r="LJ136" s="103"/>
      <c r="LK136" s="104"/>
      <c r="LL136" s="105"/>
      <c r="LM136" s="103"/>
      <c r="LN136" s="104"/>
      <c r="LO136" s="42"/>
      <c r="LP136" s="18">
        <f>SUM(KT136:LN136)</f>
        <v>0</v>
      </c>
      <c r="LQ136" s="16"/>
      <c r="LR136" s="19">
        <f>LP136*$D136</f>
        <v>0</v>
      </c>
    </row>
    <row r="137" spans="1:330" ht="14.5" hidden="1" customHeight="1" x14ac:dyDescent="0.35">
      <c r="A137" s="132"/>
      <c r="B137" s="134"/>
      <c r="C137" s="139"/>
      <c r="D137" s="12"/>
      <c r="E137" s="32" t="s">
        <v>13</v>
      </c>
      <c r="F137" s="67"/>
      <c r="G137" s="68"/>
      <c r="H137" s="69"/>
      <c r="I137" s="67"/>
      <c r="J137" s="68"/>
      <c r="K137" s="69"/>
      <c r="L137" s="67"/>
      <c r="M137" s="68"/>
      <c r="N137" s="69"/>
      <c r="O137" s="67"/>
      <c r="P137" s="68"/>
      <c r="Q137" s="69"/>
      <c r="R137" s="67"/>
      <c r="S137" s="68"/>
      <c r="T137" s="69"/>
      <c r="U137" s="98"/>
      <c r="V137" s="99"/>
      <c r="W137" s="100"/>
      <c r="X137" s="98"/>
      <c r="Y137" s="99"/>
      <c r="Z137" s="100"/>
      <c r="AA137" s="75">
        <f>SUM(F137:Z137)</f>
        <v>0</v>
      </c>
      <c r="AB137" s="76">
        <f>AA137-AB138</f>
        <v>0</v>
      </c>
      <c r="AC137" s="12">
        <f>AA137*$D137</f>
        <v>0</v>
      </c>
      <c r="AD137" s="15"/>
      <c r="AE137" s="67"/>
      <c r="AF137" s="68"/>
      <c r="AG137" s="69"/>
      <c r="AH137" s="67"/>
      <c r="AI137" s="68"/>
      <c r="AJ137" s="69"/>
      <c r="AK137" s="67"/>
      <c r="AL137" s="68"/>
      <c r="AM137" s="69"/>
      <c r="AN137" s="67"/>
      <c r="AO137" s="68"/>
      <c r="AP137" s="69"/>
      <c r="AQ137" s="67"/>
      <c r="AR137" s="68"/>
      <c r="AS137" s="69"/>
      <c r="AT137" s="98"/>
      <c r="AU137" s="99"/>
      <c r="AV137" s="100"/>
      <c r="AW137" s="98"/>
      <c r="AX137" s="99"/>
      <c r="AY137" s="100"/>
      <c r="AZ137" s="41">
        <f>SUM(AE137:AY137)</f>
        <v>0</v>
      </c>
      <c r="BA137" s="14">
        <f>AZ137-BA138</f>
        <v>0</v>
      </c>
      <c r="BB137" s="12">
        <f>AZ137*$D137</f>
        <v>0</v>
      </c>
      <c r="BC137" s="15"/>
      <c r="BD137" s="67"/>
      <c r="BE137" s="68"/>
      <c r="BF137" s="69"/>
      <c r="BG137" s="67"/>
      <c r="BH137" s="68"/>
      <c r="BI137" s="69"/>
      <c r="BJ137" s="67"/>
      <c r="BK137" s="68"/>
      <c r="BL137" s="69"/>
      <c r="BM137" s="67"/>
      <c r="BN137" s="68"/>
      <c r="BO137" s="69"/>
      <c r="BP137" s="67"/>
      <c r="BQ137" s="68"/>
      <c r="BR137" s="69"/>
      <c r="BS137" s="98"/>
      <c r="BT137" s="99"/>
      <c r="BU137" s="100"/>
      <c r="BV137" s="98"/>
      <c r="BW137" s="99"/>
      <c r="BX137" s="100"/>
      <c r="BY137" s="41">
        <f>SUM(BD137:BX137)</f>
        <v>0</v>
      </c>
      <c r="BZ137" s="14">
        <f>BY137-BZ138</f>
        <v>0</v>
      </c>
      <c r="CA137" s="12">
        <f>BY137*$D137</f>
        <v>0</v>
      </c>
      <c r="CB137" s="15"/>
      <c r="CC137" s="67"/>
      <c r="CD137" s="68"/>
      <c r="CE137" s="69"/>
      <c r="CF137" s="67"/>
      <c r="CG137" s="68"/>
      <c r="CH137" s="69"/>
      <c r="CI137" s="67"/>
      <c r="CJ137" s="68"/>
      <c r="CK137" s="69"/>
      <c r="CL137" s="67"/>
      <c r="CM137" s="68"/>
      <c r="CN137" s="69"/>
      <c r="CO137" s="67"/>
      <c r="CP137" s="68"/>
      <c r="CQ137" s="69"/>
      <c r="CR137" s="98"/>
      <c r="CS137" s="99"/>
      <c r="CT137" s="100"/>
      <c r="CU137" s="98"/>
      <c r="CV137" s="99"/>
      <c r="CW137" s="100"/>
      <c r="CX137" s="41">
        <f>SUM(CC137:CW137)</f>
        <v>0</v>
      </c>
      <c r="CY137" s="14">
        <f>CX137-CY138</f>
        <v>0</v>
      </c>
      <c r="CZ137" s="12">
        <f>CX137*$D137</f>
        <v>0</v>
      </c>
      <c r="DA137" s="15"/>
      <c r="DB137" s="67"/>
      <c r="DC137" s="68"/>
      <c r="DD137" s="69"/>
      <c r="DE137" s="67"/>
      <c r="DF137" s="68"/>
      <c r="DG137" s="69"/>
      <c r="DH137" s="67"/>
      <c r="DI137" s="68"/>
      <c r="DJ137" s="69"/>
      <c r="DK137" s="67"/>
      <c r="DL137" s="68"/>
      <c r="DM137" s="69"/>
      <c r="DN137" s="67"/>
      <c r="DO137" s="68"/>
      <c r="DP137" s="69"/>
      <c r="DQ137" s="98"/>
      <c r="DR137" s="99"/>
      <c r="DS137" s="100"/>
      <c r="DT137" s="98"/>
      <c r="DU137" s="99"/>
      <c r="DV137" s="100"/>
      <c r="DW137" s="41">
        <f>SUM(DB137:DV137)</f>
        <v>0</v>
      </c>
      <c r="DX137" s="14">
        <f>DW137-DX138</f>
        <v>0</v>
      </c>
      <c r="DY137" s="12">
        <f>DW137*$D137</f>
        <v>0</v>
      </c>
      <c r="DZ137" s="15"/>
      <c r="EA137" s="67"/>
      <c r="EB137" s="68"/>
      <c r="EC137" s="69"/>
      <c r="ED137" s="67"/>
      <c r="EE137" s="68"/>
      <c r="EF137" s="69"/>
      <c r="EG137" s="67"/>
      <c r="EH137" s="68"/>
      <c r="EI137" s="69"/>
      <c r="EJ137" s="67"/>
      <c r="EK137" s="68"/>
      <c r="EL137" s="69"/>
      <c r="EM137" s="67"/>
      <c r="EN137" s="68"/>
      <c r="EO137" s="69"/>
      <c r="EP137" s="98"/>
      <c r="EQ137" s="99"/>
      <c r="ER137" s="100"/>
      <c r="ES137" s="98"/>
      <c r="ET137" s="99"/>
      <c r="EU137" s="100"/>
      <c r="EV137" s="41">
        <f>SUM(EA137:EU137)</f>
        <v>0</v>
      </c>
      <c r="EW137" s="14">
        <f>EV137-EW138</f>
        <v>0</v>
      </c>
      <c r="EX137" s="12">
        <f>EV137*$D137</f>
        <v>0</v>
      </c>
      <c r="EY137" s="15"/>
      <c r="EZ137" s="67"/>
      <c r="FA137" s="68"/>
      <c r="FB137" s="69"/>
      <c r="FC137" s="67"/>
      <c r="FD137" s="68"/>
      <c r="FE137" s="69"/>
      <c r="FF137" s="67"/>
      <c r="FG137" s="68"/>
      <c r="FH137" s="69"/>
      <c r="FI137" s="67"/>
      <c r="FJ137" s="68"/>
      <c r="FK137" s="69"/>
      <c r="FL137" s="67"/>
      <c r="FM137" s="68"/>
      <c r="FN137" s="69"/>
      <c r="FO137" s="98"/>
      <c r="FP137" s="99"/>
      <c r="FQ137" s="100"/>
      <c r="FR137" s="98"/>
      <c r="FS137" s="99"/>
      <c r="FT137" s="100"/>
      <c r="FU137" s="41">
        <f t="shared" ref="FU137" si="183">SUM(EZ137:FT137)</f>
        <v>0</v>
      </c>
      <c r="FV137" s="14">
        <f t="shared" ref="FV137" si="184">FU137-FV138</f>
        <v>0</v>
      </c>
      <c r="FW137" s="12">
        <f>FU137*$D137</f>
        <v>0</v>
      </c>
      <c r="FX137" s="15"/>
      <c r="FY137" s="67"/>
      <c r="FZ137" s="68"/>
      <c r="GA137" s="69"/>
      <c r="GB137" s="67"/>
      <c r="GC137" s="68"/>
      <c r="GD137" s="69"/>
      <c r="GE137" s="67"/>
      <c r="GF137" s="68"/>
      <c r="GG137" s="69"/>
      <c r="GH137" s="67"/>
      <c r="GI137" s="68"/>
      <c r="GJ137" s="69"/>
      <c r="GK137" s="67"/>
      <c r="GL137" s="68"/>
      <c r="GM137" s="69"/>
      <c r="GN137" s="98"/>
      <c r="GO137" s="99"/>
      <c r="GP137" s="100"/>
      <c r="GQ137" s="98"/>
      <c r="GR137" s="99"/>
      <c r="GS137" s="100"/>
      <c r="GT137" s="41">
        <f>SUM(FY137:GS137)</f>
        <v>0</v>
      </c>
      <c r="GU137" s="14">
        <f>GT137-GU138</f>
        <v>0</v>
      </c>
      <c r="GV137" s="12">
        <f>GT137*$D137</f>
        <v>0</v>
      </c>
      <c r="GW137" s="15"/>
      <c r="GX137" s="67"/>
      <c r="GY137" s="68"/>
      <c r="GZ137" s="69"/>
      <c r="HA137" s="67"/>
      <c r="HB137" s="68"/>
      <c r="HC137" s="69"/>
      <c r="HD137" s="67"/>
      <c r="HE137" s="68"/>
      <c r="HF137" s="69"/>
      <c r="HG137" s="67"/>
      <c r="HH137" s="68"/>
      <c r="HI137" s="69"/>
      <c r="HJ137" s="67"/>
      <c r="HK137" s="68"/>
      <c r="HL137" s="69"/>
      <c r="HM137" s="98"/>
      <c r="HN137" s="99"/>
      <c r="HO137" s="100"/>
      <c r="HP137" s="98"/>
      <c r="HQ137" s="99"/>
      <c r="HR137" s="100"/>
      <c r="HS137" s="41">
        <f>SUM(GX137:HR137)</f>
        <v>0</v>
      </c>
      <c r="HT137" s="14">
        <f>HS137-HT138</f>
        <v>0</v>
      </c>
      <c r="HU137" s="12">
        <f>HS137*$D137</f>
        <v>0</v>
      </c>
      <c r="HV137" s="15"/>
      <c r="HW137" s="67"/>
      <c r="HX137" s="68"/>
      <c r="HY137" s="69"/>
      <c r="HZ137" s="67"/>
      <c r="IA137" s="68"/>
      <c r="IB137" s="69"/>
      <c r="IC137" s="67"/>
      <c r="ID137" s="68"/>
      <c r="IE137" s="69"/>
      <c r="IF137" s="67"/>
      <c r="IG137" s="68"/>
      <c r="IH137" s="69"/>
      <c r="II137" s="67"/>
      <c r="IJ137" s="68"/>
      <c r="IK137" s="69"/>
      <c r="IL137" s="98"/>
      <c r="IM137" s="99"/>
      <c r="IN137" s="100"/>
      <c r="IO137" s="98"/>
      <c r="IP137" s="99"/>
      <c r="IQ137" s="100"/>
      <c r="IR137" s="41">
        <f>SUM(HW137:IQ137)</f>
        <v>0</v>
      </c>
      <c r="IS137" s="14">
        <f>IR137-IS138</f>
        <v>0</v>
      </c>
      <c r="IT137" s="12">
        <f>IR137*$D137</f>
        <v>0</v>
      </c>
      <c r="IU137" s="15"/>
      <c r="IV137" s="67"/>
      <c r="IW137" s="68"/>
      <c r="IX137" s="69"/>
      <c r="IY137" s="67"/>
      <c r="IZ137" s="68"/>
      <c r="JA137" s="69"/>
      <c r="JB137" s="67"/>
      <c r="JC137" s="68"/>
      <c r="JD137" s="69"/>
      <c r="JE137" s="67"/>
      <c r="JF137" s="68"/>
      <c r="JG137" s="69"/>
      <c r="JH137" s="67"/>
      <c r="JI137" s="68"/>
      <c r="JJ137" s="69"/>
      <c r="JK137" s="98"/>
      <c r="JL137" s="99"/>
      <c r="JM137" s="100"/>
      <c r="JN137" s="98"/>
      <c r="JO137" s="99"/>
      <c r="JP137" s="100"/>
      <c r="JQ137" s="41">
        <f>SUM(IV137:JP137)</f>
        <v>0</v>
      </c>
      <c r="JR137" s="14">
        <f>JQ137-JR138</f>
        <v>0</v>
      </c>
      <c r="JS137" s="12">
        <f>JQ137*$D137</f>
        <v>0</v>
      </c>
      <c r="JT137" s="15"/>
      <c r="JU137" s="67"/>
      <c r="JV137" s="68"/>
      <c r="JW137" s="69"/>
      <c r="JX137" s="67"/>
      <c r="JY137" s="68"/>
      <c r="JZ137" s="69"/>
      <c r="KA137" s="67"/>
      <c r="KB137" s="68"/>
      <c r="KC137" s="69"/>
      <c r="KD137" s="67"/>
      <c r="KE137" s="68"/>
      <c r="KF137" s="69"/>
      <c r="KG137" s="67"/>
      <c r="KH137" s="68"/>
      <c r="KI137" s="69"/>
      <c r="KJ137" s="98"/>
      <c r="KK137" s="99"/>
      <c r="KL137" s="100"/>
      <c r="KM137" s="98"/>
      <c r="KN137" s="99"/>
      <c r="KO137" s="100"/>
      <c r="KP137" s="41">
        <f>SUM(JU137:KO137)</f>
        <v>0</v>
      </c>
      <c r="KQ137" s="14">
        <f>KP137-KQ138</f>
        <v>0</v>
      </c>
      <c r="KR137" s="12">
        <f>KP137*$D137</f>
        <v>0</v>
      </c>
      <c r="KS137" s="15"/>
      <c r="KT137" s="67"/>
      <c r="KU137" s="68"/>
      <c r="KV137" s="69"/>
      <c r="KW137" s="67"/>
      <c r="KX137" s="68"/>
      <c r="KY137" s="69"/>
      <c r="KZ137" s="67"/>
      <c r="LA137" s="68"/>
      <c r="LB137" s="69"/>
      <c r="LC137" s="67"/>
      <c r="LD137" s="68"/>
      <c r="LE137" s="69"/>
      <c r="LF137" s="67"/>
      <c r="LG137" s="68"/>
      <c r="LH137" s="69"/>
      <c r="LI137" s="98"/>
      <c r="LJ137" s="99"/>
      <c r="LK137" s="100"/>
      <c r="LL137" s="98"/>
      <c r="LM137" s="99"/>
      <c r="LN137" s="100"/>
      <c r="LO137" s="41">
        <f>SUM(KT137:LN137)</f>
        <v>0</v>
      </c>
      <c r="LP137" s="14">
        <f>LO137-LP138</f>
        <v>0</v>
      </c>
      <c r="LQ137" s="12">
        <f>LO137*$D137</f>
        <v>0</v>
      </c>
      <c r="LR137" s="15"/>
    </row>
    <row r="138" spans="1:330" ht="15" hidden="1" customHeight="1" thickBot="1" x14ac:dyDescent="0.4">
      <c r="A138" s="133"/>
      <c r="B138" s="135"/>
      <c r="C138" s="140"/>
      <c r="D138" s="16"/>
      <c r="E138" s="33" t="s">
        <v>14</v>
      </c>
      <c r="F138" s="70"/>
      <c r="G138" s="71"/>
      <c r="H138" s="72"/>
      <c r="I138" s="70"/>
      <c r="J138" s="71"/>
      <c r="K138" s="72"/>
      <c r="L138" s="73"/>
      <c r="M138" s="71"/>
      <c r="N138" s="74"/>
      <c r="O138" s="70"/>
      <c r="P138" s="71"/>
      <c r="Q138" s="72"/>
      <c r="R138" s="70"/>
      <c r="S138" s="71"/>
      <c r="T138" s="72"/>
      <c r="U138" s="102"/>
      <c r="V138" s="103"/>
      <c r="W138" s="104"/>
      <c r="X138" s="105"/>
      <c r="Y138" s="103"/>
      <c r="Z138" s="104"/>
      <c r="AA138" s="77"/>
      <c r="AB138" s="78">
        <f>SUM(F138:Z138)</f>
        <v>0</v>
      </c>
      <c r="AC138" s="16"/>
      <c r="AD138" s="19">
        <f>AB138*$D138</f>
        <v>0</v>
      </c>
      <c r="AE138" s="70"/>
      <c r="AF138" s="71"/>
      <c r="AG138" s="72"/>
      <c r="AH138" s="70"/>
      <c r="AI138" s="71"/>
      <c r="AJ138" s="72"/>
      <c r="AK138" s="73"/>
      <c r="AL138" s="71"/>
      <c r="AM138" s="74"/>
      <c r="AN138" s="70"/>
      <c r="AO138" s="71"/>
      <c r="AP138" s="72"/>
      <c r="AQ138" s="70"/>
      <c r="AR138" s="71"/>
      <c r="AS138" s="72"/>
      <c r="AT138" s="102"/>
      <c r="AU138" s="103"/>
      <c r="AV138" s="104"/>
      <c r="AW138" s="105"/>
      <c r="AX138" s="103"/>
      <c r="AY138" s="104"/>
      <c r="AZ138" s="42"/>
      <c r="BA138" s="18">
        <f>SUM(AE138:AY138)</f>
        <v>0</v>
      </c>
      <c r="BB138" s="16"/>
      <c r="BC138" s="19">
        <f>BA138*$D138</f>
        <v>0</v>
      </c>
      <c r="BD138" s="70"/>
      <c r="BE138" s="71"/>
      <c r="BF138" s="72"/>
      <c r="BG138" s="70"/>
      <c r="BH138" s="71"/>
      <c r="BI138" s="72"/>
      <c r="BJ138" s="70"/>
      <c r="BK138" s="71"/>
      <c r="BL138" s="72"/>
      <c r="BM138" s="70"/>
      <c r="BN138" s="71"/>
      <c r="BO138" s="72"/>
      <c r="BP138" s="70"/>
      <c r="BQ138" s="71"/>
      <c r="BR138" s="72"/>
      <c r="BS138" s="102"/>
      <c r="BT138" s="103"/>
      <c r="BU138" s="104"/>
      <c r="BV138" s="105"/>
      <c r="BW138" s="103"/>
      <c r="BX138" s="104"/>
      <c r="BY138" s="42"/>
      <c r="BZ138" s="18">
        <f>SUM(BD138:BX138)</f>
        <v>0</v>
      </c>
      <c r="CA138" s="16"/>
      <c r="CB138" s="19">
        <f>BZ138*$D138</f>
        <v>0</v>
      </c>
      <c r="CC138" s="70"/>
      <c r="CD138" s="17"/>
      <c r="CE138" s="31"/>
      <c r="CF138" s="30"/>
      <c r="CG138" s="17"/>
      <c r="CH138" s="31"/>
      <c r="CI138" s="25"/>
      <c r="CJ138" s="17"/>
      <c r="CK138" s="22"/>
      <c r="CL138" s="30"/>
      <c r="CM138" s="17"/>
      <c r="CN138" s="31"/>
      <c r="CO138" s="25"/>
      <c r="CP138" s="17"/>
      <c r="CQ138" s="22"/>
      <c r="CR138" s="102"/>
      <c r="CS138" s="103"/>
      <c r="CT138" s="104"/>
      <c r="CU138" s="105"/>
      <c r="CV138" s="103"/>
      <c r="CW138" s="104"/>
      <c r="CX138" s="42"/>
      <c r="CY138" s="18">
        <f>SUM(CC138:CW138)</f>
        <v>0</v>
      </c>
      <c r="CZ138" s="16"/>
      <c r="DA138" s="19">
        <f>CY138*$D138</f>
        <v>0</v>
      </c>
      <c r="DB138" s="30"/>
      <c r="DC138" s="17"/>
      <c r="DD138" s="31"/>
      <c r="DE138" s="30"/>
      <c r="DF138" s="17"/>
      <c r="DG138" s="31"/>
      <c r="DH138" s="25"/>
      <c r="DI138" s="17"/>
      <c r="DJ138" s="22"/>
      <c r="DK138" s="30"/>
      <c r="DL138" s="17"/>
      <c r="DM138" s="31"/>
      <c r="DN138" s="25"/>
      <c r="DO138" s="17"/>
      <c r="DP138" s="22"/>
      <c r="DQ138" s="102"/>
      <c r="DR138" s="103"/>
      <c r="DS138" s="104"/>
      <c r="DT138" s="105"/>
      <c r="DU138" s="103"/>
      <c r="DV138" s="104"/>
      <c r="DW138" s="42"/>
      <c r="DX138" s="18">
        <f>SUM(DB138:DV138)</f>
        <v>0</v>
      </c>
      <c r="DY138" s="16"/>
      <c r="DZ138" s="19">
        <f>DX138*$D138</f>
        <v>0</v>
      </c>
      <c r="EA138" s="30"/>
      <c r="EB138" s="17"/>
      <c r="EC138" s="31"/>
      <c r="ED138" s="70"/>
      <c r="EE138" s="17"/>
      <c r="EF138" s="31"/>
      <c r="EG138" s="25"/>
      <c r="EH138" s="17"/>
      <c r="EI138" s="22"/>
      <c r="EJ138" s="30"/>
      <c r="EK138" s="17"/>
      <c r="EL138" s="31"/>
      <c r="EM138" s="25"/>
      <c r="EN138" s="17"/>
      <c r="EO138" s="22"/>
      <c r="EP138" s="102"/>
      <c r="EQ138" s="103"/>
      <c r="ER138" s="104"/>
      <c r="ES138" s="105"/>
      <c r="ET138" s="103"/>
      <c r="EU138" s="104"/>
      <c r="EV138" s="42"/>
      <c r="EW138" s="18">
        <f>SUM(EA138:EU138)</f>
        <v>0</v>
      </c>
      <c r="EX138" s="16"/>
      <c r="EY138" s="19">
        <f>EW138*$D138</f>
        <v>0</v>
      </c>
      <c r="EZ138" s="30"/>
      <c r="FA138" s="17"/>
      <c r="FB138" s="31"/>
      <c r="FC138" s="30"/>
      <c r="FD138" s="17"/>
      <c r="FE138" s="31"/>
      <c r="FF138" s="25"/>
      <c r="FG138" s="17"/>
      <c r="FH138" s="22"/>
      <c r="FI138" s="30"/>
      <c r="FJ138" s="17"/>
      <c r="FK138" s="31"/>
      <c r="FL138" s="25"/>
      <c r="FM138" s="17"/>
      <c r="FN138" s="22"/>
      <c r="FO138" s="102"/>
      <c r="FP138" s="103"/>
      <c r="FQ138" s="104"/>
      <c r="FR138" s="105"/>
      <c r="FS138" s="103"/>
      <c r="FT138" s="104"/>
      <c r="FU138" s="42"/>
      <c r="FV138" s="18">
        <f t="shared" ref="FV138" si="185">SUM(EZ138:FT138)</f>
        <v>0</v>
      </c>
      <c r="FW138" s="16"/>
      <c r="FX138" s="19">
        <f>FV138*$D138</f>
        <v>0</v>
      </c>
      <c r="FY138" s="30"/>
      <c r="FZ138" s="17"/>
      <c r="GA138" s="31"/>
      <c r="GB138" s="30"/>
      <c r="GC138" s="17"/>
      <c r="GD138" s="31"/>
      <c r="GE138" s="25"/>
      <c r="GF138" s="17"/>
      <c r="GG138" s="22"/>
      <c r="GH138" s="30"/>
      <c r="GI138" s="17"/>
      <c r="GJ138" s="31"/>
      <c r="GK138" s="25"/>
      <c r="GL138" s="17"/>
      <c r="GM138" s="22"/>
      <c r="GN138" s="102"/>
      <c r="GO138" s="103"/>
      <c r="GP138" s="104"/>
      <c r="GQ138" s="105"/>
      <c r="GR138" s="103"/>
      <c r="GS138" s="104"/>
      <c r="GT138" s="42"/>
      <c r="GU138" s="18">
        <f>SUM(FY138:GS138)</f>
        <v>0</v>
      </c>
      <c r="GV138" s="16"/>
      <c r="GW138" s="19">
        <f>GU138*$D138</f>
        <v>0</v>
      </c>
      <c r="GX138" s="30"/>
      <c r="GY138" s="17"/>
      <c r="GZ138" s="31"/>
      <c r="HA138" s="30"/>
      <c r="HB138" s="17"/>
      <c r="HC138" s="31"/>
      <c r="HD138" s="25"/>
      <c r="HE138" s="17"/>
      <c r="HF138" s="22"/>
      <c r="HG138" s="30"/>
      <c r="HH138" s="17"/>
      <c r="HI138" s="31"/>
      <c r="HJ138" s="25"/>
      <c r="HK138" s="17"/>
      <c r="HL138" s="22"/>
      <c r="HM138" s="102"/>
      <c r="HN138" s="103"/>
      <c r="HO138" s="104"/>
      <c r="HP138" s="105"/>
      <c r="HQ138" s="103"/>
      <c r="HR138" s="104"/>
      <c r="HS138" s="42"/>
      <c r="HT138" s="18">
        <f>SUM(GX138:HR138)</f>
        <v>0</v>
      </c>
      <c r="HU138" s="16"/>
      <c r="HV138" s="19">
        <f>HT138*$D138</f>
        <v>0</v>
      </c>
      <c r="HW138" s="30"/>
      <c r="HX138" s="17"/>
      <c r="HY138" s="31"/>
      <c r="HZ138" s="30"/>
      <c r="IA138" s="17"/>
      <c r="IB138" s="31"/>
      <c r="IC138" s="25"/>
      <c r="ID138" s="17"/>
      <c r="IE138" s="22"/>
      <c r="IF138" s="30"/>
      <c r="IG138" s="17"/>
      <c r="IH138" s="31"/>
      <c r="II138" s="25"/>
      <c r="IJ138" s="17"/>
      <c r="IK138" s="22"/>
      <c r="IL138" s="102"/>
      <c r="IM138" s="103"/>
      <c r="IN138" s="104"/>
      <c r="IO138" s="105"/>
      <c r="IP138" s="103"/>
      <c r="IQ138" s="104"/>
      <c r="IR138" s="42"/>
      <c r="IS138" s="18">
        <f>SUM(HW138:IQ138)</f>
        <v>0</v>
      </c>
      <c r="IT138" s="16"/>
      <c r="IU138" s="19">
        <f>IS138*$D138</f>
        <v>0</v>
      </c>
      <c r="IV138" s="30"/>
      <c r="IW138" s="17"/>
      <c r="IX138" s="31"/>
      <c r="IY138" s="30"/>
      <c r="IZ138" s="17"/>
      <c r="JA138" s="31"/>
      <c r="JB138" s="25"/>
      <c r="JC138" s="17"/>
      <c r="JD138" s="22"/>
      <c r="JE138" s="30"/>
      <c r="JF138" s="17"/>
      <c r="JG138" s="31"/>
      <c r="JH138" s="25"/>
      <c r="JI138" s="17"/>
      <c r="JJ138" s="22"/>
      <c r="JK138" s="102"/>
      <c r="JL138" s="103"/>
      <c r="JM138" s="104"/>
      <c r="JN138" s="105"/>
      <c r="JO138" s="103"/>
      <c r="JP138" s="104"/>
      <c r="JQ138" s="42"/>
      <c r="JR138" s="18">
        <f>SUM(IV138:JP138)</f>
        <v>0</v>
      </c>
      <c r="JS138" s="16"/>
      <c r="JT138" s="19">
        <f>JR138*$D138</f>
        <v>0</v>
      </c>
      <c r="JU138" s="30"/>
      <c r="JV138" s="17"/>
      <c r="JW138" s="31"/>
      <c r="JX138" s="30"/>
      <c r="JY138" s="17"/>
      <c r="JZ138" s="31"/>
      <c r="KA138" s="25"/>
      <c r="KB138" s="17"/>
      <c r="KC138" s="22"/>
      <c r="KD138" s="30"/>
      <c r="KE138" s="17"/>
      <c r="KF138" s="31"/>
      <c r="KG138" s="25"/>
      <c r="KH138" s="17"/>
      <c r="KI138" s="22"/>
      <c r="KJ138" s="102"/>
      <c r="KK138" s="103"/>
      <c r="KL138" s="104"/>
      <c r="KM138" s="105"/>
      <c r="KN138" s="103"/>
      <c r="KO138" s="104"/>
      <c r="KP138" s="42"/>
      <c r="KQ138" s="18">
        <f>SUM(JU138:KO138)</f>
        <v>0</v>
      </c>
      <c r="KR138" s="16"/>
      <c r="KS138" s="19">
        <f>KQ138*$D138</f>
        <v>0</v>
      </c>
      <c r="KT138" s="30"/>
      <c r="KU138" s="17"/>
      <c r="KV138" s="31"/>
      <c r="KW138" s="30"/>
      <c r="KX138" s="17"/>
      <c r="KY138" s="31"/>
      <c r="KZ138" s="25"/>
      <c r="LA138" s="17"/>
      <c r="LB138" s="22"/>
      <c r="LC138" s="30"/>
      <c r="LD138" s="17"/>
      <c r="LE138" s="31"/>
      <c r="LF138" s="25"/>
      <c r="LG138" s="17"/>
      <c r="LH138" s="22"/>
      <c r="LI138" s="102"/>
      <c r="LJ138" s="103"/>
      <c r="LK138" s="104"/>
      <c r="LL138" s="105"/>
      <c r="LM138" s="103"/>
      <c r="LN138" s="104"/>
      <c r="LO138" s="42"/>
      <c r="LP138" s="18">
        <f>SUM(KT138:LN138)</f>
        <v>0</v>
      </c>
      <c r="LQ138" s="16"/>
      <c r="LR138" s="19">
        <f>LP138*$D138</f>
        <v>0</v>
      </c>
    </row>
    <row r="139" spans="1:330" ht="14.5" hidden="1" customHeight="1" x14ac:dyDescent="0.35">
      <c r="A139" s="132"/>
      <c r="B139" s="134"/>
      <c r="C139" s="139"/>
      <c r="D139" s="12"/>
      <c r="E139" s="32" t="s">
        <v>13</v>
      </c>
      <c r="F139" s="67"/>
      <c r="G139" s="68"/>
      <c r="H139" s="69"/>
      <c r="I139" s="67"/>
      <c r="J139" s="68"/>
      <c r="K139" s="69"/>
      <c r="L139" s="67"/>
      <c r="M139" s="68"/>
      <c r="N139" s="69"/>
      <c r="O139" s="67"/>
      <c r="P139" s="68"/>
      <c r="Q139" s="69"/>
      <c r="R139" s="67"/>
      <c r="S139" s="68"/>
      <c r="T139" s="69"/>
      <c r="U139" s="98"/>
      <c r="V139" s="99"/>
      <c r="W139" s="100"/>
      <c r="X139" s="98"/>
      <c r="Y139" s="99"/>
      <c r="Z139" s="100"/>
      <c r="AA139" s="75">
        <f>SUM(F139:Z139)</f>
        <v>0</v>
      </c>
      <c r="AB139" s="76">
        <f>AA139-AB140</f>
        <v>0</v>
      </c>
      <c r="AC139" s="12">
        <f>AA139*$D139</f>
        <v>0</v>
      </c>
      <c r="AD139" s="15"/>
      <c r="AE139" s="67"/>
      <c r="AF139" s="68"/>
      <c r="AG139" s="69"/>
      <c r="AH139" s="67"/>
      <c r="AI139" s="68"/>
      <c r="AJ139" s="69"/>
      <c r="AK139" s="67"/>
      <c r="AL139" s="68"/>
      <c r="AM139" s="69"/>
      <c r="AN139" s="67"/>
      <c r="AO139" s="68"/>
      <c r="AP139" s="69"/>
      <c r="AQ139" s="67"/>
      <c r="AR139" s="68"/>
      <c r="AS139" s="69"/>
      <c r="AT139" s="98"/>
      <c r="AU139" s="99"/>
      <c r="AV139" s="100"/>
      <c r="AW139" s="98"/>
      <c r="AX139" s="99"/>
      <c r="AY139" s="100"/>
      <c r="AZ139" s="41">
        <f>SUM(AE139:AY139)</f>
        <v>0</v>
      </c>
      <c r="BA139" s="14">
        <f>AZ139-BA140</f>
        <v>0</v>
      </c>
      <c r="BB139" s="12">
        <f>AZ139*$D139</f>
        <v>0</v>
      </c>
      <c r="BC139" s="15"/>
      <c r="BD139" s="67"/>
      <c r="BE139" s="68"/>
      <c r="BF139" s="69"/>
      <c r="BG139" s="67"/>
      <c r="BH139" s="68"/>
      <c r="BI139" s="69"/>
      <c r="BJ139" s="67"/>
      <c r="BK139" s="68"/>
      <c r="BL139" s="69"/>
      <c r="BM139" s="67"/>
      <c r="BN139" s="68"/>
      <c r="BO139" s="69"/>
      <c r="BP139" s="67"/>
      <c r="BQ139" s="68"/>
      <c r="BR139" s="69"/>
      <c r="BS139" s="98"/>
      <c r="BT139" s="99"/>
      <c r="BU139" s="100"/>
      <c r="BV139" s="98"/>
      <c r="BW139" s="99"/>
      <c r="BX139" s="100"/>
      <c r="BY139" s="41">
        <f>SUM(BD139:BX139)</f>
        <v>0</v>
      </c>
      <c r="BZ139" s="14">
        <f>BY139-BZ140</f>
        <v>0</v>
      </c>
      <c r="CA139" s="12">
        <f>BY139*$D139</f>
        <v>0</v>
      </c>
      <c r="CB139" s="15"/>
      <c r="CC139" s="67"/>
      <c r="CD139" s="68"/>
      <c r="CE139" s="69"/>
      <c r="CF139" s="67"/>
      <c r="CG139" s="68"/>
      <c r="CH139" s="69"/>
      <c r="CI139" s="67"/>
      <c r="CJ139" s="68"/>
      <c r="CK139" s="69"/>
      <c r="CL139" s="67"/>
      <c r="CM139" s="68"/>
      <c r="CN139" s="69"/>
      <c r="CO139" s="67"/>
      <c r="CP139" s="68"/>
      <c r="CQ139" s="69"/>
      <c r="CR139" s="98"/>
      <c r="CS139" s="99"/>
      <c r="CT139" s="100"/>
      <c r="CU139" s="98"/>
      <c r="CV139" s="99"/>
      <c r="CW139" s="100"/>
      <c r="CX139" s="41">
        <f>SUM(CC139:CW139)</f>
        <v>0</v>
      </c>
      <c r="CY139" s="14">
        <f>CX139-CY140</f>
        <v>0</v>
      </c>
      <c r="CZ139" s="12">
        <f>CX139*$D139</f>
        <v>0</v>
      </c>
      <c r="DA139" s="15"/>
      <c r="DB139" s="67"/>
      <c r="DC139" s="68"/>
      <c r="DD139" s="69"/>
      <c r="DE139" s="67"/>
      <c r="DF139" s="68"/>
      <c r="DG139" s="69"/>
      <c r="DH139" s="67"/>
      <c r="DI139" s="68"/>
      <c r="DJ139" s="69"/>
      <c r="DK139" s="67"/>
      <c r="DL139" s="68"/>
      <c r="DM139" s="69"/>
      <c r="DN139" s="67"/>
      <c r="DO139" s="68"/>
      <c r="DP139" s="69"/>
      <c r="DQ139" s="98"/>
      <c r="DR139" s="99"/>
      <c r="DS139" s="100"/>
      <c r="DT139" s="98"/>
      <c r="DU139" s="99"/>
      <c r="DV139" s="100"/>
      <c r="DW139" s="41">
        <f>SUM(DB139:DV139)</f>
        <v>0</v>
      </c>
      <c r="DX139" s="14">
        <f>DW139-DX140</f>
        <v>0</v>
      </c>
      <c r="DY139" s="12">
        <f>DW139*$D139</f>
        <v>0</v>
      </c>
      <c r="DZ139" s="15"/>
      <c r="EA139" s="67"/>
      <c r="EB139" s="68"/>
      <c r="EC139" s="69"/>
      <c r="ED139" s="67"/>
      <c r="EE139" s="68"/>
      <c r="EF139" s="69"/>
      <c r="EG139" s="67"/>
      <c r="EH139" s="68"/>
      <c r="EI139" s="69"/>
      <c r="EJ139" s="67"/>
      <c r="EK139" s="68"/>
      <c r="EL139" s="69"/>
      <c r="EM139" s="67"/>
      <c r="EN139" s="68"/>
      <c r="EO139" s="69"/>
      <c r="EP139" s="98"/>
      <c r="EQ139" s="99"/>
      <c r="ER139" s="100"/>
      <c r="ES139" s="98"/>
      <c r="ET139" s="99"/>
      <c r="EU139" s="100"/>
      <c r="EV139" s="41">
        <f>SUM(EA139:EU139)</f>
        <v>0</v>
      </c>
      <c r="EW139" s="14">
        <f>EV139-EW140</f>
        <v>0</v>
      </c>
      <c r="EX139" s="12">
        <f>EV139*$D139</f>
        <v>0</v>
      </c>
      <c r="EY139" s="15"/>
      <c r="EZ139" s="67"/>
      <c r="FA139" s="68"/>
      <c r="FB139" s="69"/>
      <c r="FC139" s="67"/>
      <c r="FD139" s="68"/>
      <c r="FE139" s="69"/>
      <c r="FF139" s="67"/>
      <c r="FG139" s="68"/>
      <c r="FH139" s="69"/>
      <c r="FI139" s="67"/>
      <c r="FJ139" s="68"/>
      <c r="FK139" s="69"/>
      <c r="FL139" s="67"/>
      <c r="FM139" s="68"/>
      <c r="FN139" s="69"/>
      <c r="FO139" s="98"/>
      <c r="FP139" s="99"/>
      <c r="FQ139" s="100"/>
      <c r="FR139" s="98"/>
      <c r="FS139" s="99"/>
      <c r="FT139" s="100"/>
      <c r="FU139" s="41">
        <f t="shared" ref="FU139" si="186">SUM(EZ139:FT139)</f>
        <v>0</v>
      </c>
      <c r="FV139" s="14">
        <f t="shared" ref="FV139" si="187">FU139-FV140</f>
        <v>0</v>
      </c>
      <c r="FW139" s="12">
        <f>FU139*$D139</f>
        <v>0</v>
      </c>
      <c r="FX139" s="15"/>
      <c r="FY139" s="67"/>
      <c r="FZ139" s="68"/>
      <c r="GA139" s="69"/>
      <c r="GB139" s="67"/>
      <c r="GC139" s="68"/>
      <c r="GD139" s="69"/>
      <c r="GE139" s="67"/>
      <c r="GF139" s="68"/>
      <c r="GG139" s="69"/>
      <c r="GH139" s="67"/>
      <c r="GI139" s="68"/>
      <c r="GJ139" s="69"/>
      <c r="GK139" s="67"/>
      <c r="GL139" s="68"/>
      <c r="GM139" s="69"/>
      <c r="GN139" s="98"/>
      <c r="GO139" s="99"/>
      <c r="GP139" s="100"/>
      <c r="GQ139" s="98"/>
      <c r="GR139" s="99"/>
      <c r="GS139" s="100"/>
      <c r="GT139" s="41">
        <f>SUM(FY139:GS139)</f>
        <v>0</v>
      </c>
      <c r="GU139" s="14">
        <f>GT139-GU140</f>
        <v>0</v>
      </c>
      <c r="GV139" s="12">
        <f>GT139*$D139</f>
        <v>0</v>
      </c>
      <c r="GW139" s="15"/>
      <c r="GX139" s="67"/>
      <c r="GY139" s="68"/>
      <c r="GZ139" s="69"/>
      <c r="HA139" s="67"/>
      <c r="HB139" s="68"/>
      <c r="HC139" s="69"/>
      <c r="HD139" s="67"/>
      <c r="HE139" s="68"/>
      <c r="HF139" s="69"/>
      <c r="HG139" s="67"/>
      <c r="HH139" s="68"/>
      <c r="HI139" s="69"/>
      <c r="HJ139" s="67"/>
      <c r="HK139" s="68"/>
      <c r="HL139" s="69"/>
      <c r="HM139" s="98"/>
      <c r="HN139" s="99"/>
      <c r="HO139" s="100"/>
      <c r="HP139" s="98"/>
      <c r="HQ139" s="99"/>
      <c r="HR139" s="100"/>
      <c r="HS139" s="41">
        <f>SUM(GX139:HR139)</f>
        <v>0</v>
      </c>
      <c r="HT139" s="14">
        <f>HS139-HT140</f>
        <v>0</v>
      </c>
      <c r="HU139" s="12">
        <f>HS139*$D139</f>
        <v>0</v>
      </c>
      <c r="HV139" s="15"/>
      <c r="HW139" s="67"/>
      <c r="HX139" s="68"/>
      <c r="HY139" s="69"/>
      <c r="HZ139" s="67"/>
      <c r="IA139" s="68"/>
      <c r="IB139" s="69"/>
      <c r="IC139" s="67"/>
      <c r="ID139" s="68"/>
      <c r="IE139" s="69"/>
      <c r="IF139" s="67"/>
      <c r="IG139" s="68"/>
      <c r="IH139" s="69"/>
      <c r="II139" s="67"/>
      <c r="IJ139" s="68"/>
      <c r="IK139" s="69"/>
      <c r="IL139" s="98"/>
      <c r="IM139" s="99"/>
      <c r="IN139" s="100"/>
      <c r="IO139" s="98"/>
      <c r="IP139" s="99"/>
      <c r="IQ139" s="100"/>
      <c r="IR139" s="41">
        <f>SUM(HW139:IQ139)</f>
        <v>0</v>
      </c>
      <c r="IS139" s="14">
        <f>IR139-IS140</f>
        <v>0</v>
      </c>
      <c r="IT139" s="12">
        <f>IR139*$D139</f>
        <v>0</v>
      </c>
      <c r="IU139" s="15"/>
      <c r="IV139" s="67"/>
      <c r="IW139" s="68"/>
      <c r="IX139" s="69"/>
      <c r="IY139" s="67"/>
      <c r="IZ139" s="68"/>
      <c r="JA139" s="69"/>
      <c r="JB139" s="67"/>
      <c r="JC139" s="68"/>
      <c r="JD139" s="69"/>
      <c r="JE139" s="67"/>
      <c r="JF139" s="68"/>
      <c r="JG139" s="69"/>
      <c r="JH139" s="67"/>
      <c r="JI139" s="68"/>
      <c r="JJ139" s="69"/>
      <c r="JK139" s="98"/>
      <c r="JL139" s="99"/>
      <c r="JM139" s="100"/>
      <c r="JN139" s="98"/>
      <c r="JO139" s="99"/>
      <c r="JP139" s="100"/>
      <c r="JQ139" s="41">
        <f>SUM(IV139:JP139)</f>
        <v>0</v>
      </c>
      <c r="JR139" s="14">
        <f>JQ139-JR140</f>
        <v>0</v>
      </c>
      <c r="JS139" s="12">
        <f>JQ139*$D139</f>
        <v>0</v>
      </c>
      <c r="JT139" s="15"/>
      <c r="JU139" s="67"/>
      <c r="JV139" s="68"/>
      <c r="JW139" s="69"/>
      <c r="JX139" s="67"/>
      <c r="JY139" s="68"/>
      <c r="JZ139" s="69"/>
      <c r="KA139" s="67"/>
      <c r="KB139" s="68"/>
      <c r="KC139" s="69"/>
      <c r="KD139" s="67"/>
      <c r="KE139" s="68"/>
      <c r="KF139" s="69"/>
      <c r="KG139" s="67"/>
      <c r="KH139" s="68"/>
      <c r="KI139" s="69"/>
      <c r="KJ139" s="98"/>
      <c r="KK139" s="99"/>
      <c r="KL139" s="100"/>
      <c r="KM139" s="98"/>
      <c r="KN139" s="99"/>
      <c r="KO139" s="100"/>
      <c r="KP139" s="41">
        <f>SUM(JU139:KO139)</f>
        <v>0</v>
      </c>
      <c r="KQ139" s="14">
        <f>KP139-KQ140</f>
        <v>0</v>
      </c>
      <c r="KR139" s="12">
        <f>KP139*$D139</f>
        <v>0</v>
      </c>
      <c r="KS139" s="15"/>
      <c r="KT139" s="67"/>
      <c r="KU139" s="68"/>
      <c r="KV139" s="69"/>
      <c r="KW139" s="67"/>
      <c r="KX139" s="68"/>
      <c r="KY139" s="69"/>
      <c r="KZ139" s="67"/>
      <c r="LA139" s="68"/>
      <c r="LB139" s="69"/>
      <c r="LC139" s="67"/>
      <c r="LD139" s="68"/>
      <c r="LE139" s="69"/>
      <c r="LF139" s="67"/>
      <c r="LG139" s="68"/>
      <c r="LH139" s="69"/>
      <c r="LI139" s="98"/>
      <c r="LJ139" s="99"/>
      <c r="LK139" s="100"/>
      <c r="LL139" s="98"/>
      <c r="LM139" s="99"/>
      <c r="LN139" s="100"/>
      <c r="LO139" s="41">
        <f>SUM(KT139:LN139)</f>
        <v>0</v>
      </c>
      <c r="LP139" s="14">
        <f>LO139-LP140</f>
        <v>0</v>
      </c>
      <c r="LQ139" s="12">
        <f>LO139*$D139</f>
        <v>0</v>
      </c>
      <c r="LR139" s="15"/>
    </row>
    <row r="140" spans="1:330" ht="15" hidden="1" customHeight="1" thickBot="1" x14ac:dyDescent="0.4">
      <c r="A140" s="133"/>
      <c r="B140" s="135"/>
      <c r="C140" s="140"/>
      <c r="D140" s="16"/>
      <c r="E140" s="33" t="s">
        <v>14</v>
      </c>
      <c r="F140" s="70"/>
      <c r="G140" s="71"/>
      <c r="H140" s="72"/>
      <c r="I140" s="70"/>
      <c r="J140" s="71"/>
      <c r="K140" s="72"/>
      <c r="L140" s="73"/>
      <c r="M140" s="71"/>
      <c r="N140" s="74"/>
      <c r="O140" s="70"/>
      <c r="P140" s="71"/>
      <c r="Q140" s="72"/>
      <c r="R140" s="70"/>
      <c r="S140" s="71"/>
      <c r="T140" s="72"/>
      <c r="U140" s="102"/>
      <c r="V140" s="103"/>
      <c r="W140" s="104"/>
      <c r="X140" s="105"/>
      <c r="Y140" s="103"/>
      <c r="Z140" s="104"/>
      <c r="AA140" s="77"/>
      <c r="AB140" s="78">
        <f>SUM(F140:Z140)</f>
        <v>0</v>
      </c>
      <c r="AC140" s="16"/>
      <c r="AD140" s="19">
        <f>AB140*$D140</f>
        <v>0</v>
      </c>
      <c r="AE140" s="70"/>
      <c r="AF140" s="71"/>
      <c r="AG140" s="72"/>
      <c r="AH140" s="70"/>
      <c r="AI140" s="71"/>
      <c r="AJ140" s="72"/>
      <c r="AK140" s="73"/>
      <c r="AL140" s="71"/>
      <c r="AM140" s="74"/>
      <c r="AN140" s="70"/>
      <c r="AO140" s="71"/>
      <c r="AP140" s="72"/>
      <c r="AQ140" s="70"/>
      <c r="AR140" s="71"/>
      <c r="AS140" s="72"/>
      <c r="AT140" s="102"/>
      <c r="AU140" s="103"/>
      <c r="AV140" s="104"/>
      <c r="AW140" s="105"/>
      <c r="AX140" s="103"/>
      <c r="AY140" s="104"/>
      <c r="AZ140" s="42"/>
      <c r="BA140" s="18">
        <f>SUM(AE140:AY140)</f>
        <v>0</v>
      </c>
      <c r="BB140" s="16"/>
      <c r="BC140" s="19">
        <f>BA140*$D140</f>
        <v>0</v>
      </c>
      <c r="BD140" s="70"/>
      <c r="BE140" s="71"/>
      <c r="BF140" s="72"/>
      <c r="BG140" s="70"/>
      <c r="BH140" s="71"/>
      <c r="BI140" s="72"/>
      <c r="BJ140" s="70"/>
      <c r="BK140" s="71"/>
      <c r="BL140" s="72"/>
      <c r="BM140" s="70"/>
      <c r="BN140" s="71"/>
      <c r="BO140" s="72"/>
      <c r="BP140" s="70"/>
      <c r="BQ140" s="71"/>
      <c r="BR140" s="72"/>
      <c r="BS140" s="102"/>
      <c r="BT140" s="103"/>
      <c r="BU140" s="104"/>
      <c r="BV140" s="105"/>
      <c r="BW140" s="103"/>
      <c r="BX140" s="104"/>
      <c r="BY140" s="42"/>
      <c r="BZ140" s="18">
        <f>SUM(BD140:BX140)</f>
        <v>0</v>
      </c>
      <c r="CA140" s="16"/>
      <c r="CB140" s="19">
        <f>BZ140*$D140</f>
        <v>0</v>
      </c>
      <c r="CC140" s="70"/>
      <c r="CD140" s="17"/>
      <c r="CE140" s="31"/>
      <c r="CF140" s="30"/>
      <c r="CG140" s="17"/>
      <c r="CH140" s="31"/>
      <c r="CI140" s="25"/>
      <c r="CJ140" s="17"/>
      <c r="CK140" s="22"/>
      <c r="CL140" s="30"/>
      <c r="CM140" s="17"/>
      <c r="CN140" s="31"/>
      <c r="CO140" s="25"/>
      <c r="CP140" s="17"/>
      <c r="CQ140" s="22"/>
      <c r="CR140" s="102"/>
      <c r="CS140" s="103"/>
      <c r="CT140" s="104"/>
      <c r="CU140" s="105"/>
      <c r="CV140" s="103"/>
      <c r="CW140" s="104"/>
      <c r="CX140" s="42"/>
      <c r="CY140" s="18">
        <f>SUM(CC140:CW140)</f>
        <v>0</v>
      </c>
      <c r="CZ140" s="16"/>
      <c r="DA140" s="19">
        <f>CY140*$D140</f>
        <v>0</v>
      </c>
      <c r="DB140" s="30"/>
      <c r="DC140" s="17"/>
      <c r="DD140" s="31"/>
      <c r="DE140" s="30"/>
      <c r="DF140" s="17"/>
      <c r="DG140" s="31"/>
      <c r="DH140" s="25"/>
      <c r="DI140" s="17"/>
      <c r="DJ140" s="22"/>
      <c r="DK140" s="30"/>
      <c r="DL140" s="17"/>
      <c r="DM140" s="31"/>
      <c r="DN140" s="25"/>
      <c r="DO140" s="17"/>
      <c r="DP140" s="22"/>
      <c r="DQ140" s="102"/>
      <c r="DR140" s="103"/>
      <c r="DS140" s="104"/>
      <c r="DT140" s="105"/>
      <c r="DU140" s="103"/>
      <c r="DV140" s="104"/>
      <c r="DW140" s="42"/>
      <c r="DX140" s="18">
        <f>SUM(DB140:DV140)</f>
        <v>0</v>
      </c>
      <c r="DY140" s="16"/>
      <c r="DZ140" s="19">
        <f>DX140*$D140</f>
        <v>0</v>
      </c>
      <c r="EA140" s="30"/>
      <c r="EB140" s="17"/>
      <c r="EC140" s="31"/>
      <c r="ED140" s="70"/>
      <c r="EE140" s="17"/>
      <c r="EF140" s="31"/>
      <c r="EG140" s="25"/>
      <c r="EH140" s="17"/>
      <c r="EI140" s="22"/>
      <c r="EJ140" s="30"/>
      <c r="EK140" s="17"/>
      <c r="EL140" s="31"/>
      <c r="EM140" s="25"/>
      <c r="EN140" s="17"/>
      <c r="EO140" s="22"/>
      <c r="EP140" s="102"/>
      <c r="EQ140" s="103"/>
      <c r="ER140" s="104"/>
      <c r="ES140" s="105"/>
      <c r="ET140" s="103"/>
      <c r="EU140" s="104"/>
      <c r="EV140" s="42"/>
      <c r="EW140" s="18">
        <f>SUM(EA140:EU140)</f>
        <v>0</v>
      </c>
      <c r="EX140" s="16"/>
      <c r="EY140" s="19">
        <f>EW140*$D140</f>
        <v>0</v>
      </c>
      <c r="EZ140" s="30"/>
      <c r="FA140" s="17"/>
      <c r="FB140" s="31"/>
      <c r="FC140" s="30"/>
      <c r="FD140" s="17"/>
      <c r="FE140" s="31"/>
      <c r="FF140" s="25"/>
      <c r="FG140" s="17"/>
      <c r="FH140" s="22"/>
      <c r="FI140" s="30"/>
      <c r="FJ140" s="17"/>
      <c r="FK140" s="31"/>
      <c r="FL140" s="25"/>
      <c r="FM140" s="17"/>
      <c r="FN140" s="22"/>
      <c r="FO140" s="102"/>
      <c r="FP140" s="103"/>
      <c r="FQ140" s="104"/>
      <c r="FR140" s="105"/>
      <c r="FS140" s="103"/>
      <c r="FT140" s="104"/>
      <c r="FU140" s="42"/>
      <c r="FV140" s="18">
        <f t="shared" ref="FV140" si="188">SUM(EZ140:FT140)</f>
        <v>0</v>
      </c>
      <c r="FW140" s="16"/>
      <c r="FX140" s="19">
        <f>FV140*$D140</f>
        <v>0</v>
      </c>
      <c r="FY140" s="30"/>
      <c r="FZ140" s="17"/>
      <c r="GA140" s="31"/>
      <c r="GB140" s="30"/>
      <c r="GC140" s="17"/>
      <c r="GD140" s="31"/>
      <c r="GE140" s="25"/>
      <c r="GF140" s="17"/>
      <c r="GG140" s="22"/>
      <c r="GH140" s="30"/>
      <c r="GI140" s="17"/>
      <c r="GJ140" s="31"/>
      <c r="GK140" s="25"/>
      <c r="GL140" s="17"/>
      <c r="GM140" s="22"/>
      <c r="GN140" s="102"/>
      <c r="GO140" s="103"/>
      <c r="GP140" s="104"/>
      <c r="GQ140" s="105"/>
      <c r="GR140" s="103"/>
      <c r="GS140" s="104"/>
      <c r="GT140" s="42"/>
      <c r="GU140" s="18">
        <f>SUM(FY140:GS140)</f>
        <v>0</v>
      </c>
      <c r="GV140" s="16"/>
      <c r="GW140" s="19">
        <f>GU140*$D140</f>
        <v>0</v>
      </c>
      <c r="GX140" s="30"/>
      <c r="GY140" s="17"/>
      <c r="GZ140" s="31"/>
      <c r="HA140" s="30"/>
      <c r="HB140" s="17"/>
      <c r="HC140" s="31"/>
      <c r="HD140" s="25"/>
      <c r="HE140" s="17"/>
      <c r="HF140" s="22"/>
      <c r="HG140" s="30"/>
      <c r="HH140" s="17"/>
      <c r="HI140" s="31"/>
      <c r="HJ140" s="25"/>
      <c r="HK140" s="17"/>
      <c r="HL140" s="22"/>
      <c r="HM140" s="102"/>
      <c r="HN140" s="103"/>
      <c r="HO140" s="104"/>
      <c r="HP140" s="105"/>
      <c r="HQ140" s="103"/>
      <c r="HR140" s="104"/>
      <c r="HS140" s="42"/>
      <c r="HT140" s="18">
        <f>SUM(GX140:HR140)</f>
        <v>0</v>
      </c>
      <c r="HU140" s="16"/>
      <c r="HV140" s="19">
        <f>HT140*$D140</f>
        <v>0</v>
      </c>
      <c r="HW140" s="30"/>
      <c r="HX140" s="17"/>
      <c r="HY140" s="31"/>
      <c r="HZ140" s="30"/>
      <c r="IA140" s="17"/>
      <c r="IB140" s="31"/>
      <c r="IC140" s="25"/>
      <c r="ID140" s="17"/>
      <c r="IE140" s="22"/>
      <c r="IF140" s="30"/>
      <c r="IG140" s="17"/>
      <c r="IH140" s="31"/>
      <c r="II140" s="25"/>
      <c r="IJ140" s="17"/>
      <c r="IK140" s="22"/>
      <c r="IL140" s="102"/>
      <c r="IM140" s="103"/>
      <c r="IN140" s="104"/>
      <c r="IO140" s="105"/>
      <c r="IP140" s="103"/>
      <c r="IQ140" s="104"/>
      <c r="IR140" s="42"/>
      <c r="IS140" s="18">
        <f>SUM(HW140:IQ140)</f>
        <v>0</v>
      </c>
      <c r="IT140" s="16"/>
      <c r="IU140" s="19">
        <f>IS140*$D140</f>
        <v>0</v>
      </c>
      <c r="IV140" s="30"/>
      <c r="IW140" s="17"/>
      <c r="IX140" s="31"/>
      <c r="IY140" s="30"/>
      <c r="IZ140" s="17"/>
      <c r="JA140" s="31"/>
      <c r="JB140" s="25"/>
      <c r="JC140" s="17"/>
      <c r="JD140" s="22"/>
      <c r="JE140" s="30"/>
      <c r="JF140" s="17"/>
      <c r="JG140" s="31"/>
      <c r="JH140" s="25"/>
      <c r="JI140" s="17"/>
      <c r="JJ140" s="22"/>
      <c r="JK140" s="102"/>
      <c r="JL140" s="103"/>
      <c r="JM140" s="104"/>
      <c r="JN140" s="105"/>
      <c r="JO140" s="103"/>
      <c r="JP140" s="104"/>
      <c r="JQ140" s="42"/>
      <c r="JR140" s="18">
        <f>SUM(IV140:JP140)</f>
        <v>0</v>
      </c>
      <c r="JS140" s="16"/>
      <c r="JT140" s="19">
        <f>JR140*$D140</f>
        <v>0</v>
      </c>
      <c r="JU140" s="30"/>
      <c r="JV140" s="17"/>
      <c r="JW140" s="31"/>
      <c r="JX140" s="30"/>
      <c r="JY140" s="17"/>
      <c r="JZ140" s="31"/>
      <c r="KA140" s="25"/>
      <c r="KB140" s="17"/>
      <c r="KC140" s="22"/>
      <c r="KD140" s="30"/>
      <c r="KE140" s="17"/>
      <c r="KF140" s="31"/>
      <c r="KG140" s="25"/>
      <c r="KH140" s="17"/>
      <c r="KI140" s="22"/>
      <c r="KJ140" s="102"/>
      <c r="KK140" s="103"/>
      <c r="KL140" s="104"/>
      <c r="KM140" s="105"/>
      <c r="KN140" s="103"/>
      <c r="KO140" s="104"/>
      <c r="KP140" s="42"/>
      <c r="KQ140" s="18">
        <f>SUM(JU140:KO140)</f>
        <v>0</v>
      </c>
      <c r="KR140" s="16"/>
      <c r="KS140" s="19">
        <f>KQ140*$D140</f>
        <v>0</v>
      </c>
      <c r="KT140" s="30"/>
      <c r="KU140" s="17"/>
      <c r="KV140" s="31"/>
      <c r="KW140" s="30"/>
      <c r="KX140" s="17"/>
      <c r="KY140" s="31"/>
      <c r="KZ140" s="25"/>
      <c r="LA140" s="17"/>
      <c r="LB140" s="22"/>
      <c r="LC140" s="30"/>
      <c r="LD140" s="17"/>
      <c r="LE140" s="31"/>
      <c r="LF140" s="25"/>
      <c r="LG140" s="17"/>
      <c r="LH140" s="22"/>
      <c r="LI140" s="102"/>
      <c r="LJ140" s="103"/>
      <c r="LK140" s="104"/>
      <c r="LL140" s="105"/>
      <c r="LM140" s="103"/>
      <c r="LN140" s="104"/>
      <c r="LO140" s="42"/>
      <c r="LP140" s="18">
        <f>SUM(KT140:LN140)</f>
        <v>0</v>
      </c>
      <c r="LQ140" s="16"/>
      <c r="LR140" s="19">
        <f>LP140*$D140</f>
        <v>0</v>
      </c>
    </row>
    <row r="141" spans="1:330" ht="14.5" hidden="1" customHeight="1" x14ac:dyDescent="0.35">
      <c r="A141" s="132"/>
      <c r="B141" s="134"/>
      <c r="C141" s="139"/>
      <c r="D141" s="12"/>
      <c r="E141" s="32" t="s">
        <v>13</v>
      </c>
      <c r="F141" s="67"/>
      <c r="G141" s="68"/>
      <c r="H141" s="69"/>
      <c r="I141" s="67"/>
      <c r="J141" s="68"/>
      <c r="K141" s="69"/>
      <c r="L141" s="67"/>
      <c r="M141" s="68"/>
      <c r="N141" s="69"/>
      <c r="O141" s="67"/>
      <c r="P141" s="68"/>
      <c r="Q141" s="69"/>
      <c r="R141" s="67"/>
      <c r="S141" s="68"/>
      <c r="T141" s="69"/>
      <c r="U141" s="98"/>
      <c r="V141" s="99"/>
      <c r="W141" s="100"/>
      <c r="X141" s="98"/>
      <c r="Y141" s="99"/>
      <c r="Z141" s="100"/>
      <c r="AA141" s="75">
        <f>SUM(F141:Z141)</f>
        <v>0</v>
      </c>
      <c r="AB141" s="76">
        <f>AA141-AB142</f>
        <v>0</v>
      </c>
      <c r="AC141" s="12">
        <f>AA141*$D141</f>
        <v>0</v>
      </c>
      <c r="AD141" s="15"/>
      <c r="AE141" s="67"/>
      <c r="AF141" s="68"/>
      <c r="AG141" s="69"/>
      <c r="AH141" s="67"/>
      <c r="AI141" s="68"/>
      <c r="AJ141" s="69"/>
      <c r="AK141" s="67"/>
      <c r="AL141" s="68"/>
      <c r="AM141" s="69"/>
      <c r="AN141" s="67"/>
      <c r="AO141" s="68"/>
      <c r="AP141" s="69"/>
      <c r="AQ141" s="67"/>
      <c r="AR141" s="68"/>
      <c r="AS141" s="69"/>
      <c r="AT141" s="98"/>
      <c r="AU141" s="99"/>
      <c r="AV141" s="100"/>
      <c r="AW141" s="98"/>
      <c r="AX141" s="99"/>
      <c r="AY141" s="100"/>
      <c r="AZ141" s="41">
        <f>SUM(AE141:AY141)</f>
        <v>0</v>
      </c>
      <c r="BA141" s="14">
        <f>AZ141-BA142</f>
        <v>0</v>
      </c>
      <c r="BB141" s="12">
        <f>AZ141*$D141</f>
        <v>0</v>
      </c>
      <c r="BC141" s="15"/>
      <c r="BD141" s="67"/>
      <c r="BE141" s="68"/>
      <c r="BF141" s="69"/>
      <c r="BG141" s="67"/>
      <c r="BH141" s="68"/>
      <c r="BI141" s="69"/>
      <c r="BJ141" s="67"/>
      <c r="BK141" s="68"/>
      <c r="BL141" s="69"/>
      <c r="BM141" s="67"/>
      <c r="BN141" s="68"/>
      <c r="BO141" s="69"/>
      <c r="BP141" s="67"/>
      <c r="BQ141" s="68"/>
      <c r="BR141" s="69"/>
      <c r="BS141" s="98"/>
      <c r="BT141" s="99"/>
      <c r="BU141" s="100"/>
      <c r="BV141" s="98"/>
      <c r="BW141" s="99"/>
      <c r="BX141" s="100"/>
      <c r="BY141" s="41">
        <f>SUM(BD141:BX141)</f>
        <v>0</v>
      </c>
      <c r="BZ141" s="14">
        <f>BY141-BZ142</f>
        <v>0</v>
      </c>
      <c r="CA141" s="12">
        <f>BY141*$D141</f>
        <v>0</v>
      </c>
      <c r="CB141" s="15"/>
      <c r="CC141" s="67"/>
      <c r="CD141" s="68"/>
      <c r="CE141" s="69"/>
      <c r="CF141" s="67"/>
      <c r="CG141" s="68"/>
      <c r="CH141" s="69"/>
      <c r="CI141" s="67"/>
      <c r="CJ141" s="68"/>
      <c r="CK141" s="69"/>
      <c r="CL141" s="67"/>
      <c r="CM141" s="68"/>
      <c r="CN141" s="69"/>
      <c r="CO141" s="67"/>
      <c r="CP141" s="68"/>
      <c r="CQ141" s="69"/>
      <c r="CR141" s="98"/>
      <c r="CS141" s="99"/>
      <c r="CT141" s="100"/>
      <c r="CU141" s="98"/>
      <c r="CV141" s="99"/>
      <c r="CW141" s="100"/>
      <c r="CX141" s="41">
        <f>SUM(CC141:CW141)</f>
        <v>0</v>
      </c>
      <c r="CY141" s="14">
        <f>CX141-CY142</f>
        <v>0</v>
      </c>
      <c r="CZ141" s="12">
        <f>CX141*$D141</f>
        <v>0</v>
      </c>
      <c r="DA141" s="15"/>
      <c r="DB141" s="67"/>
      <c r="DC141" s="68"/>
      <c r="DD141" s="69"/>
      <c r="DE141" s="67"/>
      <c r="DF141" s="68"/>
      <c r="DG141" s="69"/>
      <c r="DH141" s="67"/>
      <c r="DI141" s="68"/>
      <c r="DJ141" s="69"/>
      <c r="DK141" s="67"/>
      <c r="DL141" s="68"/>
      <c r="DM141" s="69"/>
      <c r="DN141" s="67"/>
      <c r="DO141" s="68"/>
      <c r="DP141" s="69"/>
      <c r="DQ141" s="98"/>
      <c r="DR141" s="99"/>
      <c r="DS141" s="100"/>
      <c r="DT141" s="98"/>
      <c r="DU141" s="99"/>
      <c r="DV141" s="100"/>
      <c r="DW141" s="41">
        <f>SUM(DB141:DV141)</f>
        <v>0</v>
      </c>
      <c r="DX141" s="14">
        <f>DW141-DX142</f>
        <v>0</v>
      </c>
      <c r="DY141" s="12">
        <f>DW141*$D141</f>
        <v>0</v>
      </c>
      <c r="DZ141" s="15"/>
      <c r="EA141" s="67"/>
      <c r="EB141" s="68"/>
      <c r="EC141" s="69"/>
      <c r="ED141" s="67"/>
      <c r="EE141" s="68"/>
      <c r="EF141" s="69"/>
      <c r="EG141" s="67"/>
      <c r="EH141" s="68"/>
      <c r="EI141" s="69"/>
      <c r="EJ141" s="67"/>
      <c r="EK141" s="68"/>
      <c r="EL141" s="69"/>
      <c r="EM141" s="67"/>
      <c r="EN141" s="68"/>
      <c r="EO141" s="69"/>
      <c r="EP141" s="98"/>
      <c r="EQ141" s="99"/>
      <c r="ER141" s="100"/>
      <c r="ES141" s="98"/>
      <c r="ET141" s="99"/>
      <c r="EU141" s="100"/>
      <c r="EV141" s="41">
        <f>SUM(EA141:EU141)</f>
        <v>0</v>
      </c>
      <c r="EW141" s="14">
        <f>EV141-EW142</f>
        <v>0</v>
      </c>
      <c r="EX141" s="12">
        <f>EV141*$D141</f>
        <v>0</v>
      </c>
      <c r="EY141" s="15"/>
      <c r="EZ141" s="67"/>
      <c r="FA141" s="68"/>
      <c r="FB141" s="69"/>
      <c r="FC141" s="67"/>
      <c r="FD141" s="68"/>
      <c r="FE141" s="69"/>
      <c r="FF141" s="67"/>
      <c r="FG141" s="68"/>
      <c r="FH141" s="69"/>
      <c r="FI141" s="67"/>
      <c r="FJ141" s="68"/>
      <c r="FK141" s="69"/>
      <c r="FL141" s="67"/>
      <c r="FM141" s="68"/>
      <c r="FN141" s="69"/>
      <c r="FO141" s="98"/>
      <c r="FP141" s="99"/>
      <c r="FQ141" s="100"/>
      <c r="FR141" s="98"/>
      <c r="FS141" s="99"/>
      <c r="FT141" s="100"/>
      <c r="FU141" s="41">
        <f t="shared" ref="FU141" si="189">SUM(EZ141:FT141)</f>
        <v>0</v>
      </c>
      <c r="FV141" s="14">
        <f t="shared" ref="FV141" si="190">FU141-FV142</f>
        <v>0</v>
      </c>
      <c r="FW141" s="12">
        <f>FU141*$D141</f>
        <v>0</v>
      </c>
      <c r="FX141" s="15"/>
      <c r="FY141" s="67"/>
      <c r="FZ141" s="68"/>
      <c r="GA141" s="69"/>
      <c r="GB141" s="67"/>
      <c r="GC141" s="68"/>
      <c r="GD141" s="69"/>
      <c r="GE141" s="67"/>
      <c r="GF141" s="68"/>
      <c r="GG141" s="69"/>
      <c r="GH141" s="67"/>
      <c r="GI141" s="68"/>
      <c r="GJ141" s="69"/>
      <c r="GK141" s="67"/>
      <c r="GL141" s="68"/>
      <c r="GM141" s="69"/>
      <c r="GN141" s="98"/>
      <c r="GO141" s="99"/>
      <c r="GP141" s="100"/>
      <c r="GQ141" s="98"/>
      <c r="GR141" s="99"/>
      <c r="GS141" s="100"/>
      <c r="GT141" s="41">
        <f>SUM(FY141:GS141)</f>
        <v>0</v>
      </c>
      <c r="GU141" s="14">
        <f>GT141-GU142</f>
        <v>0</v>
      </c>
      <c r="GV141" s="12">
        <f>GT141*$D141</f>
        <v>0</v>
      </c>
      <c r="GW141" s="15"/>
      <c r="GX141" s="67"/>
      <c r="GY141" s="68"/>
      <c r="GZ141" s="69"/>
      <c r="HA141" s="67"/>
      <c r="HB141" s="68"/>
      <c r="HC141" s="69"/>
      <c r="HD141" s="67"/>
      <c r="HE141" s="68"/>
      <c r="HF141" s="69"/>
      <c r="HG141" s="67"/>
      <c r="HH141" s="68"/>
      <c r="HI141" s="69"/>
      <c r="HJ141" s="67"/>
      <c r="HK141" s="68"/>
      <c r="HL141" s="69"/>
      <c r="HM141" s="98"/>
      <c r="HN141" s="99"/>
      <c r="HO141" s="100"/>
      <c r="HP141" s="98"/>
      <c r="HQ141" s="99"/>
      <c r="HR141" s="100"/>
      <c r="HS141" s="41">
        <f>SUM(GX141:HR141)</f>
        <v>0</v>
      </c>
      <c r="HT141" s="14">
        <f>HS141-HT142</f>
        <v>0</v>
      </c>
      <c r="HU141" s="12">
        <f>HS141*$D141</f>
        <v>0</v>
      </c>
      <c r="HV141" s="15"/>
      <c r="HW141" s="67"/>
      <c r="HX141" s="68"/>
      <c r="HY141" s="69"/>
      <c r="HZ141" s="67"/>
      <c r="IA141" s="68"/>
      <c r="IB141" s="69"/>
      <c r="IC141" s="67"/>
      <c r="ID141" s="68"/>
      <c r="IE141" s="69"/>
      <c r="IF141" s="67"/>
      <c r="IG141" s="68"/>
      <c r="IH141" s="69"/>
      <c r="II141" s="67"/>
      <c r="IJ141" s="68"/>
      <c r="IK141" s="69"/>
      <c r="IL141" s="98"/>
      <c r="IM141" s="99"/>
      <c r="IN141" s="100"/>
      <c r="IO141" s="98"/>
      <c r="IP141" s="99"/>
      <c r="IQ141" s="100"/>
      <c r="IR141" s="41">
        <f>SUM(HW141:IQ141)</f>
        <v>0</v>
      </c>
      <c r="IS141" s="14">
        <f>IR141-IS142</f>
        <v>0</v>
      </c>
      <c r="IT141" s="12">
        <f>IR141*$D141</f>
        <v>0</v>
      </c>
      <c r="IU141" s="15"/>
      <c r="IV141" s="67"/>
      <c r="IW141" s="68"/>
      <c r="IX141" s="69"/>
      <c r="IY141" s="67"/>
      <c r="IZ141" s="68"/>
      <c r="JA141" s="69"/>
      <c r="JB141" s="67"/>
      <c r="JC141" s="68"/>
      <c r="JD141" s="69"/>
      <c r="JE141" s="67"/>
      <c r="JF141" s="68"/>
      <c r="JG141" s="69"/>
      <c r="JH141" s="67"/>
      <c r="JI141" s="68"/>
      <c r="JJ141" s="69"/>
      <c r="JK141" s="98"/>
      <c r="JL141" s="99"/>
      <c r="JM141" s="100"/>
      <c r="JN141" s="98"/>
      <c r="JO141" s="99"/>
      <c r="JP141" s="100"/>
      <c r="JQ141" s="41">
        <f>SUM(IV141:JP141)</f>
        <v>0</v>
      </c>
      <c r="JR141" s="14">
        <f>JQ141-JR142</f>
        <v>0</v>
      </c>
      <c r="JS141" s="12">
        <f>JQ141*$D141</f>
        <v>0</v>
      </c>
      <c r="JT141" s="15"/>
      <c r="JU141" s="67"/>
      <c r="JV141" s="68"/>
      <c r="JW141" s="69"/>
      <c r="JX141" s="67"/>
      <c r="JY141" s="68"/>
      <c r="JZ141" s="69"/>
      <c r="KA141" s="67"/>
      <c r="KB141" s="68"/>
      <c r="KC141" s="69"/>
      <c r="KD141" s="67"/>
      <c r="KE141" s="68"/>
      <c r="KF141" s="69"/>
      <c r="KG141" s="67"/>
      <c r="KH141" s="68"/>
      <c r="KI141" s="69"/>
      <c r="KJ141" s="98"/>
      <c r="KK141" s="99"/>
      <c r="KL141" s="100"/>
      <c r="KM141" s="98"/>
      <c r="KN141" s="99"/>
      <c r="KO141" s="100"/>
      <c r="KP141" s="41">
        <f>SUM(JU141:KO141)</f>
        <v>0</v>
      </c>
      <c r="KQ141" s="14">
        <f>KP141-KQ142</f>
        <v>0</v>
      </c>
      <c r="KR141" s="12">
        <f>KP141*$D141</f>
        <v>0</v>
      </c>
      <c r="KS141" s="15"/>
      <c r="KT141" s="67"/>
      <c r="KU141" s="68"/>
      <c r="KV141" s="69"/>
      <c r="KW141" s="67"/>
      <c r="KX141" s="68"/>
      <c r="KY141" s="69"/>
      <c r="KZ141" s="67"/>
      <c r="LA141" s="68"/>
      <c r="LB141" s="69"/>
      <c r="LC141" s="67"/>
      <c r="LD141" s="68"/>
      <c r="LE141" s="69"/>
      <c r="LF141" s="67"/>
      <c r="LG141" s="68"/>
      <c r="LH141" s="69"/>
      <c r="LI141" s="98"/>
      <c r="LJ141" s="99"/>
      <c r="LK141" s="100"/>
      <c r="LL141" s="98"/>
      <c r="LM141" s="99"/>
      <c r="LN141" s="100"/>
      <c r="LO141" s="41">
        <f>SUM(KT141:LN141)</f>
        <v>0</v>
      </c>
      <c r="LP141" s="14">
        <f>LO141-LP142</f>
        <v>0</v>
      </c>
      <c r="LQ141" s="12">
        <f>LO141*$D141</f>
        <v>0</v>
      </c>
      <c r="LR141" s="15"/>
    </row>
    <row r="142" spans="1:330" ht="15" hidden="1" customHeight="1" thickBot="1" x14ac:dyDescent="0.4">
      <c r="A142" s="133"/>
      <c r="B142" s="135"/>
      <c r="C142" s="140"/>
      <c r="D142" s="16"/>
      <c r="E142" s="33" t="s">
        <v>14</v>
      </c>
      <c r="F142" s="70"/>
      <c r="G142" s="71"/>
      <c r="H142" s="72"/>
      <c r="I142" s="70"/>
      <c r="J142" s="71"/>
      <c r="K142" s="72"/>
      <c r="L142" s="73"/>
      <c r="M142" s="71"/>
      <c r="N142" s="74"/>
      <c r="O142" s="70"/>
      <c r="P142" s="71"/>
      <c r="Q142" s="72"/>
      <c r="R142" s="70"/>
      <c r="S142" s="71"/>
      <c r="T142" s="72"/>
      <c r="U142" s="102"/>
      <c r="V142" s="103"/>
      <c r="W142" s="104"/>
      <c r="X142" s="105"/>
      <c r="Y142" s="103"/>
      <c r="Z142" s="104"/>
      <c r="AA142" s="77"/>
      <c r="AB142" s="78">
        <f>SUM(F142:Z142)</f>
        <v>0</v>
      </c>
      <c r="AC142" s="16"/>
      <c r="AD142" s="19">
        <f>AB142*$D142</f>
        <v>0</v>
      </c>
      <c r="AE142" s="70"/>
      <c r="AF142" s="71"/>
      <c r="AG142" s="72"/>
      <c r="AH142" s="70"/>
      <c r="AI142" s="71"/>
      <c r="AJ142" s="72"/>
      <c r="AK142" s="73"/>
      <c r="AL142" s="71"/>
      <c r="AM142" s="74"/>
      <c r="AN142" s="70"/>
      <c r="AO142" s="71"/>
      <c r="AP142" s="72"/>
      <c r="AQ142" s="70"/>
      <c r="AR142" s="71"/>
      <c r="AS142" s="72"/>
      <c r="AT142" s="102"/>
      <c r="AU142" s="103"/>
      <c r="AV142" s="104"/>
      <c r="AW142" s="105"/>
      <c r="AX142" s="103"/>
      <c r="AY142" s="104"/>
      <c r="AZ142" s="42"/>
      <c r="BA142" s="18">
        <f>SUM(AE142:AY142)</f>
        <v>0</v>
      </c>
      <c r="BB142" s="16"/>
      <c r="BC142" s="19">
        <f>BA142*$D142</f>
        <v>0</v>
      </c>
      <c r="BD142" s="70"/>
      <c r="BE142" s="71"/>
      <c r="BF142" s="72"/>
      <c r="BG142" s="70"/>
      <c r="BH142" s="71"/>
      <c r="BI142" s="72"/>
      <c r="BJ142" s="70"/>
      <c r="BK142" s="71"/>
      <c r="BL142" s="72"/>
      <c r="BM142" s="70"/>
      <c r="BN142" s="71"/>
      <c r="BO142" s="72"/>
      <c r="BP142" s="70"/>
      <c r="BQ142" s="71"/>
      <c r="BR142" s="72"/>
      <c r="BS142" s="102"/>
      <c r="BT142" s="103"/>
      <c r="BU142" s="104"/>
      <c r="BV142" s="105"/>
      <c r="BW142" s="103"/>
      <c r="BX142" s="104"/>
      <c r="BY142" s="42"/>
      <c r="BZ142" s="18">
        <f>SUM(BD142:BX142)</f>
        <v>0</v>
      </c>
      <c r="CA142" s="16"/>
      <c r="CB142" s="19">
        <f>BZ142*$D142</f>
        <v>0</v>
      </c>
      <c r="CC142" s="70"/>
      <c r="CD142" s="17"/>
      <c r="CE142" s="31"/>
      <c r="CF142" s="30"/>
      <c r="CG142" s="17"/>
      <c r="CH142" s="31"/>
      <c r="CI142" s="25"/>
      <c r="CJ142" s="17"/>
      <c r="CK142" s="22"/>
      <c r="CL142" s="30"/>
      <c r="CM142" s="17"/>
      <c r="CN142" s="31"/>
      <c r="CO142" s="25"/>
      <c r="CP142" s="17"/>
      <c r="CQ142" s="22"/>
      <c r="CR142" s="102"/>
      <c r="CS142" s="103"/>
      <c r="CT142" s="104"/>
      <c r="CU142" s="105"/>
      <c r="CV142" s="103"/>
      <c r="CW142" s="104"/>
      <c r="CX142" s="42"/>
      <c r="CY142" s="18">
        <f>SUM(CC142:CW142)</f>
        <v>0</v>
      </c>
      <c r="CZ142" s="16"/>
      <c r="DA142" s="19">
        <f>CY142*$D142</f>
        <v>0</v>
      </c>
      <c r="DB142" s="30"/>
      <c r="DC142" s="17"/>
      <c r="DD142" s="31"/>
      <c r="DE142" s="30"/>
      <c r="DF142" s="17"/>
      <c r="DG142" s="31"/>
      <c r="DH142" s="25"/>
      <c r="DI142" s="17"/>
      <c r="DJ142" s="22"/>
      <c r="DK142" s="30"/>
      <c r="DL142" s="17"/>
      <c r="DM142" s="31"/>
      <c r="DN142" s="25"/>
      <c r="DO142" s="17"/>
      <c r="DP142" s="22"/>
      <c r="DQ142" s="102"/>
      <c r="DR142" s="103"/>
      <c r="DS142" s="104"/>
      <c r="DT142" s="105"/>
      <c r="DU142" s="103"/>
      <c r="DV142" s="104"/>
      <c r="DW142" s="42"/>
      <c r="DX142" s="18">
        <f>SUM(DB142:DV142)</f>
        <v>0</v>
      </c>
      <c r="DY142" s="16"/>
      <c r="DZ142" s="19">
        <f>DX142*$D142</f>
        <v>0</v>
      </c>
      <c r="EA142" s="30"/>
      <c r="EB142" s="17"/>
      <c r="EC142" s="31"/>
      <c r="ED142" s="70"/>
      <c r="EE142" s="17"/>
      <c r="EF142" s="31"/>
      <c r="EG142" s="25"/>
      <c r="EH142" s="17"/>
      <c r="EI142" s="22"/>
      <c r="EJ142" s="30"/>
      <c r="EK142" s="17"/>
      <c r="EL142" s="31"/>
      <c r="EM142" s="25"/>
      <c r="EN142" s="17"/>
      <c r="EO142" s="22"/>
      <c r="EP142" s="102"/>
      <c r="EQ142" s="103"/>
      <c r="ER142" s="104"/>
      <c r="ES142" s="105"/>
      <c r="ET142" s="103"/>
      <c r="EU142" s="104"/>
      <c r="EV142" s="42"/>
      <c r="EW142" s="18">
        <f>SUM(EA142:EU142)</f>
        <v>0</v>
      </c>
      <c r="EX142" s="16"/>
      <c r="EY142" s="19">
        <f>EW142*$D142</f>
        <v>0</v>
      </c>
      <c r="EZ142" s="30"/>
      <c r="FA142" s="17"/>
      <c r="FB142" s="31"/>
      <c r="FC142" s="30"/>
      <c r="FD142" s="17"/>
      <c r="FE142" s="31"/>
      <c r="FF142" s="25"/>
      <c r="FG142" s="17"/>
      <c r="FH142" s="22"/>
      <c r="FI142" s="30"/>
      <c r="FJ142" s="17"/>
      <c r="FK142" s="31"/>
      <c r="FL142" s="25"/>
      <c r="FM142" s="17"/>
      <c r="FN142" s="22"/>
      <c r="FO142" s="102"/>
      <c r="FP142" s="103"/>
      <c r="FQ142" s="104"/>
      <c r="FR142" s="105"/>
      <c r="FS142" s="103"/>
      <c r="FT142" s="104"/>
      <c r="FU142" s="42"/>
      <c r="FV142" s="18">
        <f t="shared" ref="FV142" si="191">SUM(EZ142:FT142)</f>
        <v>0</v>
      </c>
      <c r="FW142" s="16"/>
      <c r="FX142" s="19">
        <f>FV142*$D142</f>
        <v>0</v>
      </c>
      <c r="FY142" s="30"/>
      <c r="FZ142" s="17"/>
      <c r="GA142" s="31"/>
      <c r="GB142" s="30"/>
      <c r="GC142" s="17"/>
      <c r="GD142" s="31"/>
      <c r="GE142" s="25"/>
      <c r="GF142" s="17"/>
      <c r="GG142" s="22"/>
      <c r="GH142" s="30"/>
      <c r="GI142" s="17"/>
      <c r="GJ142" s="31"/>
      <c r="GK142" s="25"/>
      <c r="GL142" s="17"/>
      <c r="GM142" s="22"/>
      <c r="GN142" s="102"/>
      <c r="GO142" s="103"/>
      <c r="GP142" s="104"/>
      <c r="GQ142" s="105"/>
      <c r="GR142" s="103"/>
      <c r="GS142" s="104"/>
      <c r="GT142" s="42"/>
      <c r="GU142" s="18">
        <f>SUM(FY142:GS142)</f>
        <v>0</v>
      </c>
      <c r="GV142" s="16"/>
      <c r="GW142" s="19">
        <f>GU142*$D142</f>
        <v>0</v>
      </c>
      <c r="GX142" s="30"/>
      <c r="GY142" s="17"/>
      <c r="GZ142" s="31"/>
      <c r="HA142" s="30"/>
      <c r="HB142" s="17"/>
      <c r="HC142" s="31"/>
      <c r="HD142" s="25"/>
      <c r="HE142" s="17"/>
      <c r="HF142" s="22"/>
      <c r="HG142" s="30"/>
      <c r="HH142" s="17"/>
      <c r="HI142" s="31"/>
      <c r="HJ142" s="25"/>
      <c r="HK142" s="17"/>
      <c r="HL142" s="22"/>
      <c r="HM142" s="102"/>
      <c r="HN142" s="103"/>
      <c r="HO142" s="104"/>
      <c r="HP142" s="105"/>
      <c r="HQ142" s="103"/>
      <c r="HR142" s="104"/>
      <c r="HS142" s="42"/>
      <c r="HT142" s="18">
        <f>SUM(GX142:HR142)</f>
        <v>0</v>
      </c>
      <c r="HU142" s="16"/>
      <c r="HV142" s="19">
        <f>HT142*$D142</f>
        <v>0</v>
      </c>
      <c r="HW142" s="30"/>
      <c r="HX142" s="17"/>
      <c r="HY142" s="31"/>
      <c r="HZ142" s="30"/>
      <c r="IA142" s="17"/>
      <c r="IB142" s="31"/>
      <c r="IC142" s="25"/>
      <c r="ID142" s="17"/>
      <c r="IE142" s="22"/>
      <c r="IF142" s="30"/>
      <c r="IG142" s="17"/>
      <c r="IH142" s="31"/>
      <c r="II142" s="25"/>
      <c r="IJ142" s="17"/>
      <c r="IK142" s="22"/>
      <c r="IL142" s="102"/>
      <c r="IM142" s="103"/>
      <c r="IN142" s="104"/>
      <c r="IO142" s="105"/>
      <c r="IP142" s="103"/>
      <c r="IQ142" s="104"/>
      <c r="IR142" s="42"/>
      <c r="IS142" s="18">
        <f>SUM(HW142:IQ142)</f>
        <v>0</v>
      </c>
      <c r="IT142" s="16"/>
      <c r="IU142" s="19">
        <f>IS142*$D142</f>
        <v>0</v>
      </c>
      <c r="IV142" s="30"/>
      <c r="IW142" s="17"/>
      <c r="IX142" s="31"/>
      <c r="IY142" s="30"/>
      <c r="IZ142" s="17"/>
      <c r="JA142" s="31"/>
      <c r="JB142" s="25"/>
      <c r="JC142" s="17"/>
      <c r="JD142" s="22"/>
      <c r="JE142" s="30"/>
      <c r="JF142" s="17"/>
      <c r="JG142" s="31"/>
      <c r="JH142" s="25"/>
      <c r="JI142" s="17"/>
      <c r="JJ142" s="22"/>
      <c r="JK142" s="102"/>
      <c r="JL142" s="103"/>
      <c r="JM142" s="104"/>
      <c r="JN142" s="105"/>
      <c r="JO142" s="103"/>
      <c r="JP142" s="104"/>
      <c r="JQ142" s="42"/>
      <c r="JR142" s="18">
        <f>SUM(IV142:JP142)</f>
        <v>0</v>
      </c>
      <c r="JS142" s="16"/>
      <c r="JT142" s="19">
        <f>JR142*$D142</f>
        <v>0</v>
      </c>
      <c r="JU142" s="30"/>
      <c r="JV142" s="17"/>
      <c r="JW142" s="31"/>
      <c r="JX142" s="30"/>
      <c r="JY142" s="17"/>
      <c r="JZ142" s="31"/>
      <c r="KA142" s="25"/>
      <c r="KB142" s="17"/>
      <c r="KC142" s="22"/>
      <c r="KD142" s="30"/>
      <c r="KE142" s="17"/>
      <c r="KF142" s="31"/>
      <c r="KG142" s="25"/>
      <c r="KH142" s="17"/>
      <c r="KI142" s="22"/>
      <c r="KJ142" s="102"/>
      <c r="KK142" s="103"/>
      <c r="KL142" s="104"/>
      <c r="KM142" s="105"/>
      <c r="KN142" s="103"/>
      <c r="KO142" s="104"/>
      <c r="KP142" s="42"/>
      <c r="KQ142" s="18">
        <f>SUM(JU142:KO142)</f>
        <v>0</v>
      </c>
      <c r="KR142" s="16"/>
      <c r="KS142" s="19">
        <f>KQ142*$D142</f>
        <v>0</v>
      </c>
      <c r="KT142" s="30"/>
      <c r="KU142" s="17"/>
      <c r="KV142" s="31"/>
      <c r="KW142" s="30"/>
      <c r="KX142" s="17"/>
      <c r="KY142" s="31"/>
      <c r="KZ142" s="25"/>
      <c r="LA142" s="17"/>
      <c r="LB142" s="22"/>
      <c r="LC142" s="30"/>
      <c r="LD142" s="17"/>
      <c r="LE142" s="31"/>
      <c r="LF142" s="25"/>
      <c r="LG142" s="17"/>
      <c r="LH142" s="22"/>
      <c r="LI142" s="102"/>
      <c r="LJ142" s="103"/>
      <c r="LK142" s="104"/>
      <c r="LL142" s="105"/>
      <c r="LM142" s="103"/>
      <c r="LN142" s="104"/>
      <c r="LO142" s="42"/>
      <c r="LP142" s="18">
        <f>SUM(KT142:LN142)</f>
        <v>0</v>
      </c>
      <c r="LQ142" s="16"/>
      <c r="LR142" s="19">
        <f>LP142*$D142</f>
        <v>0</v>
      </c>
    </row>
    <row r="143" spans="1:330" ht="14.5" hidden="1" customHeight="1" x14ac:dyDescent="0.35">
      <c r="A143" s="132"/>
      <c r="B143" s="134"/>
      <c r="C143" s="139"/>
      <c r="D143" s="12"/>
      <c r="E143" s="32" t="s">
        <v>13</v>
      </c>
      <c r="F143" s="67"/>
      <c r="G143" s="68"/>
      <c r="H143" s="69"/>
      <c r="I143" s="67"/>
      <c r="J143" s="68"/>
      <c r="K143" s="69"/>
      <c r="L143" s="67"/>
      <c r="M143" s="68"/>
      <c r="N143" s="69"/>
      <c r="O143" s="67"/>
      <c r="P143" s="68"/>
      <c r="Q143" s="69"/>
      <c r="R143" s="67"/>
      <c r="S143" s="68"/>
      <c r="T143" s="69"/>
      <c r="U143" s="98"/>
      <c r="V143" s="99"/>
      <c r="W143" s="100"/>
      <c r="X143" s="98"/>
      <c r="Y143" s="99"/>
      <c r="Z143" s="100"/>
      <c r="AA143" s="75">
        <f>SUM(F143:Z143)</f>
        <v>0</v>
      </c>
      <c r="AB143" s="76">
        <f>AA143-AB144</f>
        <v>0</v>
      </c>
      <c r="AC143" s="12">
        <f>AA143*$D143</f>
        <v>0</v>
      </c>
      <c r="AD143" s="15"/>
      <c r="AE143" s="67"/>
      <c r="AF143" s="68"/>
      <c r="AG143" s="69"/>
      <c r="AH143" s="67"/>
      <c r="AI143" s="68"/>
      <c r="AJ143" s="69"/>
      <c r="AK143" s="67"/>
      <c r="AL143" s="68"/>
      <c r="AM143" s="69"/>
      <c r="AN143" s="67"/>
      <c r="AO143" s="68"/>
      <c r="AP143" s="69"/>
      <c r="AQ143" s="67"/>
      <c r="AR143" s="68"/>
      <c r="AS143" s="69"/>
      <c r="AT143" s="98"/>
      <c r="AU143" s="99"/>
      <c r="AV143" s="100"/>
      <c r="AW143" s="98"/>
      <c r="AX143" s="99"/>
      <c r="AY143" s="100"/>
      <c r="AZ143" s="41">
        <f>SUM(AE143:AY143)</f>
        <v>0</v>
      </c>
      <c r="BA143" s="14">
        <f>AZ143-BA144</f>
        <v>0</v>
      </c>
      <c r="BB143" s="12">
        <f>AZ143*$D143</f>
        <v>0</v>
      </c>
      <c r="BC143" s="15"/>
      <c r="BD143" s="67"/>
      <c r="BE143" s="68"/>
      <c r="BF143" s="69"/>
      <c r="BG143" s="67"/>
      <c r="BH143" s="68"/>
      <c r="BI143" s="69"/>
      <c r="BJ143" s="67"/>
      <c r="BK143" s="68"/>
      <c r="BL143" s="69"/>
      <c r="BM143" s="67"/>
      <c r="BN143" s="68"/>
      <c r="BO143" s="69"/>
      <c r="BP143" s="67"/>
      <c r="BQ143" s="68"/>
      <c r="BR143" s="69"/>
      <c r="BS143" s="98"/>
      <c r="BT143" s="99"/>
      <c r="BU143" s="100"/>
      <c r="BV143" s="98"/>
      <c r="BW143" s="99"/>
      <c r="BX143" s="100"/>
      <c r="BY143" s="41">
        <f>SUM(BD143:BX143)</f>
        <v>0</v>
      </c>
      <c r="BZ143" s="14">
        <f>BY143-BZ144</f>
        <v>0</v>
      </c>
      <c r="CA143" s="12">
        <f>BY143*$D143</f>
        <v>0</v>
      </c>
      <c r="CB143" s="15"/>
      <c r="CC143" s="67"/>
      <c r="CD143" s="68"/>
      <c r="CE143" s="69"/>
      <c r="CF143" s="67"/>
      <c r="CG143" s="68"/>
      <c r="CH143" s="69"/>
      <c r="CI143" s="67"/>
      <c r="CJ143" s="68"/>
      <c r="CK143" s="69"/>
      <c r="CL143" s="67"/>
      <c r="CM143" s="68"/>
      <c r="CN143" s="69"/>
      <c r="CO143" s="67"/>
      <c r="CP143" s="68"/>
      <c r="CQ143" s="69"/>
      <c r="CR143" s="98"/>
      <c r="CS143" s="99"/>
      <c r="CT143" s="100"/>
      <c r="CU143" s="98"/>
      <c r="CV143" s="99"/>
      <c r="CW143" s="100"/>
      <c r="CX143" s="41">
        <f>SUM(CC143:CW143)</f>
        <v>0</v>
      </c>
      <c r="CY143" s="14">
        <f>CX143-CY144</f>
        <v>0</v>
      </c>
      <c r="CZ143" s="12">
        <f>CX143*$D143</f>
        <v>0</v>
      </c>
      <c r="DA143" s="15"/>
      <c r="DB143" s="67"/>
      <c r="DC143" s="68"/>
      <c r="DD143" s="69"/>
      <c r="DE143" s="67"/>
      <c r="DF143" s="68"/>
      <c r="DG143" s="69"/>
      <c r="DH143" s="67"/>
      <c r="DI143" s="68"/>
      <c r="DJ143" s="69"/>
      <c r="DK143" s="67"/>
      <c r="DL143" s="68"/>
      <c r="DM143" s="69"/>
      <c r="DN143" s="67"/>
      <c r="DO143" s="68"/>
      <c r="DP143" s="69"/>
      <c r="DQ143" s="98"/>
      <c r="DR143" s="99"/>
      <c r="DS143" s="100"/>
      <c r="DT143" s="98"/>
      <c r="DU143" s="99"/>
      <c r="DV143" s="100"/>
      <c r="DW143" s="41">
        <f>SUM(DB143:DV143)</f>
        <v>0</v>
      </c>
      <c r="DX143" s="14">
        <f>DW143-DX144</f>
        <v>0</v>
      </c>
      <c r="DY143" s="12">
        <f>DW143*$D143</f>
        <v>0</v>
      </c>
      <c r="DZ143" s="15"/>
      <c r="EA143" s="67"/>
      <c r="EB143" s="68"/>
      <c r="EC143" s="69"/>
      <c r="ED143" s="67"/>
      <c r="EE143" s="68"/>
      <c r="EF143" s="69"/>
      <c r="EG143" s="67"/>
      <c r="EH143" s="68"/>
      <c r="EI143" s="69"/>
      <c r="EJ143" s="67"/>
      <c r="EK143" s="68"/>
      <c r="EL143" s="69"/>
      <c r="EM143" s="67"/>
      <c r="EN143" s="68"/>
      <c r="EO143" s="69"/>
      <c r="EP143" s="98"/>
      <c r="EQ143" s="99"/>
      <c r="ER143" s="100"/>
      <c r="ES143" s="98"/>
      <c r="ET143" s="99"/>
      <c r="EU143" s="100"/>
      <c r="EV143" s="41">
        <f>SUM(EA143:EU143)</f>
        <v>0</v>
      </c>
      <c r="EW143" s="14">
        <f>EV143-EW144</f>
        <v>0</v>
      </c>
      <c r="EX143" s="12">
        <f>EV143*$D143</f>
        <v>0</v>
      </c>
      <c r="EY143" s="15"/>
      <c r="EZ143" s="67"/>
      <c r="FA143" s="68"/>
      <c r="FB143" s="69"/>
      <c r="FC143" s="67"/>
      <c r="FD143" s="68"/>
      <c r="FE143" s="69"/>
      <c r="FF143" s="67"/>
      <c r="FG143" s="68"/>
      <c r="FH143" s="69"/>
      <c r="FI143" s="67"/>
      <c r="FJ143" s="68"/>
      <c r="FK143" s="69"/>
      <c r="FL143" s="67"/>
      <c r="FM143" s="68"/>
      <c r="FN143" s="69"/>
      <c r="FO143" s="98"/>
      <c r="FP143" s="99"/>
      <c r="FQ143" s="100"/>
      <c r="FR143" s="98"/>
      <c r="FS143" s="99"/>
      <c r="FT143" s="100"/>
      <c r="FU143" s="41">
        <f t="shared" ref="FU143" si="192">SUM(EZ143:FT143)</f>
        <v>0</v>
      </c>
      <c r="FV143" s="14">
        <f t="shared" ref="FV143" si="193">FU143-FV144</f>
        <v>0</v>
      </c>
      <c r="FW143" s="12">
        <f>FU143*$D143</f>
        <v>0</v>
      </c>
      <c r="FX143" s="15"/>
      <c r="FY143" s="67"/>
      <c r="FZ143" s="68"/>
      <c r="GA143" s="69"/>
      <c r="GB143" s="67"/>
      <c r="GC143" s="68"/>
      <c r="GD143" s="69"/>
      <c r="GE143" s="67"/>
      <c r="GF143" s="68"/>
      <c r="GG143" s="69"/>
      <c r="GH143" s="67"/>
      <c r="GI143" s="68"/>
      <c r="GJ143" s="69"/>
      <c r="GK143" s="67"/>
      <c r="GL143" s="68"/>
      <c r="GM143" s="69"/>
      <c r="GN143" s="98"/>
      <c r="GO143" s="99"/>
      <c r="GP143" s="100"/>
      <c r="GQ143" s="98"/>
      <c r="GR143" s="99"/>
      <c r="GS143" s="100"/>
      <c r="GT143" s="41">
        <f>SUM(FY143:GS143)</f>
        <v>0</v>
      </c>
      <c r="GU143" s="14">
        <f>GT143-GU144</f>
        <v>0</v>
      </c>
      <c r="GV143" s="12">
        <f>GT143*$D143</f>
        <v>0</v>
      </c>
      <c r="GW143" s="15"/>
      <c r="GX143" s="67"/>
      <c r="GY143" s="68"/>
      <c r="GZ143" s="69"/>
      <c r="HA143" s="67"/>
      <c r="HB143" s="68"/>
      <c r="HC143" s="69"/>
      <c r="HD143" s="67"/>
      <c r="HE143" s="68"/>
      <c r="HF143" s="69"/>
      <c r="HG143" s="67"/>
      <c r="HH143" s="68"/>
      <c r="HI143" s="69"/>
      <c r="HJ143" s="67"/>
      <c r="HK143" s="68"/>
      <c r="HL143" s="69"/>
      <c r="HM143" s="98"/>
      <c r="HN143" s="99"/>
      <c r="HO143" s="100"/>
      <c r="HP143" s="98"/>
      <c r="HQ143" s="99"/>
      <c r="HR143" s="100"/>
      <c r="HS143" s="41">
        <f>SUM(GX143:HR143)</f>
        <v>0</v>
      </c>
      <c r="HT143" s="14">
        <f>HS143-HT144</f>
        <v>0</v>
      </c>
      <c r="HU143" s="12">
        <f>HS143*$D143</f>
        <v>0</v>
      </c>
      <c r="HV143" s="15"/>
      <c r="HW143" s="67"/>
      <c r="HX143" s="68"/>
      <c r="HY143" s="69"/>
      <c r="HZ143" s="67"/>
      <c r="IA143" s="68"/>
      <c r="IB143" s="69"/>
      <c r="IC143" s="67"/>
      <c r="ID143" s="68"/>
      <c r="IE143" s="69"/>
      <c r="IF143" s="67"/>
      <c r="IG143" s="68"/>
      <c r="IH143" s="69"/>
      <c r="II143" s="67"/>
      <c r="IJ143" s="68"/>
      <c r="IK143" s="69"/>
      <c r="IL143" s="98"/>
      <c r="IM143" s="99"/>
      <c r="IN143" s="100"/>
      <c r="IO143" s="98"/>
      <c r="IP143" s="99"/>
      <c r="IQ143" s="100"/>
      <c r="IR143" s="41">
        <f>SUM(HW143:IQ143)</f>
        <v>0</v>
      </c>
      <c r="IS143" s="14">
        <f>IR143-IS144</f>
        <v>0</v>
      </c>
      <c r="IT143" s="12">
        <f>IR143*$D143</f>
        <v>0</v>
      </c>
      <c r="IU143" s="15"/>
      <c r="IV143" s="67"/>
      <c r="IW143" s="68"/>
      <c r="IX143" s="69"/>
      <c r="IY143" s="67"/>
      <c r="IZ143" s="68"/>
      <c r="JA143" s="69"/>
      <c r="JB143" s="67"/>
      <c r="JC143" s="68"/>
      <c r="JD143" s="69"/>
      <c r="JE143" s="67"/>
      <c r="JF143" s="68"/>
      <c r="JG143" s="69"/>
      <c r="JH143" s="67"/>
      <c r="JI143" s="68"/>
      <c r="JJ143" s="69"/>
      <c r="JK143" s="98"/>
      <c r="JL143" s="99"/>
      <c r="JM143" s="100"/>
      <c r="JN143" s="98"/>
      <c r="JO143" s="99"/>
      <c r="JP143" s="100"/>
      <c r="JQ143" s="41">
        <f>SUM(IV143:JP143)</f>
        <v>0</v>
      </c>
      <c r="JR143" s="14">
        <f>JQ143-JR144</f>
        <v>0</v>
      </c>
      <c r="JS143" s="12">
        <f>JQ143*$D143</f>
        <v>0</v>
      </c>
      <c r="JT143" s="15"/>
      <c r="JU143" s="67"/>
      <c r="JV143" s="68"/>
      <c r="JW143" s="69"/>
      <c r="JX143" s="67"/>
      <c r="JY143" s="68"/>
      <c r="JZ143" s="69"/>
      <c r="KA143" s="67"/>
      <c r="KB143" s="68"/>
      <c r="KC143" s="69"/>
      <c r="KD143" s="67"/>
      <c r="KE143" s="68"/>
      <c r="KF143" s="69"/>
      <c r="KG143" s="67"/>
      <c r="KH143" s="68"/>
      <c r="KI143" s="69"/>
      <c r="KJ143" s="98"/>
      <c r="KK143" s="99"/>
      <c r="KL143" s="100"/>
      <c r="KM143" s="98"/>
      <c r="KN143" s="99"/>
      <c r="KO143" s="100"/>
      <c r="KP143" s="41">
        <f>SUM(JU143:KO143)</f>
        <v>0</v>
      </c>
      <c r="KQ143" s="14">
        <f>KP143-KQ144</f>
        <v>0</v>
      </c>
      <c r="KR143" s="12">
        <f>KP143*$D143</f>
        <v>0</v>
      </c>
      <c r="KS143" s="15"/>
      <c r="KT143" s="67"/>
      <c r="KU143" s="68"/>
      <c r="KV143" s="69"/>
      <c r="KW143" s="67"/>
      <c r="KX143" s="68"/>
      <c r="KY143" s="69"/>
      <c r="KZ143" s="67"/>
      <c r="LA143" s="68"/>
      <c r="LB143" s="69"/>
      <c r="LC143" s="67"/>
      <c r="LD143" s="68"/>
      <c r="LE143" s="69"/>
      <c r="LF143" s="67"/>
      <c r="LG143" s="68"/>
      <c r="LH143" s="69"/>
      <c r="LI143" s="98"/>
      <c r="LJ143" s="99"/>
      <c r="LK143" s="100"/>
      <c r="LL143" s="98"/>
      <c r="LM143" s="99"/>
      <c r="LN143" s="100"/>
      <c r="LO143" s="41">
        <f>SUM(KT143:LN143)</f>
        <v>0</v>
      </c>
      <c r="LP143" s="14">
        <f>LO143-LP144</f>
        <v>0</v>
      </c>
      <c r="LQ143" s="12">
        <f>LO143*$D143</f>
        <v>0</v>
      </c>
      <c r="LR143" s="15"/>
    </row>
    <row r="144" spans="1:330" ht="15" hidden="1" customHeight="1" thickBot="1" x14ac:dyDescent="0.4">
      <c r="A144" s="133"/>
      <c r="B144" s="135"/>
      <c r="C144" s="140"/>
      <c r="D144" s="16"/>
      <c r="E144" s="33" t="s">
        <v>14</v>
      </c>
      <c r="F144" s="70"/>
      <c r="G144" s="71"/>
      <c r="H144" s="72"/>
      <c r="I144" s="70"/>
      <c r="J144" s="71"/>
      <c r="K144" s="72"/>
      <c r="L144" s="73"/>
      <c r="M144" s="71"/>
      <c r="N144" s="74"/>
      <c r="O144" s="70"/>
      <c r="P144" s="71"/>
      <c r="Q144" s="72"/>
      <c r="R144" s="70"/>
      <c r="S144" s="71"/>
      <c r="T144" s="72"/>
      <c r="U144" s="102"/>
      <c r="V144" s="103"/>
      <c r="W144" s="104"/>
      <c r="X144" s="105"/>
      <c r="Y144" s="103"/>
      <c r="Z144" s="104"/>
      <c r="AA144" s="77"/>
      <c r="AB144" s="78">
        <f>SUM(F144:Z144)</f>
        <v>0</v>
      </c>
      <c r="AC144" s="16"/>
      <c r="AD144" s="19">
        <f>AB144*$D144</f>
        <v>0</v>
      </c>
      <c r="AE144" s="70"/>
      <c r="AF144" s="71"/>
      <c r="AG144" s="72"/>
      <c r="AH144" s="70"/>
      <c r="AI144" s="71"/>
      <c r="AJ144" s="72"/>
      <c r="AK144" s="73"/>
      <c r="AL144" s="71"/>
      <c r="AM144" s="74"/>
      <c r="AN144" s="70"/>
      <c r="AO144" s="71"/>
      <c r="AP144" s="72"/>
      <c r="AQ144" s="70"/>
      <c r="AR144" s="71"/>
      <c r="AS144" s="72"/>
      <c r="AT144" s="102"/>
      <c r="AU144" s="103"/>
      <c r="AV144" s="104"/>
      <c r="AW144" s="105"/>
      <c r="AX144" s="103"/>
      <c r="AY144" s="104"/>
      <c r="AZ144" s="42"/>
      <c r="BA144" s="18">
        <f>SUM(AE144:AY144)</f>
        <v>0</v>
      </c>
      <c r="BB144" s="16"/>
      <c r="BC144" s="19">
        <f>BA144*$D144</f>
        <v>0</v>
      </c>
      <c r="BD144" s="70"/>
      <c r="BE144" s="71"/>
      <c r="BF144" s="72"/>
      <c r="BG144" s="70"/>
      <c r="BH144" s="71"/>
      <c r="BI144" s="72"/>
      <c r="BJ144" s="70"/>
      <c r="BK144" s="71"/>
      <c r="BL144" s="72"/>
      <c r="BM144" s="70"/>
      <c r="BN144" s="71"/>
      <c r="BO144" s="72"/>
      <c r="BP144" s="70"/>
      <c r="BQ144" s="71"/>
      <c r="BR144" s="72"/>
      <c r="BS144" s="102"/>
      <c r="BT144" s="103"/>
      <c r="BU144" s="104"/>
      <c r="BV144" s="105"/>
      <c r="BW144" s="103"/>
      <c r="BX144" s="104"/>
      <c r="BY144" s="42"/>
      <c r="BZ144" s="18">
        <f>SUM(BD144:BX144)</f>
        <v>0</v>
      </c>
      <c r="CA144" s="16"/>
      <c r="CB144" s="19">
        <f>BZ144*$D144</f>
        <v>0</v>
      </c>
      <c r="CC144" s="70"/>
      <c r="CD144" s="17"/>
      <c r="CE144" s="31"/>
      <c r="CF144" s="30"/>
      <c r="CG144" s="17"/>
      <c r="CH144" s="31"/>
      <c r="CI144" s="25"/>
      <c r="CJ144" s="17"/>
      <c r="CK144" s="22"/>
      <c r="CL144" s="30"/>
      <c r="CM144" s="17"/>
      <c r="CN144" s="31"/>
      <c r="CO144" s="25"/>
      <c r="CP144" s="17"/>
      <c r="CQ144" s="22"/>
      <c r="CR144" s="102"/>
      <c r="CS144" s="103"/>
      <c r="CT144" s="104"/>
      <c r="CU144" s="105"/>
      <c r="CV144" s="103"/>
      <c r="CW144" s="104"/>
      <c r="CX144" s="42"/>
      <c r="CY144" s="18">
        <f>SUM(CC144:CW144)</f>
        <v>0</v>
      </c>
      <c r="CZ144" s="16"/>
      <c r="DA144" s="19">
        <f>CY144*$D144</f>
        <v>0</v>
      </c>
      <c r="DB144" s="30"/>
      <c r="DC144" s="17"/>
      <c r="DD144" s="31"/>
      <c r="DE144" s="30"/>
      <c r="DF144" s="17"/>
      <c r="DG144" s="31"/>
      <c r="DH144" s="25"/>
      <c r="DI144" s="17"/>
      <c r="DJ144" s="22"/>
      <c r="DK144" s="30"/>
      <c r="DL144" s="17"/>
      <c r="DM144" s="31"/>
      <c r="DN144" s="25"/>
      <c r="DO144" s="17"/>
      <c r="DP144" s="22"/>
      <c r="DQ144" s="102"/>
      <c r="DR144" s="103"/>
      <c r="DS144" s="104"/>
      <c r="DT144" s="105"/>
      <c r="DU144" s="103"/>
      <c r="DV144" s="104"/>
      <c r="DW144" s="42"/>
      <c r="DX144" s="18">
        <f>SUM(DB144:DV144)</f>
        <v>0</v>
      </c>
      <c r="DY144" s="16"/>
      <c r="DZ144" s="19">
        <f>DX144*$D144</f>
        <v>0</v>
      </c>
      <c r="EA144" s="30"/>
      <c r="EB144" s="17"/>
      <c r="EC144" s="31"/>
      <c r="ED144" s="70"/>
      <c r="EE144" s="17"/>
      <c r="EF144" s="31"/>
      <c r="EG144" s="25"/>
      <c r="EH144" s="17"/>
      <c r="EI144" s="22"/>
      <c r="EJ144" s="30"/>
      <c r="EK144" s="17"/>
      <c r="EL144" s="31"/>
      <c r="EM144" s="25"/>
      <c r="EN144" s="17"/>
      <c r="EO144" s="22"/>
      <c r="EP144" s="102"/>
      <c r="EQ144" s="103"/>
      <c r="ER144" s="104"/>
      <c r="ES144" s="105"/>
      <c r="ET144" s="103"/>
      <c r="EU144" s="104"/>
      <c r="EV144" s="42"/>
      <c r="EW144" s="18">
        <f>SUM(EA144:EU144)</f>
        <v>0</v>
      </c>
      <c r="EX144" s="16"/>
      <c r="EY144" s="19">
        <f>EW144*$D144</f>
        <v>0</v>
      </c>
      <c r="EZ144" s="30"/>
      <c r="FA144" s="17"/>
      <c r="FB144" s="31"/>
      <c r="FC144" s="30"/>
      <c r="FD144" s="17"/>
      <c r="FE144" s="31"/>
      <c r="FF144" s="25"/>
      <c r="FG144" s="17"/>
      <c r="FH144" s="22"/>
      <c r="FI144" s="30"/>
      <c r="FJ144" s="17"/>
      <c r="FK144" s="31"/>
      <c r="FL144" s="25"/>
      <c r="FM144" s="17"/>
      <c r="FN144" s="22"/>
      <c r="FO144" s="102"/>
      <c r="FP144" s="103"/>
      <c r="FQ144" s="104"/>
      <c r="FR144" s="105"/>
      <c r="FS144" s="103"/>
      <c r="FT144" s="104"/>
      <c r="FU144" s="42"/>
      <c r="FV144" s="18">
        <f t="shared" ref="FV144" si="194">SUM(EZ144:FT144)</f>
        <v>0</v>
      </c>
      <c r="FW144" s="16"/>
      <c r="FX144" s="19">
        <f>FV144*$D144</f>
        <v>0</v>
      </c>
      <c r="FY144" s="30"/>
      <c r="FZ144" s="17"/>
      <c r="GA144" s="31"/>
      <c r="GB144" s="30"/>
      <c r="GC144" s="17"/>
      <c r="GD144" s="31"/>
      <c r="GE144" s="25"/>
      <c r="GF144" s="17"/>
      <c r="GG144" s="22"/>
      <c r="GH144" s="30"/>
      <c r="GI144" s="17"/>
      <c r="GJ144" s="31"/>
      <c r="GK144" s="25"/>
      <c r="GL144" s="17"/>
      <c r="GM144" s="22"/>
      <c r="GN144" s="102"/>
      <c r="GO144" s="103"/>
      <c r="GP144" s="104"/>
      <c r="GQ144" s="105"/>
      <c r="GR144" s="103"/>
      <c r="GS144" s="104"/>
      <c r="GT144" s="42"/>
      <c r="GU144" s="18">
        <f>SUM(FY144:GS144)</f>
        <v>0</v>
      </c>
      <c r="GV144" s="16"/>
      <c r="GW144" s="19">
        <f>GU144*$D144</f>
        <v>0</v>
      </c>
      <c r="GX144" s="30"/>
      <c r="GY144" s="17"/>
      <c r="GZ144" s="31"/>
      <c r="HA144" s="30"/>
      <c r="HB144" s="17"/>
      <c r="HC144" s="31"/>
      <c r="HD144" s="25"/>
      <c r="HE144" s="17"/>
      <c r="HF144" s="22"/>
      <c r="HG144" s="30"/>
      <c r="HH144" s="17"/>
      <c r="HI144" s="31"/>
      <c r="HJ144" s="25"/>
      <c r="HK144" s="17"/>
      <c r="HL144" s="22"/>
      <c r="HM144" s="102"/>
      <c r="HN144" s="103"/>
      <c r="HO144" s="104"/>
      <c r="HP144" s="105"/>
      <c r="HQ144" s="103"/>
      <c r="HR144" s="104"/>
      <c r="HS144" s="42"/>
      <c r="HT144" s="18">
        <f>SUM(GX144:HR144)</f>
        <v>0</v>
      </c>
      <c r="HU144" s="16"/>
      <c r="HV144" s="19">
        <f>HT144*$D144</f>
        <v>0</v>
      </c>
      <c r="HW144" s="30"/>
      <c r="HX144" s="17"/>
      <c r="HY144" s="31"/>
      <c r="HZ144" s="30"/>
      <c r="IA144" s="17"/>
      <c r="IB144" s="31"/>
      <c r="IC144" s="25"/>
      <c r="ID144" s="17"/>
      <c r="IE144" s="22"/>
      <c r="IF144" s="30"/>
      <c r="IG144" s="17"/>
      <c r="IH144" s="31"/>
      <c r="II144" s="25"/>
      <c r="IJ144" s="17"/>
      <c r="IK144" s="22"/>
      <c r="IL144" s="102"/>
      <c r="IM144" s="103"/>
      <c r="IN144" s="104"/>
      <c r="IO144" s="105"/>
      <c r="IP144" s="103"/>
      <c r="IQ144" s="104"/>
      <c r="IR144" s="42"/>
      <c r="IS144" s="18">
        <f>SUM(HW144:IQ144)</f>
        <v>0</v>
      </c>
      <c r="IT144" s="16"/>
      <c r="IU144" s="19">
        <f>IS144*$D144</f>
        <v>0</v>
      </c>
      <c r="IV144" s="30"/>
      <c r="IW144" s="17"/>
      <c r="IX144" s="31"/>
      <c r="IY144" s="30"/>
      <c r="IZ144" s="17"/>
      <c r="JA144" s="31"/>
      <c r="JB144" s="25"/>
      <c r="JC144" s="17"/>
      <c r="JD144" s="22"/>
      <c r="JE144" s="30"/>
      <c r="JF144" s="17"/>
      <c r="JG144" s="31"/>
      <c r="JH144" s="25"/>
      <c r="JI144" s="17"/>
      <c r="JJ144" s="22"/>
      <c r="JK144" s="102"/>
      <c r="JL144" s="103"/>
      <c r="JM144" s="104"/>
      <c r="JN144" s="105"/>
      <c r="JO144" s="103"/>
      <c r="JP144" s="104"/>
      <c r="JQ144" s="42"/>
      <c r="JR144" s="18">
        <f>SUM(IV144:JP144)</f>
        <v>0</v>
      </c>
      <c r="JS144" s="16"/>
      <c r="JT144" s="19">
        <f>JR144*$D144</f>
        <v>0</v>
      </c>
      <c r="JU144" s="30"/>
      <c r="JV144" s="17"/>
      <c r="JW144" s="31"/>
      <c r="JX144" s="30"/>
      <c r="JY144" s="17"/>
      <c r="JZ144" s="31"/>
      <c r="KA144" s="25"/>
      <c r="KB144" s="17"/>
      <c r="KC144" s="22"/>
      <c r="KD144" s="30"/>
      <c r="KE144" s="17"/>
      <c r="KF144" s="31"/>
      <c r="KG144" s="25"/>
      <c r="KH144" s="17"/>
      <c r="KI144" s="22"/>
      <c r="KJ144" s="102"/>
      <c r="KK144" s="103"/>
      <c r="KL144" s="104"/>
      <c r="KM144" s="105"/>
      <c r="KN144" s="103"/>
      <c r="KO144" s="104"/>
      <c r="KP144" s="42"/>
      <c r="KQ144" s="18">
        <f>SUM(JU144:KO144)</f>
        <v>0</v>
      </c>
      <c r="KR144" s="16"/>
      <c r="KS144" s="19">
        <f>KQ144*$D144</f>
        <v>0</v>
      </c>
      <c r="KT144" s="30"/>
      <c r="KU144" s="17"/>
      <c r="KV144" s="31"/>
      <c r="KW144" s="30"/>
      <c r="KX144" s="17"/>
      <c r="KY144" s="31"/>
      <c r="KZ144" s="25"/>
      <c r="LA144" s="17"/>
      <c r="LB144" s="22"/>
      <c r="LC144" s="30"/>
      <c r="LD144" s="17"/>
      <c r="LE144" s="31"/>
      <c r="LF144" s="25"/>
      <c r="LG144" s="17"/>
      <c r="LH144" s="22"/>
      <c r="LI144" s="102"/>
      <c r="LJ144" s="103"/>
      <c r="LK144" s="104"/>
      <c r="LL144" s="105"/>
      <c r="LM144" s="103"/>
      <c r="LN144" s="104"/>
      <c r="LO144" s="42"/>
      <c r="LP144" s="18">
        <f>SUM(KT144:LN144)</f>
        <v>0</v>
      </c>
      <c r="LQ144" s="16"/>
      <c r="LR144" s="19">
        <f>LP144*$D144</f>
        <v>0</v>
      </c>
    </row>
    <row r="145" spans="1:330" ht="14.5" hidden="1" customHeight="1" x14ac:dyDescent="0.35">
      <c r="A145" s="132"/>
      <c r="B145" s="134"/>
      <c r="C145" s="139"/>
      <c r="D145" s="12"/>
      <c r="E145" s="32" t="s">
        <v>13</v>
      </c>
      <c r="F145" s="67"/>
      <c r="G145" s="68"/>
      <c r="H145" s="69"/>
      <c r="I145" s="67"/>
      <c r="J145" s="68"/>
      <c r="K145" s="69"/>
      <c r="L145" s="67"/>
      <c r="M145" s="68"/>
      <c r="N145" s="69"/>
      <c r="O145" s="67"/>
      <c r="P145" s="68"/>
      <c r="Q145" s="69"/>
      <c r="R145" s="67"/>
      <c r="S145" s="68"/>
      <c r="T145" s="69"/>
      <c r="U145" s="98"/>
      <c r="V145" s="99"/>
      <c r="W145" s="100"/>
      <c r="X145" s="98"/>
      <c r="Y145" s="99"/>
      <c r="Z145" s="100"/>
      <c r="AA145" s="75">
        <f>SUM(F145:Z145)</f>
        <v>0</v>
      </c>
      <c r="AB145" s="76">
        <f>AA145-AB146</f>
        <v>0</v>
      </c>
      <c r="AC145" s="12">
        <f>AA145*$D145</f>
        <v>0</v>
      </c>
      <c r="AD145" s="15"/>
      <c r="AE145" s="67"/>
      <c r="AF145" s="68"/>
      <c r="AG145" s="69"/>
      <c r="AH145" s="67"/>
      <c r="AI145" s="68"/>
      <c r="AJ145" s="69"/>
      <c r="AK145" s="67"/>
      <c r="AL145" s="68"/>
      <c r="AM145" s="69"/>
      <c r="AN145" s="67"/>
      <c r="AO145" s="68"/>
      <c r="AP145" s="69"/>
      <c r="AQ145" s="67"/>
      <c r="AR145" s="68"/>
      <c r="AS145" s="69"/>
      <c r="AT145" s="98"/>
      <c r="AU145" s="99"/>
      <c r="AV145" s="100"/>
      <c r="AW145" s="98"/>
      <c r="AX145" s="99"/>
      <c r="AY145" s="100"/>
      <c r="AZ145" s="41">
        <f>SUM(AE145:AY145)</f>
        <v>0</v>
      </c>
      <c r="BA145" s="14">
        <f>AZ145-BA146</f>
        <v>0</v>
      </c>
      <c r="BB145" s="12">
        <f>AZ145*$D145</f>
        <v>0</v>
      </c>
      <c r="BC145" s="15"/>
      <c r="BD145" s="67"/>
      <c r="BE145" s="68"/>
      <c r="BF145" s="69"/>
      <c r="BG145" s="67"/>
      <c r="BH145" s="68"/>
      <c r="BI145" s="69"/>
      <c r="BJ145" s="67"/>
      <c r="BK145" s="68"/>
      <c r="BL145" s="69"/>
      <c r="BM145" s="67"/>
      <c r="BN145" s="68"/>
      <c r="BO145" s="69"/>
      <c r="BP145" s="67"/>
      <c r="BQ145" s="68"/>
      <c r="BR145" s="69"/>
      <c r="BS145" s="98"/>
      <c r="BT145" s="99"/>
      <c r="BU145" s="100"/>
      <c r="BV145" s="98"/>
      <c r="BW145" s="99"/>
      <c r="BX145" s="100"/>
      <c r="BY145" s="41">
        <f>SUM(BD145:BX145)</f>
        <v>0</v>
      </c>
      <c r="BZ145" s="14">
        <f>BY145-BZ146</f>
        <v>0</v>
      </c>
      <c r="CA145" s="12">
        <f>BY145*$D145</f>
        <v>0</v>
      </c>
      <c r="CB145" s="15"/>
      <c r="CC145" s="67"/>
      <c r="CD145" s="68"/>
      <c r="CE145" s="69"/>
      <c r="CF145" s="67"/>
      <c r="CG145" s="68"/>
      <c r="CH145" s="69"/>
      <c r="CI145" s="67"/>
      <c r="CJ145" s="68"/>
      <c r="CK145" s="69"/>
      <c r="CL145" s="67"/>
      <c r="CM145" s="68"/>
      <c r="CN145" s="69"/>
      <c r="CO145" s="67"/>
      <c r="CP145" s="68"/>
      <c r="CQ145" s="69"/>
      <c r="CR145" s="98"/>
      <c r="CS145" s="99"/>
      <c r="CT145" s="100"/>
      <c r="CU145" s="98"/>
      <c r="CV145" s="99"/>
      <c r="CW145" s="100"/>
      <c r="CX145" s="41">
        <f>SUM(CC145:CW145)</f>
        <v>0</v>
      </c>
      <c r="CY145" s="14">
        <f>CX145-CY146</f>
        <v>0</v>
      </c>
      <c r="CZ145" s="12">
        <f>CX145*$D145</f>
        <v>0</v>
      </c>
      <c r="DA145" s="15"/>
      <c r="DB145" s="67"/>
      <c r="DC145" s="68"/>
      <c r="DD145" s="69"/>
      <c r="DE145" s="67"/>
      <c r="DF145" s="68"/>
      <c r="DG145" s="69"/>
      <c r="DH145" s="67"/>
      <c r="DI145" s="68"/>
      <c r="DJ145" s="69"/>
      <c r="DK145" s="67"/>
      <c r="DL145" s="68"/>
      <c r="DM145" s="69"/>
      <c r="DN145" s="67"/>
      <c r="DO145" s="68"/>
      <c r="DP145" s="69"/>
      <c r="DQ145" s="98"/>
      <c r="DR145" s="99"/>
      <c r="DS145" s="100"/>
      <c r="DT145" s="98"/>
      <c r="DU145" s="99"/>
      <c r="DV145" s="100"/>
      <c r="DW145" s="41">
        <f>SUM(DB145:DV145)</f>
        <v>0</v>
      </c>
      <c r="DX145" s="14">
        <f>DW145-DX146</f>
        <v>0</v>
      </c>
      <c r="DY145" s="12">
        <f>DW145*$D145</f>
        <v>0</v>
      </c>
      <c r="DZ145" s="15"/>
      <c r="EA145" s="67"/>
      <c r="EB145" s="68"/>
      <c r="EC145" s="69"/>
      <c r="ED145" s="67"/>
      <c r="EE145" s="68"/>
      <c r="EF145" s="69"/>
      <c r="EG145" s="67"/>
      <c r="EH145" s="68"/>
      <c r="EI145" s="69"/>
      <c r="EJ145" s="67"/>
      <c r="EK145" s="68"/>
      <c r="EL145" s="69"/>
      <c r="EM145" s="67"/>
      <c r="EN145" s="68"/>
      <c r="EO145" s="69"/>
      <c r="EP145" s="98"/>
      <c r="EQ145" s="99"/>
      <c r="ER145" s="100"/>
      <c r="ES145" s="98"/>
      <c r="ET145" s="99"/>
      <c r="EU145" s="100"/>
      <c r="EV145" s="41">
        <f>SUM(EA145:EU145)</f>
        <v>0</v>
      </c>
      <c r="EW145" s="14">
        <f>EV145-EW146</f>
        <v>0</v>
      </c>
      <c r="EX145" s="12">
        <f>EV145*$D145</f>
        <v>0</v>
      </c>
      <c r="EY145" s="15"/>
      <c r="EZ145" s="67"/>
      <c r="FA145" s="68"/>
      <c r="FB145" s="69"/>
      <c r="FC145" s="67"/>
      <c r="FD145" s="68"/>
      <c r="FE145" s="69"/>
      <c r="FF145" s="67"/>
      <c r="FG145" s="68"/>
      <c r="FH145" s="69"/>
      <c r="FI145" s="67"/>
      <c r="FJ145" s="68"/>
      <c r="FK145" s="69"/>
      <c r="FL145" s="67"/>
      <c r="FM145" s="68"/>
      <c r="FN145" s="69"/>
      <c r="FO145" s="98"/>
      <c r="FP145" s="99"/>
      <c r="FQ145" s="100"/>
      <c r="FR145" s="98"/>
      <c r="FS145" s="99"/>
      <c r="FT145" s="100"/>
      <c r="FU145" s="41">
        <f t="shared" ref="FU145" si="195">SUM(EZ145:FT145)</f>
        <v>0</v>
      </c>
      <c r="FV145" s="14">
        <f t="shared" ref="FV145" si="196">FU145-FV146</f>
        <v>0</v>
      </c>
      <c r="FW145" s="12">
        <f>FU145*$D145</f>
        <v>0</v>
      </c>
      <c r="FX145" s="15"/>
      <c r="FY145" s="67"/>
      <c r="FZ145" s="68"/>
      <c r="GA145" s="69"/>
      <c r="GB145" s="67"/>
      <c r="GC145" s="68"/>
      <c r="GD145" s="69"/>
      <c r="GE145" s="67"/>
      <c r="GF145" s="68"/>
      <c r="GG145" s="69"/>
      <c r="GH145" s="67"/>
      <c r="GI145" s="68"/>
      <c r="GJ145" s="69"/>
      <c r="GK145" s="67"/>
      <c r="GL145" s="68"/>
      <c r="GM145" s="69"/>
      <c r="GN145" s="98"/>
      <c r="GO145" s="99"/>
      <c r="GP145" s="100"/>
      <c r="GQ145" s="98"/>
      <c r="GR145" s="99"/>
      <c r="GS145" s="100"/>
      <c r="GT145" s="41">
        <f>SUM(FY145:GS145)</f>
        <v>0</v>
      </c>
      <c r="GU145" s="14">
        <f>GT145-GU146</f>
        <v>0</v>
      </c>
      <c r="GV145" s="12">
        <f>GT145*$D145</f>
        <v>0</v>
      </c>
      <c r="GW145" s="15"/>
      <c r="GX145" s="67"/>
      <c r="GY145" s="68"/>
      <c r="GZ145" s="69"/>
      <c r="HA145" s="67"/>
      <c r="HB145" s="68"/>
      <c r="HC145" s="69"/>
      <c r="HD145" s="67"/>
      <c r="HE145" s="68"/>
      <c r="HF145" s="69"/>
      <c r="HG145" s="67"/>
      <c r="HH145" s="68"/>
      <c r="HI145" s="69"/>
      <c r="HJ145" s="67"/>
      <c r="HK145" s="68"/>
      <c r="HL145" s="69"/>
      <c r="HM145" s="98"/>
      <c r="HN145" s="99"/>
      <c r="HO145" s="100"/>
      <c r="HP145" s="98"/>
      <c r="HQ145" s="99"/>
      <c r="HR145" s="100"/>
      <c r="HS145" s="41">
        <f>SUM(GX145:HR145)</f>
        <v>0</v>
      </c>
      <c r="HT145" s="14">
        <f>HS145-HT146</f>
        <v>0</v>
      </c>
      <c r="HU145" s="12">
        <f>HS145*$D145</f>
        <v>0</v>
      </c>
      <c r="HV145" s="15"/>
      <c r="HW145" s="67"/>
      <c r="HX145" s="68"/>
      <c r="HY145" s="69"/>
      <c r="HZ145" s="67"/>
      <c r="IA145" s="68"/>
      <c r="IB145" s="69"/>
      <c r="IC145" s="67"/>
      <c r="ID145" s="68"/>
      <c r="IE145" s="69"/>
      <c r="IF145" s="67"/>
      <c r="IG145" s="68"/>
      <c r="IH145" s="69"/>
      <c r="II145" s="67"/>
      <c r="IJ145" s="68"/>
      <c r="IK145" s="69"/>
      <c r="IL145" s="98"/>
      <c r="IM145" s="99"/>
      <c r="IN145" s="100"/>
      <c r="IO145" s="98"/>
      <c r="IP145" s="99"/>
      <c r="IQ145" s="100"/>
      <c r="IR145" s="41">
        <f>SUM(HW145:IQ145)</f>
        <v>0</v>
      </c>
      <c r="IS145" s="14">
        <f>IR145-IS146</f>
        <v>0</v>
      </c>
      <c r="IT145" s="12">
        <f>IR145*$D145</f>
        <v>0</v>
      </c>
      <c r="IU145" s="15"/>
      <c r="IV145" s="67"/>
      <c r="IW145" s="68"/>
      <c r="IX145" s="69"/>
      <c r="IY145" s="67"/>
      <c r="IZ145" s="68"/>
      <c r="JA145" s="69"/>
      <c r="JB145" s="67"/>
      <c r="JC145" s="68"/>
      <c r="JD145" s="69"/>
      <c r="JE145" s="67"/>
      <c r="JF145" s="68"/>
      <c r="JG145" s="69"/>
      <c r="JH145" s="67"/>
      <c r="JI145" s="68"/>
      <c r="JJ145" s="69"/>
      <c r="JK145" s="98"/>
      <c r="JL145" s="99"/>
      <c r="JM145" s="100"/>
      <c r="JN145" s="98"/>
      <c r="JO145" s="99"/>
      <c r="JP145" s="100"/>
      <c r="JQ145" s="41">
        <f>SUM(IV145:JP145)</f>
        <v>0</v>
      </c>
      <c r="JR145" s="14">
        <f>JQ145-JR146</f>
        <v>0</v>
      </c>
      <c r="JS145" s="12">
        <f>JQ145*$D145</f>
        <v>0</v>
      </c>
      <c r="JT145" s="15"/>
      <c r="JU145" s="67"/>
      <c r="JV145" s="68"/>
      <c r="JW145" s="69"/>
      <c r="JX145" s="67"/>
      <c r="JY145" s="68"/>
      <c r="JZ145" s="69"/>
      <c r="KA145" s="67"/>
      <c r="KB145" s="68"/>
      <c r="KC145" s="69"/>
      <c r="KD145" s="67"/>
      <c r="KE145" s="68"/>
      <c r="KF145" s="69"/>
      <c r="KG145" s="67"/>
      <c r="KH145" s="68"/>
      <c r="KI145" s="69"/>
      <c r="KJ145" s="98"/>
      <c r="KK145" s="99"/>
      <c r="KL145" s="100"/>
      <c r="KM145" s="98"/>
      <c r="KN145" s="99"/>
      <c r="KO145" s="100"/>
      <c r="KP145" s="41">
        <f>SUM(JU145:KO145)</f>
        <v>0</v>
      </c>
      <c r="KQ145" s="14">
        <f>KP145-KQ146</f>
        <v>0</v>
      </c>
      <c r="KR145" s="12">
        <f>KP145*$D145</f>
        <v>0</v>
      </c>
      <c r="KS145" s="15"/>
      <c r="KT145" s="67"/>
      <c r="KU145" s="68"/>
      <c r="KV145" s="69"/>
      <c r="KW145" s="67"/>
      <c r="KX145" s="68"/>
      <c r="KY145" s="69"/>
      <c r="KZ145" s="67"/>
      <c r="LA145" s="68"/>
      <c r="LB145" s="69"/>
      <c r="LC145" s="67"/>
      <c r="LD145" s="68"/>
      <c r="LE145" s="69"/>
      <c r="LF145" s="67"/>
      <c r="LG145" s="68"/>
      <c r="LH145" s="69"/>
      <c r="LI145" s="98"/>
      <c r="LJ145" s="99"/>
      <c r="LK145" s="100"/>
      <c r="LL145" s="98"/>
      <c r="LM145" s="99"/>
      <c r="LN145" s="100"/>
      <c r="LO145" s="41">
        <f>SUM(KT145:LN145)</f>
        <v>0</v>
      </c>
      <c r="LP145" s="14">
        <f>LO145-LP146</f>
        <v>0</v>
      </c>
      <c r="LQ145" s="12">
        <f>LO145*$D145</f>
        <v>0</v>
      </c>
      <c r="LR145" s="15"/>
    </row>
    <row r="146" spans="1:330" ht="15" hidden="1" customHeight="1" thickBot="1" x14ac:dyDescent="0.4">
      <c r="A146" s="133"/>
      <c r="B146" s="135"/>
      <c r="C146" s="140"/>
      <c r="D146" s="16"/>
      <c r="E146" s="33" t="s">
        <v>14</v>
      </c>
      <c r="F146" s="70"/>
      <c r="G146" s="71"/>
      <c r="H146" s="72"/>
      <c r="I146" s="70"/>
      <c r="J146" s="71"/>
      <c r="K146" s="72"/>
      <c r="L146" s="73"/>
      <c r="M146" s="71"/>
      <c r="N146" s="74"/>
      <c r="O146" s="70"/>
      <c r="P146" s="71"/>
      <c r="Q146" s="72"/>
      <c r="R146" s="70"/>
      <c r="S146" s="71"/>
      <c r="T146" s="72"/>
      <c r="U146" s="102"/>
      <c r="V146" s="103"/>
      <c r="W146" s="104"/>
      <c r="X146" s="105"/>
      <c r="Y146" s="103"/>
      <c r="Z146" s="104"/>
      <c r="AA146" s="77"/>
      <c r="AB146" s="78">
        <f>SUM(F146:Z146)</f>
        <v>0</v>
      </c>
      <c r="AC146" s="16"/>
      <c r="AD146" s="19">
        <f>AB146*$D146</f>
        <v>0</v>
      </c>
      <c r="AE146" s="70"/>
      <c r="AF146" s="71"/>
      <c r="AG146" s="72"/>
      <c r="AH146" s="70"/>
      <c r="AI146" s="71"/>
      <c r="AJ146" s="72"/>
      <c r="AK146" s="73"/>
      <c r="AL146" s="71"/>
      <c r="AM146" s="74"/>
      <c r="AN146" s="70"/>
      <c r="AO146" s="71"/>
      <c r="AP146" s="72"/>
      <c r="AQ146" s="70"/>
      <c r="AR146" s="71"/>
      <c r="AS146" s="72"/>
      <c r="AT146" s="102"/>
      <c r="AU146" s="103"/>
      <c r="AV146" s="104"/>
      <c r="AW146" s="105"/>
      <c r="AX146" s="103"/>
      <c r="AY146" s="104"/>
      <c r="AZ146" s="42"/>
      <c r="BA146" s="18">
        <f>SUM(AE146:AY146)</f>
        <v>0</v>
      </c>
      <c r="BB146" s="16"/>
      <c r="BC146" s="19">
        <f>BA146*$D146</f>
        <v>0</v>
      </c>
      <c r="BD146" s="70"/>
      <c r="BE146" s="71"/>
      <c r="BF146" s="72"/>
      <c r="BG146" s="70"/>
      <c r="BH146" s="71"/>
      <c r="BI146" s="72"/>
      <c r="BJ146" s="70"/>
      <c r="BK146" s="71"/>
      <c r="BL146" s="72"/>
      <c r="BM146" s="70"/>
      <c r="BN146" s="71"/>
      <c r="BO146" s="72"/>
      <c r="BP146" s="70"/>
      <c r="BQ146" s="71"/>
      <c r="BR146" s="72"/>
      <c r="BS146" s="102"/>
      <c r="BT146" s="103"/>
      <c r="BU146" s="104"/>
      <c r="BV146" s="105"/>
      <c r="BW146" s="103"/>
      <c r="BX146" s="104"/>
      <c r="BY146" s="42"/>
      <c r="BZ146" s="18">
        <f>SUM(BD146:BX146)</f>
        <v>0</v>
      </c>
      <c r="CA146" s="16"/>
      <c r="CB146" s="19">
        <f>BZ146*$D146</f>
        <v>0</v>
      </c>
      <c r="CC146" s="70"/>
      <c r="CD146" s="17"/>
      <c r="CE146" s="31"/>
      <c r="CF146" s="30"/>
      <c r="CG146" s="17"/>
      <c r="CH146" s="31"/>
      <c r="CI146" s="25"/>
      <c r="CJ146" s="17"/>
      <c r="CK146" s="22"/>
      <c r="CL146" s="30"/>
      <c r="CM146" s="17"/>
      <c r="CN146" s="31"/>
      <c r="CO146" s="25"/>
      <c r="CP146" s="17"/>
      <c r="CQ146" s="22"/>
      <c r="CR146" s="102"/>
      <c r="CS146" s="103"/>
      <c r="CT146" s="104"/>
      <c r="CU146" s="105"/>
      <c r="CV146" s="103"/>
      <c r="CW146" s="104"/>
      <c r="CX146" s="42"/>
      <c r="CY146" s="18">
        <f>SUM(CC146:CW146)</f>
        <v>0</v>
      </c>
      <c r="CZ146" s="16"/>
      <c r="DA146" s="19">
        <f>CY146*$D146</f>
        <v>0</v>
      </c>
      <c r="DB146" s="30"/>
      <c r="DC146" s="17"/>
      <c r="DD146" s="31"/>
      <c r="DE146" s="30"/>
      <c r="DF146" s="17"/>
      <c r="DG146" s="31"/>
      <c r="DH146" s="25"/>
      <c r="DI146" s="17"/>
      <c r="DJ146" s="22"/>
      <c r="DK146" s="30"/>
      <c r="DL146" s="17"/>
      <c r="DM146" s="31"/>
      <c r="DN146" s="25"/>
      <c r="DO146" s="17"/>
      <c r="DP146" s="22"/>
      <c r="DQ146" s="102"/>
      <c r="DR146" s="103"/>
      <c r="DS146" s="104"/>
      <c r="DT146" s="105"/>
      <c r="DU146" s="103"/>
      <c r="DV146" s="104"/>
      <c r="DW146" s="42"/>
      <c r="DX146" s="18">
        <f>SUM(DB146:DV146)</f>
        <v>0</v>
      </c>
      <c r="DY146" s="16"/>
      <c r="DZ146" s="19">
        <f>DX146*$D146</f>
        <v>0</v>
      </c>
      <c r="EA146" s="30"/>
      <c r="EB146" s="17"/>
      <c r="EC146" s="31"/>
      <c r="ED146" s="70"/>
      <c r="EE146" s="17"/>
      <c r="EF146" s="31"/>
      <c r="EG146" s="25"/>
      <c r="EH146" s="17"/>
      <c r="EI146" s="22"/>
      <c r="EJ146" s="30"/>
      <c r="EK146" s="17"/>
      <c r="EL146" s="31"/>
      <c r="EM146" s="25"/>
      <c r="EN146" s="17"/>
      <c r="EO146" s="22"/>
      <c r="EP146" s="102"/>
      <c r="EQ146" s="103"/>
      <c r="ER146" s="104"/>
      <c r="ES146" s="105"/>
      <c r="ET146" s="103"/>
      <c r="EU146" s="104"/>
      <c r="EV146" s="42"/>
      <c r="EW146" s="18">
        <f>SUM(EA146:EU146)</f>
        <v>0</v>
      </c>
      <c r="EX146" s="16"/>
      <c r="EY146" s="19">
        <f>EW146*$D146</f>
        <v>0</v>
      </c>
      <c r="EZ146" s="30"/>
      <c r="FA146" s="17"/>
      <c r="FB146" s="31"/>
      <c r="FC146" s="30"/>
      <c r="FD146" s="17"/>
      <c r="FE146" s="31"/>
      <c r="FF146" s="25"/>
      <c r="FG146" s="17"/>
      <c r="FH146" s="22"/>
      <c r="FI146" s="30"/>
      <c r="FJ146" s="17"/>
      <c r="FK146" s="31"/>
      <c r="FL146" s="25"/>
      <c r="FM146" s="17"/>
      <c r="FN146" s="22"/>
      <c r="FO146" s="102"/>
      <c r="FP146" s="103"/>
      <c r="FQ146" s="104"/>
      <c r="FR146" s="105"/>
      <c r="FS146" s="103"/>
      <c r="FT146" s="104"/>
      <c r="FU146" s="42"/>
      <c r="FV146" s="18">
        <f t="shared" ref="FV146" si="197">SUM(EZ146:FT146)</f>
        <v>0</v>
      </c>
      <c r="FW146" s="16"/>
      <c r="FX146" s="19">
        <f>FV146*$D146</f>
        <v>0</v>
      </c>
      <c r="FY146" s="30"/>
      <c r="FZ146" s="17"/>
      <c r="GA146" s="31"/>
      <c r="GB146" s="30"/>
      <c r="GC146" s="17"/>
      <c r="GD146" s="31"/>
      <c r="GE146" s="25"/>
      <c r="GF146" s="17"/>
      <c r="GG146" s="22"/>
      <c r="GH146" s="30"/>
      <c r="GI146" s="17"/>
      <c r="GJ146" s="31"/>
      <c r="GK146" s="25"/>
      <c r="GL146" s="17"/>
      <c r="GM146" s="22"/>
      <c r="GN146" s="102"/>
      <c r="GO146" s="103"/>
      <c r="GP146" s="104"/>
      <c r="GQ146" s="105"/>
      <c r="GR146" s="103"/>
      <c r="GS146" s="104"/>
      <c r="GT146" s="42"/>
      <c r="GU146" s="18">
        <f>SUM(FY146:GS146)</f>
        <v>0</v>
      </c>
      <c r="GV146" s="16"/>
      <c r="GW146" s="19">
        <f>GU146*$D146</f>
        <v>0</v>
      </c>
      <c r="GX146" s="30"/>
      <c r="GY146" s="17"/>
      <c r="GZ146" s="31"/>
      <c r="HA146" s="30"/>
      <c r="HB146" s="17"/>
      <c r="HC146" s="31"/>
      <c r="HD146" s="25"/>
      <c r="HE146" s="17"/>
      <c r="HF146" s="22"/>
      <c r="HG146" s="30"/>
      <c r="HH146" s="17"/>
      <c r="HI146" s="31"/>
      <c r="HJ146" s="25"/>
      <c r="HK146" s="17"/>
      <c r="HL146" s="22"/>
      <c r="HM146" s="102"/>
      <c r="HN146" s="103"/>
      <c r="HO146" s="104"/>
      <c r="HP146" s="105"/>
      <c r="HQ146" s="103"/>
      <c r="HR146" s="104"/>
      <c r="HS146" s="42"/>
      <c r="HT146" s="18">
        <f>SUM(GX146:HR146)</f>
        <v>0</v>
      </c>
      <c r="HU146" s="16"/>
      <c r="HV146" s="19">
        <f>HT146*$D146</f>
        <v>0</v>
      </c>
      <c r="HW146" s="30"/>
      <c r="HX146" s="17"/>
      <c r="HY146" s="31"/>
      <c r="HZ146" s="30"/>
      <c r="IA146" s="17"/>
      <c r="IB146" s="31"/>
      <c r="IC146" s="25"/>
      <c r="ID146" s="17"/>
      <c r="IE146" s="22"/>
      <c r="IF146" s="30"/>
      <c r="IG146" s="17"/>
      <c r="IH146" s="31"/>
      <c r="II146" s="25"/>
      <c r="IJ146" s="17"/>
      <c r="IK146" s="22"/>
      <c r="IL146" s="102"/>
      <c r="IM146" s="103"/>
      <c r="IN146" s="104"/>
      <c r="IO146" s="105"/>
      <c r="IP146" s="103"/>
      <c r="IQ146" s="104"/>
      <c r="IR146" s="42"/>
      <c r="IS146" s="18">
        <f>SUM(HW146:IQ146)</f>
        <v>0</v>
      </c>
      <c r="IT146" s="16"/>
      <c r="IU146" s="19">
        <f>IS146*$D146</f>
        <v>0</v>
      </c>
      <c r="IV146" s="30"/>
      <c r="IW146" s="17"/>
      <c r="IX146" s="31"/>
      <c r="IY146" s="30"/>
      <c r="IZ146" s="17"/>
      <c r="JA146" s="31"/>
      <c r="JB146" s="25"/>
      <c r="JC146" s="17"/>
      <c r="JD146" s="22"/>
      <c r="JE146" s="30"/>
      <c r="JF146" s="17"/>
      <c r="JG146" s="31"/>
      <c r="JH146" s="25"/>
      <c r="JI146" s="17"/>
      <c r="JJ146" s="22"/>
      <c r="JK146" s="102"/>
      <c r="JL146" s="103"/>
      <c r="JM146" s="104"/>
      <c r="JN146" s="105"/>
      <c r="JO146" s="103"/>
      <c r="JP146" s="104"/>
      <c r="JQ146" s="42"/>
      <c r="JR146" s="18">
        <f>SUM(IV146:JP146)</f>
        <v>0</v>
      </c>
      <c r="JS146" s="16"/>
      <c r="JT146" s="19">
        <f>JR146*$D146</f>
        <v>0</v>
      </c>
      <c r="JU146" s="30"/>
      <c r="JV146" s="17"/>
      <c r="JW146" s="31"/>
      <c r="JX146" s="30"/>
      <c r="JY146" s="17"/>
      <c r="JZ146" s="31"/>
      <c r="KA146" s="25"/>
      <c r="KB146" s="17"/>
      <c r="KC146" s="22"/>
      <c r="KD146" s="30"/>
      <c r="KE146" s="17"/>
      <c r="KF146" s="31"/>
      <c r="KG146" s="25"/>
      <c r="KH146" s="17"/>
      <c r="KI146" s="22"/>
      <c r="KJ146" s="102"/>
      <c r="KK146" s="103"/>
      <c r="KL146" s="104"/>
      <c r="KM146" s="105"/>
      <c r="KN146" s="103"/>
      <c r="KO146" s="104"/>
      <c r="KP146" s="42"/>
      <c r="KQ146" s="18">
        <f>SUM(JU146:KO146)</f>
        <v>0</v>
      </c>
      <c r="KR146" s="16"/>
      <c r="KS146" s="19">
        <f>KQ146*$D146</f>
        <v>0</v>
      </c>
      <c r="KT146" s="30"/>
      <c r="KU146" s="17"/>
      <c r="KV146" s="31"/>
      <c r="KW146" s="30"/>
      <c r="KX146" s="17"/>
      <c r="KY146" s="31"/>
      <c r="KZ146" s="25"/>
      <c r="LA146" s="17"/>
      <c r="LB146" s="22"/>
      <c r="LC146" s="30"/>
      <c r="LD146" s="17"/>
      <c r="LE146" s="31"/>
      <c r="LF146" s="25"/>
      <c r="LG146" s="17"/>
      <c r="LH146" s="22"/>
      <c r="LI146" s="102"/>
      <c r="LJ146" s="103"/>
      <c r="LK146" s="104"/>
      <c r="LL146" s="105"/>
      <c r="LM146" s="103"/>
      <c r="LN146" s="104"/>
      <c r="LO146" s="42"/>
      <c r="LP146" s="18">
        <f>SUM(KT146:LN146)</f>
        <v>0</v>
      </c>
      <c r="LQ146" s="16"/>
      <c r="LR146" s="19">
        <f>LP146*$D146</f>
        <v>0</v>
      </c>
    </row>
    <row r="147" spans="1:330" ht="14.5" hidden="1" customHeight="1" x14ac:dyDescent="0.35">
      <c r="A147" s="132"/>
      <c r="B147" s="134"/>
      <c r="C147" s="139"/>
      <c r="D147" s="12"/>
      <c r="E147" s="32" t="s">
        <v>13</v>
      </c>
      <c r="F147" s="67"/>
      <c r="G147" s="68"/>
      <c r="H147" s="69"/>
      <c r="I147" s="67"/>
      <c r="J147" s="68"/>
      <c r="K147" s="69"/>
      <c r="L147" s="67"/>
      <c r="M147" s="68"/>
      <c r="N147" s="69"/>
      <c r="O147" s="67"/>
      <c r="P147" s="68"/>
      <c r="Q147" s="69"/>
      <c r="R147" s="67"/>
      <c r="S147" s="68"/>
      <c r="T147" s="69"/>
      <c r="U147" s="98"/>
      <c r="V147" s="99"/>
      <c r="W147" s="100"/>
      <c r="X147" s="98"/>
      <c r="Y147" s="99"/>
      <c r="Z147" s="100"/>
      <c r="AA147" s="75">
        <f>SUM(F147:Z147)</f>
        <v>0</v>
      </c>
      <c r="AB147" s="76">
        <f>AA147-AB148</f>
        <v>0</v>
      </c>
      <c r="AC147" s="12">
        <f>AA147*$D147</f>
        <v>0</v>
      </c>
      <c r="AD147" s="15"/>
      <c r="AE147" s="67"/>
      <c r="AF147" s="68"/>
      <c r="AG147" s="69"/>
      <c r="AH147" s="67"/>
      <c r="AI147" s="68"/>
      <c r="AJ147" s="69"/>
      <c r="AK147" s="67"/>
      <c r="AL147" s="68"/>
      <c r="AM147" s="69"/>
      <c r="AN147" s="67"/>
      <c r="AO147" s="68"/>
      <c r="AP147" s="69"/>
      <c r="AQ147" s="67"/>
      <c r="AR147" s="68"/>
      <c r="AS147" s="69"/>
      <c r="AT147" s="98"/>
      <c r="AU147" s="99"/>
      <c r="AV147" s="100"/>
      <c r="AW147" s="98"/>
      <c r="AX147" s="99"/>
      <c r="AY147" s="100"/>
      <c r="AZ147" s="41">
        <f>SUM(AE147:AY147)</f>
        <v>0</v>
      </c>
      <c r="BA147" s="14">
        <f>AZ147-BA148</f>
        <v>0</v>
      </c>
      <c r="BB147" s="12">
        <f>AZ147*$D147</f>
        <v>0</v>
      </c>
      <c r="BC147" s="15"/>
      <c r="BD147" s="67"/>
      <c r="BE147" s="68"/>
      <c r="BF147" s="69"/>
      <c r="BG147" s="67"/>
      <c r="BH147" s="68"/>
      <c r="BI147" s="69"/>
      <c r="BJ147" s="67"/>
      <c r="BK147" s="68"/>
      <c r="BL147" s="69"/>
      <c r="BM147" s="67"/>
      <c r="BN147" s="68"/>
      <c r="BO147" s="69"/>
      <c r="BP147" s="67"/>
      <c r="BQ147" s="68"/>
      <c r="BR147" s="69"/>
      <c r="BS147" s="98"/>
      <c r="BT147" s="99"/>
      <c r="BU147" s="100"/>
      <c r="BV147" s="98"/>
      <c r="BW147" s="99"/>
      <c r="BX147" s="100"/>
      <c r="BY147" s="41">
        <f>SUM(BD147:BX147)</f>
        <v>0</v>
      </c>
      <c r="BZ147" s="14">
        <f>BY147-BZ148</f>
        <v>0</v>
      </c>
      <c r="CA147" s="12">
        <f>BY147*$D147</f>
        <v>0</v>
      </c>
      <c r="CB147" s="15"/>
      <c r="CC147" s="67"/>
      <c r="CD147" s="68"/>
      <c r="CE147" s="69"/>
      <c r="CF147" s="67"/>
      <c r="CG147" s="68"/>
      <c r="CH147" s="69"/>
      <c r="CI147" s="67"/>
      <c r="CJ147" s="68"/>
      <c r="CK147" s="69"/>
      <c r="CL147" s="67"/>
      <c r="CM147" s="68"/>
      <c r="CN147" s="69"/>
      <c r="CO147" s="67"/>
      <c r="CP147" s="68"/>
      <c r="CQ147" s="69"/>
      <c r="CR147" s="98"/>
      <c r="CS147" s="99"/>
      <c r="CT147" s="100"/>
      <c r="CU147" s="98"/>
      <c r="CV147" s="99"/>
      <c r="CW147" s="100"/>
      <c r="CX147" s="41">
        <f>SUM(CC147:CW147)</f>
        <v>0</v>
      </c>
      <c r="CY147" s="14">
        <f>CX147-CY148</f>
        <v>0</v>
      </c>
      <c r="CZ147" s="12">
        <f>CX147*$D147</f>
        <v>0</v>
      </c>
      <c r="DA147" s="15"/>
      <c r="DB147" s="67"/>
      <c r="DC147" s="68"/>
      <c r="DD147" s="69"/>
      <c r="DE147" s="67"/>
      <c r="DF147" s="68"/>
      <c r="DG147" s="69"/>
      <c r="DH147" s="67"/>
      <c r="DI147" s="68"/>
      <c r="DJ147" s="69"/>
      <c r="DK147" s="67"/>
      <c r="DL147" s="68"/>
      <c r="DM147" s="69"/>
      <c r="DN147" s="67"/>
      <c r="DO147" s="68"/>
      <c r="DP147" s="69"/>
      <c r="DQ147" s="98"/>
      <c r="DR147" s="99"/>
      <c r="DS147" s="100"/>
      <c r="DT147" s="98"/>
      <c r="DU147" s="99"/>
      <c r="DV147" s="100"/>
      <c r="DW147" s="41">
        <f>SUM(DB147:DV147)</f>
        <v>0</v>
      </c>
      <c r="DX147" s="14">
        <f>DW147-DX148</f>
        <v>0</v>
      </c>
      <c r="DY147" s="12">
        <f>DW147*$D147</f>
        <v>0</v>
      </c>
      <c r="DZ147" s="15"/>
      <c r="EA147" s="67"/>
      <c r="EB147" s="68"/>
      <c r="EC147" s="69"/>
      <c r="ED147" s="67"/>
      <c r="EE147" s="68"/>
      <c r="EF147" s="69"/>
      <c r="EG147" s="67"/>
      <c r="EH147" s="68"/>
      <c r="EI147" s="69"/>
      <c r="EJ147" s="67"/>
      <c r="EK147" s="68"/>
      <c r="EL147" s="69"/>
      <c r="EM147" s="67"/>
      <c r="EN147" s="68"/>
      <c r="EO147" s="69"/>
      <c r="EP147" s="98"/>
      <c r="EQ147" s="99"/>
      <c r="ER147" s="100"/>
      <c r="ES147" s="98"/>
      <c r="ET147" s="99"/>
      <c r="EU147" s="100"/>
      <c r="EV147" s="41">
        <f>SUM(EA147:EU147)</f>
        <v>0</v>
      </c>
      <c r="EW147" s="14">
        <f>EV147-EW148</f>
        <v>0</v>
      </c>
      <c r="EX147" s="12">
        <f>EV147*$D147</f>
        <v>0</v>
      </c>
      <c r="EY147" s="15"/>
      <c r="EZ147" s="67"/>
      <c r="FA147" s="68"/>
      <c r="FB147" s="69"/>
      <c r="FC147" s="67"/>
      <c r="FD147" s="68"/>
      <c r="FE147" s="69"/>
      <c r="FF147" s="67"/>
      <c r="FG147" s="68"/>
      <c r="FH147" s="69"/>
      <c r="FI147" s="67"/>
      <c r="FJ147" s="68"/>
      <c r="FK147" s="69"/>
      <c r="FL147" s="67"/>
      <c r="FM147" s="68"/>
      <c r="FN147" s="69"/>
      <c r="FO147" s="98"/>
      <c r="FP147" s="99"/>
      <c r="FQ147" s="100"/>
      <c r="FR147" s="98"/>
      <c r="FS147" s="99"/>
      <c r="FT147" s="100"/>
      <c r="FU147" s="41">
        <f t="shared" ref="FU147" si="198">SUM(EZ147:FT147)</f>
        <v>0</v>
      </c>
      <c r="FV147" s="14">
        <f t="shared" ref="FV147" si="199">FU147-FV148</f>
        <v>0</v>
      </c>
      <c r="FW147" s="12">
        <f>FU147*$D147</f>
        <v>0</v>
      </c>
      <c r="FX147" s="15"/>
      <c r="FY147" s="67"/>
      <c r="FZ147" s="68"/>
      <c r="GA147" s="69"/>
      <c r="GB147" s="67"/>
      <c r="GC147" s="68"/>
      <c r="GD147" s="69"/>
      <c r="GE147" s="67"/>
      <c r="GF147" s="68"/>
      <c r="GG147" s="69"/>
      <c r="GH147" s="67"/>
      <c r="GI147" s="68"/>
      <c r="GJ147" s="69"/>
      <c r="GK147" s="67"/>
      <c r="GL147" s="68"/>
      <c r="GM147" s="69"/>
      <c r="GN147" s="98"/>
      <c r="GO147" s="99"/>
      <c r="GP147" s="100"/>
      <c r="GQ147" s="98"/>
      <c r="GR147" s="99"/>
      <c r="GS147" s="100"/>
      <c r="GT147" s="41">
        <f>SUM(FY147:GS147)</f>
        <v>0</v>
      </c>
      <c r="GU147" s="14">
        <f>GT147-GU148</f>
        <v>0</v>
      </c>
      <c r="GV147" s="12">
        <f>GT147*$D147</f>
        <v>0</v>
      </c>
      <c r="GW147" s="15"/>
      <c r="GX147" s="67"/>
      <c r="GY147" s="68"/>
      <c r="GZ147" s="69"/>
      <c r="HA147" s="67"/>
      <c r="HB147" s="68"/>
      <c r="HC147" s="69"/>
      <c r="HD147" s="67"/>
      <c r="HE147" s="68"/>
      <c r="HF147" s="69"/>
      <c r="HG147" s="67"/>
      <c r="HH147" s="68"/>
      <c r="HI147" s="69"/>
      <c r="HJ147" s="67"/>
      <c r="HK147" s="68"/>
      <c r="HL147" s="69"/>
      <c r="HM147" s="98"/>
      <c r="HN147" s="99"/>
      <c r="HO147" s="100"/>
      <c r="HP147" s="98"/>
      <c r="HQ147" s="99"/>
      <c r="HR147" s="100"/>
      <c r="HS147" s="41">
        <f>SUM(GX147:HR147)</f>
        <v>0</v>
      </c>
      <c r="HT147" s="14">
        <f>HS147-HT148</f>
        <v>0</v>
      </c>
      <c r="HU147" s="12">
        <f>HS147*$D147</f>
        <v>0</v>
      </c>
      <c r="HV147" s="15"/>
      <c r="HW147" s="67"/>
      <c r="HX147" s="68"/>
      <c r="HY147" s="69"/>
      <c r="HZ147" s="67"/>
      <c r="IA147" s="68"/>
      <c r="IB147" s="69"/>
      <c r="IC147" s="67"/>
      <c r="ID147" s="68"/>
      <c r="IE147" s="69"/>
      <c r="IF147" s="67"/>
      <c r="IG147" s="68"/>
      <c r="IH147" s="69"/>
      <c r="II147" s="67"/>
      <c r="IJ147" s="68"/>
      <c r="IK147" s="69"/>
      <c r="IL147" s="98"/>
      <c r="IM147" s="99"/>
      <c r="IN147" s="100"/>
      <c r="IO147" s="98"/>
      <c r="IP147" s="99"/>
      <c r="IQ147" s="100"/>
      <c r="IR147" s="41">
        <f>SUM(HW147:IQ147)</f>
        <v>0</v>
      </c>
      <c r="IS147" s="14">
        <f>IR147-IS148</f>
        <v>0</v>
      </c>
      <c r="IT147" s="12">
        <f>IR147*$D147</f>
        <v>0</v>
      </c>
      <c r="IU147" s="15"/>
      <c r="IV147" s="67"/>
      <c r="IW147" s="68"/>
      <c r="IX147" s="69"/>
      <c r="IY147" s="67"/>
      <c r="IZ147" s="68"/>
      <c r="JA147" s="69"/>
      <c r="JB147" s="67"/>
      <c r="JC147" s="68"/>
      <c r="JD147" s="69"/>
      <c r="JE147" s="67"/>
      <c r="JF147" s="68"/>
      <c r="JG147" s="69"/>
      <c r="JH147" s="67"/>
      <c r="JI147" s="68"/>
      <c r="JJ147" s="69"/>
      <c r="JK147" s="98"/>
      <c r="JL147" s="99"/>
      <c r="JM147" s="100"/>
      <c r="JN147" s="98"/>
      <c r="JO147" s="99"/>
      <c r="JP147" s="100"/>
      <c r="JQ147" s="41">
        <f>SUM(IV147:JP147)</f>
        <v>0</v>
      </c>
      <c r="JR147" s="14">
        <f>JQ147-JR148</f>
        <v>0</v>
      </c>
      <c r="JS147" s="12">
        <f>JQ147*$D147</f>
        <v>0</v>
      </c>
      <c r="JT147" s="15"/>
      <c r="JU147" s="67"/>
      <c r="JV147" s="68"/>
      <c r="JW147" s="69"/>
      <c r="JX147" s="67"/>
      <c r="JY147" s="68"/>
      <c r="JZ147" s="69"/>
      <c r="KA147" s="67"/>
      <c r="KB147" s="68"/>
      <c r="KC147" s="69"/>
      <c r="KD147" s="67"/>
      <c r="KE147" s="68"/>
      <c r="KF147" s="69"/>
      <c r="KG147" s="67"/>
      <c r="KH147" s="68"/>
      <c r="KI147" s="69"/>
      <c r="KJ147" s="98"/>
      <c r="KK147" s="99"/>
      <c r="KL147" s="100"/>
      <c r="KM147" s="98"/>
      <c r="KN147" s="99"/>
      <c r="KO147" s="100"/>
      <c r="KP147" s="41">
        <f>SUM(JU147:KO147)</f>
        <v>0</v>
      </c>
      <c r="KQ147" s="14">
        <f>KP147-KQ148</f>
        <v>0</v>
      </c>
      <c r="KR147" s="12">
        <f>KP147*$D147</f>
        <v>0</v>
      </c>
      <c r="KS147" s="15"/>
      <c r="KT147" s="67"/>
      <c r="KU147" s="68"/>
      <c r="KV147" s="69"/>
      <c r="KW147" s="67"/>
      <c r="KX147" s="68"/>
      <c r="KY147" s="69"/>
      <c r="KZ147" s="67"/>
      <c r="LA147" s="68"/>
      <c r="LB147" s="69"/>
      <c r="LC147" s="67"/>
      <c r="LD147" s="68"/>
      <c r="LE147" s="69"/>
      <c r="LF147" s="67"/>
      <c r="LG147" s="68"/>
      <c r="LH147" s="69"/>
      <c r="LI147" s="98"/>
      <c r="LJ147" s="99"/>
      <c r="LK147" s="100"/>
      <c r="LL147" s="98"/>
      <c r="LM147" s="99"/>
      <c r="LN147" s="100"/>
      <c r="LO147" s="41">
        <f>SUM(KT147:LN147)</f>
        <v>0</v>
      </c>
      <c r="LP147" s="14">
        <f>LO147-LP148</f>
        <v>0</v>
      </c>
      <c r="LQ147" s="12">
        <f>LO147*$D147</f>
        <v>0</v>
      </c>
      <c r="LR147" s="15"/>
    </row>
    <row r="148" spans="1:330" ht="15" hidden="1" customHeight="1" thickBot="1" x14ac:dyDescent="0.4">
      <c r="A148" s="133"/>
      <c r="B148" s="135"/>
      <c r="C148" s="140"/>
      <c r="D148" s="16"/>
      <c r="E148" s="33" t="s">
        <v>14</v>
      </c>
      <c r="F148" s="70"/>
      <c r="G148" s="71"/>
      <c r="H148" s="72"/>
      <c r="I148" s="70"/>
      <c r="J148" s="71"/>
      <c r="K148" s="72"/>
      <c r="L148" s="73"/>
      <c r="M148" s="71"/>
      <c r="N148" s="74"/>
      <c r="O148" s="70"/>
      <c r="P148" s="71"/>
      <c r="Q148" s="72"/>
      <c r="R148" s="70"/>
      <c r="S148" s="71"/>
      <c r="T148" s="72"/>
      <c r="U148" s="102"/>
      <c r="V148" s="103"/>
      <c r="W148" s="104"/>
      <c r="X148" s="105"/>
      <c r="Y148" s="103"/>
      <c r="Z148" s="104"/>
      <c r="AA148" s="77"/>
      <c r="AB148" s="78">
        <f>SUM(F148:Z148)</f>
        <v>0</v>
      </c>
      <c r="AC148" s="16"/>
      <c r="AD148" s="19">
        <f>AB148*$D148</f>
        <v>0</v>
      </c>
      <c r="AE148" s="70"/>
      <c r="AF148" s="71"/>
      <c r="AG148" s="72"/>
      <c r="AH148" s="70"/>
      <c r="AI148" s="71"/>
      <c r="AJ148" s="72"/>
      <c r="AK148" s="73"/>
      <c r="AL148" s="71"/>
      <c r="AM148" s="74"/>
      <c r="AN148" s="70"/>
      <c r="AO148" s="71"/>
      <c r="AP148" s="72"/>
      <c r="AQ148" s="70"/>
      <c r="AR148" s="71"/>
      <c r="AS148" s="72"/>
      <c r="AT148" s="102"/>
      <c r="AU148" s="103"/>
      <c r="AV148" s="104"/>
      <c r="AW148" s="105"/>
      <c r="AX148" s="103"/>
      <c r="AY148" s="104"/>
      <c r="AZ148" s="42"/>
      <c r="BA148" s="18">
        <f>SUM(AE148:AY148)</f>
        <v>0</v>
      </c>
      <c r="BB148" s="16"/>
      <c r="BC148" s="19">
        <f>BA148*$D148</f>
        <v>0</v>
      </c>
      <c r="BD148" s="70"/>
      <c r="BE148" s="71"/>
      <c r="BF148" s="72"/>
      <c r="BG148" s="70"/>
      <c r="BH148" s="71"/>
      <c r="BI148" s="72"/>
      <c r="BJ148" s="70"/>
      <c r="BK148" s="71"/>
      <c r="BL148" s="72"/>
      <c r="BM148" s="70"/>
      <c r="BN148" s="71"/>
      <c r="BO148" s="72"/>
      <c r="BP148" s="70"/>
      <c r="BQ148" s="71"/>
      <c r="BR148" s="72"/>
      <c r="BS148" s="102"/>
      <c r="BT148" s="103"/>
      <c r="BU148" s="104"/>
      <c r="BV148" s="105"/>
      <c r="BW148" s="103"/>
      <c r="BX148" s="104"/>
      <c r="BY148" s="42"/>
      <c r="BZ148" s="18">
        <f>SUM(BD148:BX148)</f>
        <v>0</v>
      </c>
      <c r="CA148" s="16"/>
      <c r="CB148" s="19">
        <f>BZ148*$D148</f>
        <v>0</v>
      </c>
      <c r="CC148" s="70"/>
      <c r="CD148" s="17"/>
      <c r="CE148" s="31"/>
      <c r="CF148" s="30"/>
      <c r="CG148" s="17"/>
      <c r="CH148" s="31"/>
      <c r="CI148" s="25"/>
      <c r="CJ148" s="17"/>
      <c r="CK148" s="22"/>
      <c r="CL148" s="30"/>
      <c r="CM148" s="17"/>
      <c r="CN148" s="31"/>
      <c r="CO148" s="25"/>
      <c r="CP148" s="17"/>
      <c r="CQ148" s="22"/>
      <c r="CR148" s="102"/>
      <c r="CS148" s="103"/>
      <c r="CT148" s="104"/>
      <c r="CU148" s="105"/>
      <c r="CV148" s="103"/>
      <c r="CW148" s="104"/>
      <c r="CX148" s="42"/>
      <c r="CY148" s="18">
        <f>SUM(CC148:CW148)</f>
        <v>0</v>
      </c>
      <c r="CZ148" s="16"/>
      <c r="DA148" s="19">
        <f>CY148*$D148</f>
        <v>0</v>
      </c>
      <c r="DB148" s="30"/>
      <c r="DC148" s="17"/>
      <c r="DD148" s="31"/>
      <c r="DE148" s="30"/>
      <c r="DF148" s="17"/>
      <c r="DG148" s="31"/>
      <c r="DH148" s="25"/>
      <c r="DI148" s="17"/>
      <c r="DJ148" s="22"/>
      <c r="DK148" s="30"/>
      <c r="DL148" s="17"/>
      <c r="DM148" s="31"/>
      <c r="DN148" s="25"/>
      <c r="DO148" s="17"/>
      <c r="DP148" s="22"/>
      <c r="DQ148" s="102"/>
      <c r="DR148" s="103"/>
      <c r="DS148" s="104"/>
      <c r="DT148" s="105"/>
      <c r="DU148" s="103"/>
      <c r="DV148" s="104"/>
      <c r="DW148" s="42"/>
      <c r="DX148" s="18">
        <f>SUM(DB148:DV148)</f>
        <v>0</v>
      </c>
      <c r="DY148" s="16"/>
      <c r="DZ148" s="19">
        <f>DX148*$D148</f>
        <v>0</v>
      </c>
      <c r="EA148" s="30"/>
      <c r="EB148" s="17"/>
      <c r="EC148" s="31"/>
      <c r="ED148" s="70"/>
      <c r="EE148" s="17"/>
      <c r="EF148" s="31"/>
      <c r="EG148" s="25"/>
      <c r="EH148" s="17"/>
      <c r="EI148" s="22"/>
      <c r="EJ148" s="30"/>
      <c r="EK148" s="17"/>
      <c r="EL148" s="31"/>
      <c r="EM148" s="25"/>
      <c r="EN148" s="17"/>
      <c r="EO148" s="22"/>
      <c r="EP148" s="102"/>
      <c r="EQ148" s="103"/>
      <c r="ER148" s="104"/>
      <c r="ES148" s="105"/>
      <c r="ET148" s="103"/>
      <c r="EU148" s="104"/>
      <c r="EV148" s="42"/>
      <c r="EW148" s="18">
        <f>SUM(EA148:EU148)</f>
        <v>0</v>
      </c>
      <c r="EX148" s="16"/>
      <c r="EY148" s="19">
        <f>EW148*$D148</f>
        <v>0</v>
      </c>
      <c r="EZ148" s="30"/>
      <c r="FA148" s="17"/>
      <c r="FB148" s="31"/>
      <c r="FC148" s="30"/>
      <c r="FD148" s="17"/>
      <c r="FE148" s="31"/>
      <c r="FF148" s="25"/>
      <c r="FG148" s="17"/>
      <c r="FH148" s="22"/>
      <c r="FI148" s="30"/>
      <c r="FJ148" s="17"/>
      <c r="FK148" s="31"/>
      <c r="FL148" s="25"/>
      <c r="FM148" s="17"/>
      <c r="FN148" s="22"/>
      <c r="FO148" s="102"/>
      <c r="FP148" s="103"/>
      <c r="FQ148" s="104"/>
      <c r="FR148" s="105"/>
      <c r="FS148" s="103"/>
      <c r="FT148" s="104"/>
      <c r="FU148" s="42"/>
      <c r="FV148" s="18">
        <f t="shared" ref="FV148" si="200">SUM(EZ148:FT148)</f>
        <v>0</v>
      </c>
      <c r="FW148" s="16"/>
      <c r="FX148" s="19">
        <f>FV148*$D148</f>
        <v>0</v>
      </c>
      <c r="FY148" s="30"/>
      <c r="FZ148" s="17"/>
      <c r="GA148" s="31"/>
      <c r="GB148" s="30"/>
      <c r="GC148" s="17"/>
      <c r="GD148" s="31"/>
      <c r="GE148" s="25"/>
      <c r="GF148" s="17"/>
      <c r="GG148" s="22"/>
      <c r="GH148" s="30"/>
      <c r="GI148" s="17"/>
      <c r="GJ148" s="31"/>
      <c r="GK148" s="25"/>
      <c r="GL148" s="17"/>
      <c r="GM148" s="22"/>
      <c r="GN148" s="102"/>
      <c r="GO148" s="103"/>
      <c r="GP148" s="104"/>
      <c r="GQ148" s="105"/>
      <c r="GR148" s="103"/>
      <c r="GS148" s="104"/>
      <c r="GT148" s="42"/>
      <c r="GU148" s="18">
        <f>SUM(FY148:GS148)</f>
        <v>0</v>
      </c>
      <c r="GV148" s="16"/>
      <c r="GW148" s="19">
        <f>GU148*$D148</f>
        <v>0</v>
      </c>
      <c r="GX148" s="30"/>
      <c r="GY148" s="17"/>
      <c r="GZ148" s="31"/>
      <c r="HA148" s="30"/>
      <c r="HB148" s="17"/>
      <c r="HC148" s="31"/>
      <c r="HD148" s="25"/>
      <c r="HE148" s="17"/>
      <c r="HF148" s="22"/>
      <c r="HG148" s="30"/>
      <c r="HH148" s="17"/>
      <c r="HI148" s="31"/>
      <c r="HJ148" s="25"/>
      <c r="HK148" s="17"/>
      <c r="HL148" s="22"/>
      <c r="HM148" s="102"/>
      <c r="HN148" s="103"/>
      <c r="HO148" s="104"/>
      <c r="HP148" s="105"/>
      <c r="HQ148" s="103"/>
      <c r="HR148" s="104"/>
      <c r="HS148" s="42"/>
      <c r="HT148" s="18">
        <f>SUM(GX148:HR148)</f>
        <v>0</v>
      </c>
      <c r="HU148" s="16"/>
      <c r="HV148" s="19">
        <f>HT148*$D148</f>
        <v>0</v>
      </c>
      <c r="HW148" s="30"/>
      <c r="HX148" s="17"/>
      <c r="HY148" s="31"/>
      <c r="HZ148" s="30"/>
      <c r="IA148" s="17"/>
      <c r="IB148" s="31"/>
      <c r="IC148" s="25"/>
      <c r="ID148" s="17"/>
      <c r="IE148" s="22"/>
      <c r="IF148" s="30"/>
      <c r="IG148" s="17"/>
      <c r="IH148" s="31"/>
      <c r="II148" s="25"/>
      <c r="IJ148" s="17"/>
      <c r="IK148" s="22"/>
      <c r="IL148" s="102"/>
      <c r="IM148" s="103"/>
      <c r="IN148" s="104"/>
      <c r="IO148" s="105"/>
      <c r="IP148" s="103"/>
      <c r="IQ148" s="104"/>
      <c r="IR148" s="42"/>
      <c r="IS148" s="18">
        <f>SUM(HW148:IQ148)</f>
        <v>0</v>
      </c>
      <c r="IT148" s="16"/>
      <c r="IU148" s="19">
        <f>IS148*$D148</f>
        <v>0</v>
      </c>
      <c r="IV148" s="30"/>
      <c r="IW148" s="17"/>
      <c r="IX148" s="31"/>
      <c r="IY148" s="30"/>
      <c r="IZ148" s="17"/>
      <c r="JA148" s="31"/>
      <c r="JB148" s="25"/>
      <c r="JC148" s="17"/>
      <c r="JD148" s="22"/>
      <c r="JE148" s="30"/>
      <c r="JF148" s="17"/>
      <c r="JG148" s="31"/>
      <c r="JH148" s="25"/>
      <c r="JI148" s="17"/>
      <c r="JJ148" s="22"/>
      <c r="JK148" s="102"/>
      <c r="JL148" s="103"/>
      <c r="JM148" s="104"/>
      <c r="JN148" s="105"/>
      <c r="JO148" s="103"/>
      <c r="JP148" s="104"/>
      <c r="JQ148" s="42"/>
      <c r="JR148" s="18">
        <f>SUM(IV148:JP148)</f>
        <v>0</v>
      </c>
      <c r="JS148" s="16"/>
      <c r="JT148" s="19">
        <f>JR148*$D148</f>
        <v>0</v>
      </c>
      <c r="JU148" s="30"/>
      <c r="JV148" s="17"/>
      <c r="JW148" s="31"/>
      <c r="JX148" s="30"/>
      <c r="JY148" s="17"/>
      <c r="JZ148" s="31"/>
      <c r="KA148" s="25"/>
      <c r="KB148" s="17"/>
      <c r="KC148" s="22"/>
      <c r="KD148" s="30"/>
      <c r="KE148" s="17"/>
      <c r="KF148" s="31"/>
      <c r="KG148" s="25"/>
      <c r="KH148" s="17"/>
      <c r="KI148" s="22"/>
      <c r="KJ148" s="102"/>
      <c r="KK148" s="103"/>
      <c r="KL148" s="104"/>
      <c r="KM148" s="105"/>
      <c r="KN148" s="103"/>
      <c r="KO148" s="104"/>
      <c r="KP148" s="42"/>
      <c r="KQ148" s="18">
        <f>SUM(JU148:KO148)</f>
        <v>0</v>
      </c>
      <c r="KR148" s="16"/>
      <c r="KS148" s="19">
        <f>KQ148*$D148</f>
        <v>0</v>
      </c>
      <c r="KT148" s="30"/>
      <c r="KU148" s="17"/>
      <c r="KV148" s="31"/>
      <c r="KW148" s="30"/>
      <c r="KX148" s="17"/>
      <c r="KY148" s="31"/>
      <c r="KZ148" s="25"/>
      <c r="LA148" s="17"/>
      <c r="LB148" s="22"/>
      <c r="LC148" s="30"/>
      <c r="LD148" s="17"/>
      <c r="LE148" s="31"/>
      <c r="LF148" s="25"/>
      <c r="LG148" s="17"/>
      <c r="LH148" s="22"/>
      <c r="LI148" s="102"/>
      <c r="LJ148" s="103"/>
      <c r="LK148" s="104"/>
      <c r="LL148" s="105"/>
      <c r="LM148" s="103"/>
      <c r="LN148" s="104"/>
      <c r="LO148" s="42"/>
      <c r="LP148" s="18">
        <f>SUM(KT148:LN148)</f>
        <v>0</v>
      </c>
      <c r="LQ148" s="16"/>
      <c r="LR148" s="19">
        <f>LP148*$D148</f>
        <v>0</v>
      </c>
    </row>
    <row r="149" spans="1:330" ht="15" hidden="1" thickBot="1" x14ac:dyDescent="0.4">
      <c r="A149" s="132"/>
      <c r="B149" s="134"/>
      <c r="C149" s="139"/>
      <c r="D149" s="111"/>
      <c r="E149" s="32" t="s">
        <v>13</v>
      </c>
      <c r="F149" s="67"/>
      <c r="G149" s="68"/>
      <c r="H149" s="69"/>
      <c r="I149" s="67"/>
      <c r="J149" s="68"/>
      <c r="K149" s="69"/>
      <c r="L149" s="67"/>
      <c r="M149" s="68"/>
      <c r="N149" s="69"/>
      <c r="O149" s="67"/>
      <c r="P149" s="68"/>
      <c r="Q149" s="69"/>
      <c r="R149" s="67"/>
      <c r="S149" s="68"/>
      <c r="T149" s="69"/>
      <c r="U149" s="98"/>
      <c r="V149" s="99"/>
      <c r="W149" s="100"/>
      <c r="X149" s="98"/>
      <c r="Y149" s="99"/>
      <c r="Z149" s="100"/>
      <c r="AA149" s="75">
        <f>SUM(F149:Z149)</f>
        <v>0</v>
      </c>
      <c r="AB149" s="76">
        <f>AA149-AB150</f>
        <v>0</v>
      </c>
      <c r="AC149" s="12">
        <f>AA149*$D149</f>
        <v>0</v>
      </c>
      <c r="AD149" s="15"/>
      <c r="AE149" s="67"/>
      <c r="AF149" s="68"/>
      <c r="AG149" s="69"/>
      <c r="AH149" s="67"/>
      <c r="AI149" s="68"/>
      <c r="AJ149" s="69"/>
      <c r="AK149" s="67"/>
      <c r="AL149" s="68"/>
      <c r="AM149" s="69"/>
      <c r="AN149" s="67"/>
      <c r="AO149" s="68"/>
      <c r="AP149" s="69"/>
      <c r="AQ149" s="67"/>
      <c r="AR149" s="68"/>
      <c r="AS149" s="69"/>
      <c r="AT149" s="98"/>
      <c r="AU149" s="99"/>
      <c r="AV149" s="100"/>
      <c r="AW149" s="98"/>
      <c r="AX149" s="99"/>
      <c r="AY149" s="100"/>
      <c r="AZ149" s="41">
        <f>SUM(AE149:AY149)</f>
        <v>0</v>
      </c>
      <c r="BA149" s="14">
        <f>AZ149-BA150</f>
        <v>0</v>
      </c>
      <c r="BB149" s="12">
        <f>AZ149*$D149</f>
        <v>0</v>
      </c>
      <c r="BC149" s="15"/>
      <c r="BD149" s="67"/>
      <c r="BE149" s="68"/>
      <c r="BF149" s="69"/>
      <c r="BG149" s="67"/>
      <c r="BH149" s="68"/>
      <c r="BI149" s="69"/>
      <c r="BJ149" s="67"/>
      <c r="BK149" s="68"/>
      <c r="BL149" s="69"/>
      <c r="BM149" s="67"/>
      <c r="BN149" s="68"/>
      <c r="BO149" s="69"/>
      <c r="BP149" s="67"/>
      <c r="BQ149" s="68"/>
      <c r="BR149" s="69"/>
      <c r="BS149" s="98"/>
      <c r="BT149" s="99"/>
      <c r="BU149" s="100"/>
      <c r="BV149" s="98"/>
      <c r="BW149" s="99"/>
      <c r="BX149" s="100"/>
      <c r="BY149" s="41">
        <f>SUM(BD149:BX149)</f>
        <v>0</v>
      </c>
      <c r="BZ149" s="14">
        <f>BY149-BZ150</f>
        <v>0</v>
      </c>
      <c r="CA149" s="12">
        <f>BY149*$D149</f>
        <v>0</v>
      </c>
      <c r="CB149" s="15"/>
      <c r="CC149" s="67"/>
      <c r="CD149" s="68"/>
      <c r="CE149" s="69"/>
      <c r="CF149" s="67"/>
      <c r="CG149" s="68"/>
      <c r="CH149" s="69"/>
      <c r="CI149" s="67"/>
      <c r="CJ149" s="68"/>
      <c r="CK149" s="69"/>
      <c r="CL149" s="67"/>
      <c r="CM149" s="68"/>
      <c r="CN149" s="69"/>
      <c r="CO149" s="67"/>
      <c r="CP149" s="68"/>
      <c r="CQ149" s="69"/>
      <c r="CR149" s="98"/>
      <c r="CS149" s="99"/>
      <c r="CT149" s="100"/>
      <c r="CU149" s="98"/>
      <c r="CV149" s="99"/>
      <c r="CW149" s="100"/>
      <c r="CX149" s="41">
        <f>SUM(CC149:CW149)</f>
        <v>0</v>
      </c>
      <c r="CY149" s="14">
        <f>CX149-CY150</f>
        <v>0</v>
      </c>
      <c r="CZ149" s="12">
        <f>CX149*$D149</f>
        <v>0</v>
      </c>
      <c r="DA149" s="15"/>
      <c r="DB149" s="67"/>
      <c r="DC149" s="68"/>
      <c r="DD149" s="69"/>
      <c r="DE149" s="67"/>
      <c r="DF149" s="68"/>
      <c r="DG149" s="69"/>
      <c r="DH149" s="67"/>
      <c r="DI149" s="68"/>
      <c r="DJ149" s="69"/>
      <c r="DK149" s="67"/>
      <c r="DL149" s="68"/>
      <c r="DM149" s="69"/>
      <c r="DN149" s="67"/>
      <c r="DO149" s="68"/>
      <c r="DP149" s="69"/>
      <c r="DQ149" s="98"/>
      <c r="DR149" s="99"/>
      <c r="DS149" s="100"/>
      <c r="DT149" s="98"/>
      <c r="DU149" s="99"/>
      <c r="DV149" s="100"/>
      <c r="DW149" s="41">
        <f>SUM(DB149:DV149)</f>
        <v>0</v>
      </c>
      <c r="DX149" s="14">
        <f>DW149-DX150</f>
        <v>0</v>
      </c>
      <c r="DY149" s="12">
        <f>DW149*$D149</f>
        <v>0</v>
      </c>
      <c r="DZ149" s="15"/>
      <c r="EA149" s="67"/>
      <c r="EB149" s="68"/>
      <c r="EC149" s="69"/>
      <c r="ED149" s="67"/>
      <c r="EE149" s="68"/>
      <c r="EF149" s="69"/>
      <c r="EG149" s="67"/>
      <c r="EH149" s="68"/>
      <c r="EI149" s="69"/>
      <c r="EJ149" s="67"/>
      <c r="EK149" s="68"/>
      <c r="EL149" s="69"/>
      <c r="EM149" s="67"/>
      <c r="EN149" s="68"/>
      <c r="EO149" s="69"/>
      <c r="EP149" s="98"/>
      <c r="EQ149" s="99"/>
      <c r="ER149" s="100"/>
      <c r="ES149" s="98"/>
      <c r="ET149" s="99"/>
      <c r="EU149" s="100"/>
      <c r="EV149" s="41">
        <f>SUM(EA149:EU149)</f>
        <v>0</v>
      </c>
      <c r="EW149" s="14">
        <f>EV149-EW150</f>
        <v>0</v>
      </c>
      <c r="EX149" s="12">
        <f>EV149*$D149</f>
        <v>0</v>
      </c>
      <c r="EY149" s="15"/>
      <c r="EZ149" s="67"/>
      <c r="FA149" s="68"/>
      <c r="FB149" s="69"/>
      <c r="FC149" s="67"/>
      <c r="FD149" s="68"/>
      <c r="FE149" s="69"/>
      <c r="FF149" s="67"/>
      <c r="FG149" s="68"/>
      <c r="FH149" s="69"/>
      <c r="FI149" s="67"/>
      <c r="FJ149" s="68"/>
      <c r="FK149" s="69"/>
      <c r="FL149" s="67"/>
      <c r="FM149" s="68"/>
      <c r="FN149" s="69"/>
      <c r="FO149" s="98"/>
      <c r="FP149" s="99"/>
      <c r="FQ149" s="100"/>
      <c r="FR149" s="98"/>
      <c r="FS149" s="99"/>
      <c r="FT149" s="100"/>
      <c r="FU149" s="41">
        <f t="shared" ref="FU149" si="201">SUM(EZ149:FT149)</f>
        <v>0</v>
      </c>
      <c r="FV149" s="14">
        <f t="shared" ref="FV149" si="202">FU149-FV150</f>
        <v>0</v>
      </c>
      <c r="FW149" s="12">
        <f>FU149*$D149</f>
        <v>0</v>
      </c>
      <c r="FX149" s="15"/>
      <c r="FY149" s="67"/>
      <c r="FZ149" s="68"/>
      <c r="GA149" s="69"/>
      <c r="GB149" s="67"/>
      <c r="GC149" s="68"/>
      <c r="GD149" s="69"/>
      <c r="GE149" s="67"/>
      <c r="GF149" s="68"/>
      <c r="GG149" s="69"/>
      <c r="GH149" s="67"/>
      <c r="GI149" s="68"/>
      <c r="GJ149" s="69"/>
      <c r="GK149" s="67"/>
      <c r="GL149" s="68"/>
      <c r="GM149" s="69"/>
      <c r="GN149" s="98"/>
      <c r="GO149" s="99"/>
      <c r="GP149" s="100"/>
      <c r="GQ149" s="98"/>
      <c r="GR149" s="99"/>
      <c r="GS149" s="100"/>
      <c r="GT149" s="41">
        <f>SUM(FY149:GS149)</f>
        <v>0</v>
      </c>
      <c r="GU149" s="14">
        <f>GT149-GU150</f>
        <v>0</v>
      </c>
      <c r="GV149" s="12">
        <f>GT149*$D149</f>
        <v>0</v>
      </c>
      <c r="GW149" s="15"/>
      <c r="GX149" s="67"/>
      <c r="GY149" s="68"/>
      <c r="GZ149" s="69"/>
      <c r="HA149" s="67"/>
      <c r="HB149" s="68"/>
      <c r="HC149" s="69"/>
      <c r="HD149" s="67"/>
      <c r="HE149" s="68"/>
      <c r="HF149" s="69"/>
      <c r="HG149" s="67"/>
      <c r="HH149" s="68"/>
      <c r="HI149" s="69"/>
      <c r="HJ149" s="67"/>
      <c r="HK149" s="68"/>
      <c r="HL149" s="69"/>
      <c r="HM149" s="98"/>
      <c r="HN149" s="99"/>
      <c r="HO149" s="100"/>
      <c r="HP149" s="98"/>
      <c r="HQ149" s="99"/>
      <c r="HR149" s="100"/>
      <c r="HS149" s="41">
        <f>SUM(GX149:HR149)</f>
        <v>0</v>
      </c>
      <c r="HT149" s="14">
        <f>HS149-HT150</f>
        <v>0</v>
      </c>
      <c r="HU149" s="12">
        <f>HS149*$D149</f>
        <v>0</v>
      </c>
      <c r="HV149" s="15"/>
      <c r="HW149" s="67"/>
      <c r="HX149" s="68"/>
      <c r="HY149" s="69"/>
      <c r="HZ149" s="67"/>
      <c r="IA149" s="68"/>
      <c r="IB149" s="69"/>
      <c r="IC149" s="67"/>
      <c r="ID149" s="68"/>
      <c r="IE149" s="69"/>
      <c r="IF149" s="67"/>
      <c r="IG149" s="68"/>
      <c r="IH149" s="69"/>
      <c r="II149" s="67"/>
      <c r="IJ149" s="68"/>
      <c r="IK149" s="69"/>
      <c r="IL149" s="98"/>
      <c r="IM149" s="99"/>
      <c r="IN149" s="100"/>
      <c r="IO149" s="98"/>
      <c r="IP149" s="99"/>
      <c r="IQ149" s="100"/>
      <c r="IR149" s="41">
        <f>SUM(HW149:IQ149)</f>
        <v>0</v>
      </c>
      <c r="IS149" s="14">
        <f>IR149-IS150</f>
        <v>0</v>
      </c>
      <c r="IT149" s="12">
        <f>IR149*$D149</f>
        <v>0</v>
      </c>
      <c r="IU149" s="15"/>
      <c r="IV149" s="67"/>
      <c r="IW149" s="68"/>
      <c r="IX149" s="69"/>
      <c r="IY149" s="67"/>
      <c r="IZ149" s="68"/>
      <c r="JA149" s="69"/>
      <c r="JB149" s="67"/>
      <c r="JC149" s="68"/>
      <c r="JD149" s="69"/>
      <c r="JE149" s="67"/>
      <c r="JF149" s="68"/>
      <c r="JG149" s="69"/>
      <c r="JH149" s="67"/>
      <c r="JI149" s="68"/>
      <c r="JJ149" s="69"/>
      <c r="JK149" s="98"/>
      <c r="JL149" s="99"/>
      <c r="JM149" s="100"/>
      <c r="JN149" s="98"/>
      <c r="JO149" s="99"/>
      <c r="JP149" s="100"/>
      <c r="JQ149" s="41">
        <f>SUM(IV149:JP149)</f>
        <v>0</v>
      </c>
      <c r="JR149" s="14">
        <f>JQ149-JR150</f>
        <v>0</v>
      </c>
      <c r="JS149" s="12">
        <f>JQ149*$D149</f>
        <v>0</v>
      </c>
      <c r="JT149" s="15"/>
      <c r="JU149" s="67"/>
      <c r="JV149" s="68"/>
      <c r="JW149" s="69"/>
      <c r="JX149" s="67"/>
      <c r="JY149" s="68"/>
      <c r="JZ149" s="69"/>
      <c r="KA149" s="67"/>
      <c r="KB149" s="68"/>
      <c r="KC149" s="69"/>
      <c r="KD149" s="67"/>
      <c r="KE149" s="68"/>
      <c r="KF149" s="69"/>
      <c r="KG149" s="67"/>
      <c r="KH149" s="68"/>
      <c r="KI149" s="69"/>
      <c r="KJ149" s="98"/>
      <c r="KK149" s="99"/>
      <c r="KL149" s="100"/>
      <c r="KM149" s="98"/>
      <c r="KN149" s="99"/>
      <c r="KO149" s="100"/>
      <c r="KP149" s="41">
        <f>SUM(JU149:KO149)</f>
        <v>0</v>
      </c>
      <c r="KQ149" s="14">
        <f>KP149-KQ150</f>
        <v>0</v>
      </c>
      <c r="KR149" s="12">
        <f>KP149*$D149</f>
        <v>0</v>
      </c>
      <c r="KS149" s="15"/>
      <c r="KT149" s="67"/>
      <c r="KU149" s="68"/>
      <c r="KV149" s="69"/>
      <c r="KW149" s="67"/>
      <c r="KX149" s="68"/>
      <c r="KY149" s="69"/>
      <c r="KZ149" s="67"/>
      <c r="LA149" s="68"/>
      <c r="LB149" s="69"/>
      <c r="LC149" s="67"/>
      <c r="LD149" s="68"/>
      <c r="LE149" s="69"/>
      <c r="LF149" s="67"/>
      <c r="LG149" s="68"/>
      <c r="LH149" s="69"/>
      <c r="LI149" s="98"/>
      <c r="LJ149" s="99"/>
      <c r="LK149" s="100"/>
      <c r="LL149" s="98"/>
      <c r="LM149" s="99"/>
      <c r="LN149" s="100"/>
      <c r="LO149" s="41">
        <f>SUM(KT149:LN149)</f>
        <v>0</v>
      </c>
      <c r="LP149" s="14">
        <f>LO149-LP150</f>
        <v>0</v>
      </c>
      <c r="LQ149" s="12">
        <f>LO149*$D149</f>
        <v>0</v>
      </c>
      <c r="LR149" s="15"/>
    </row>
    <row r="150" spans="1:330" ht="15" hidden="1" thickBot="1" x14ac:dyDescent="0.4">
      <c r="A150" s="133"/>
      <c r="B150" s="135"/>
      <c r="C150" s="140"/>
      <c r="D150" s="111"/>
      <c r="E150" s="33" t="s">
        <v>14</v>
      </c>
      <c r="F150" s="70"/>
      <c r="G150" s="71"/>
      <c r="H150" s="72"/>
      <c r="I150" s="70"/>
      <c r="J150" s="71"/>
      <c r="K150" s="72"/>
      <c r="L150" s="73"/>
      <c r="M150" s="71"/>
      <c r="N150" s="74"/>
      <c r="O150" s="70"/>
      <c r="P150" s="71"/>
      <c r="Q150" s="72"/>
      <c r="R150" s="70"/>
      <c r="S150" s="71"/>
      <c r="T150" s="72"/>
      <c r="U150" s="102"/>
      <c r="V150" s="103"/>
      <c r="W150" s="104"/>
      <c r="X150" s="105"/>
      <c r="Y150" s="103"/>
      <c r="Z150" s="104"/>
      <c r="AA150" s="77"/>
      <c r="AB150" s="78">
        <f>SUM(F150:Z150)</f>
        <v>0</v>
      </c>
      <c r="AC150" s="16"/>
      <c r="AD150" s="19">
        <f>AB150*$D150</f>
        <v>0</v>
      </c>
      <c r="AE150" s="70"/>
      <c r="AF150" s="71"/>
      <c r="AG150" s="72"/>
      <c r="AH150" s="70"/>
      <c r="AI150" s="71"/>
      <c r="AJ150" s="72"/>
      <c r="AK150" s="73"/>
      <c r="AL150" s="71"/>
      <c r="AM150" s="74"/>
      <c r="AN150" s="70"/>
      <c r="AO150" s="71"/>
      <c r="AP150" s="72"/>
      <c r="AQ150" s="70"/>
      <c r="AR150" s="71"/>
      <c r="AS150" s="72"/>
      <c r="AT150" s="102"/>
      <c r="AU150" s="103"/>
      <c r="AV150" s="104"/>
      <c r="AW150" s="105"/>
      <c r="AX150" s="103"/>
      <c r="AY150" s="104"/>
      <c r="AZ150" s="42"/>
      <c r="BA150" s="18">
        <f>SUM(AE150:AY150)</f>
        <v>0</v>
      </c>
      <c r="BB150" s="16"/>
      <c r="BC150" s="19">
        <f>BA150*$D150</f>
        <v>0</v>
      </c>
      <c r="BD150" s="70"/>
      <c r="BE150" s="71"/>
      <c r="BF150" s="72"/>
      <c r="BG150" s="70"/>
      <c r="BH150" s="71"/>
      <c r="BI150" s="72"/>
      <c r="BJ150" s="70"/>
      <c r="BK150" s="71"/>
      <c r="BL150" s="72"/>
      <c r="BM150" s="70"/>
      <c r="BN150" s="71"/>
      <c r="BO150" s="72"/>
      <c r="BP150" s="70"/>
      <c r="BQ150" s="71"/>
      <c r="BR150" s="72"/>
      <c r="BS150" s="102"/>
      <c r="BT150" s="103"/>
      <c r="BU150" s="104"/>
      <c r="BV150" s="105"/>
      <c r="BW150" s="103"/>
      <c r="BX150" s="104"/>
      <c r="BY150" s="42"/>
      <c r="BZ150" s="18">
        <f>SUM(BD150:BX150)</f>
        <v>0</v>
      </c>
      <c r="CA150" s="16"/>
      <c r="CB150" s="19">
        <f>BZ150*$D150</f>
        <v>0</v>
      </c>
      <c r="CC150" s="70"/>
      <c r="CD150" s="17"/>
      <c r="CE150" s="31"/>
      <c r="CF150" s="30"/>
      <c r="CG150" s="17"/>
      <c r="CH150" s="31"/>
      <c r="CI150" s="25"/>
      <c r="CJ150" s="17"/>
      <c r="CK150" s="22"/>
      <c r="CL150" s="30"/>
      <c r="CM150" s="17"/>
      <c r="CN150" s="31"/>
      <c r="CO150" s="25"/>
      <c r="CP150" s="17"/>
      <c r="CQ150" s="22"/>
      <c r="CR150" s="102"/>
      <c r="CS150" s="103"/>
      <c r="CT150" s="104"/>
      <c r="CU150" s="105"/>
      <c r="CV150" s="103"/>
      <c r="CW150" s="104"/>
      <c r="CX150" s="42"/>
      <c r="CY150" s="18">
        <f>SUM(CC150:CW150)</f>
        <v>0</v>
      </c>
      <c r="CZ150" s="16"/>
      <c r="DA150" s="19">
        <f>CY150*$D150</f>
        <v>0</v>
      </c>
      <c r="DB150" s="30"/>
      <c r="DC150" s="17"/>
      <c r="DD150" s="31"/>
      <c r="DE150" s="30"/>
      <c r="DF150" s="17"/>
      <c r="DG150" s="31"/>
      <c r="DH150" s="25"/>
      <c r="DI150" s="17"/>
      <c r="DJ150" s="22"/>
      <c r="DK150" s="30"/>
      <c r="DL150" s="17"/>
      <c r="DM150" s="31"/>
      <c r="DN150" s="25"/>
      <c r="DO150" s="17"/>
      <c r="DP150" s="22"/>
      <c r="DQ150" s="102"/>
      <c r="DR150" s="103"/>
      <c r="DS150" s="104"/>
      <c r="DT150" s="105"/>
      <c r="DU150" s="103"/>
      <c r="DV150" s="104"/>
      <c r="DW150" s="42"/>
      <c r="DX150" s="18">
        <f>SUM(DB150:DV150)</f>
        <v>0</v>
      </c>
      <c r="DY150" s="16"/>
      <c r="DZ150" s="19">
        <f>DX150*$D150</f>
        <v>0</v>
      </c>
      <c r="EA150" s="30"/>
      <c r="EB150" s="17"/>
      <c r="EC150" s="31"/>
      <c r="ED150" s="116"/>
      <c r="EE150" s="17"/>
      <c r="EF150" s="31"/>
      <c r="EG150" s="25"/>
      <c r="EH150" s="17"/>
      <c r="EI150" s="22"/>
      <c r="EJ150" s="30"/>
      <c r="EK150" s="17"/>
      <c r="EL150" s="31"/>
      <c r="EM150" s="25"/>
      <c r="EN150" s="17"/>
      <c r="EO150" s="22"/>
      <c r="EP150" s="102"/>
      <c r="EQ150" s="103"/>
      <c r="ER150" s="104"/>
      <c r="ES150" s="105"/>
      <c r="ET150" s="103"/>
      <c r="EU150" s="104"/>
      <c r="EV150" s="42"/>
      <c r="EW150" s="18">
        <f>SUM(EA150:EU150)</f>
        <v>0</v>
      </c>
      <c r="EX150" s="16"/>
      <c r="EY150" s="19">
        <f>EW150*$D150</f>
        <v>0</v>
      </c>
      <c r="EZ150" s="30"/>
      <c r="FA150" s="17"/>
      <c r="FB150" s="31"/>
      <c r="FC150" s="30"/>
      <c r="FD150" s="17"/>
      <c r="FE150" s="31"/>
      <c r="FF150" s="25"/>
      <c r="FG150" s="17"/>
      <c r="FH150" s="22"/>
      <c r="FI150" s="30"/>
      <c r="FJ150" s="17"/>
      <c r="FK150" s="31"/>
      <c r="FL150" s="25"/>
      <c r="FM150" s="17"/>
      <c r="FN150" s="22"/>
      <c r="FO150" s="102"/>
      <c r="FP150" s="103"/>
      <c r="FQ150" s="104"/>
      <c r="FR150" s="105"/>
      <c r="FS150" s="103"/>
      <c r="FT150" s="104"/>
      <c r="FU150" s="42"/>
      <c r="FV150" s="18">
        <f t="shared" ref="FV150" si="203">SUM(EZ150:FT150)</f>
        <v>0</v>
      </c>
      <c r="FW150" s="16"/>
      <c r="FX150" s="19">
        <f>FV150*$D150</f>
        <v>0</v>
      </c>
      <c r="FY150" s="30"/>
      <c r="FZ150" s="17"/>
      <c r="GA150" s="31"/>
      <c r="GB150" s="30"/>
      <c r="GC150" s="17"/>
      <c r="GD150" s="31"/>
      <c r="GE150" s="25"/>
      <c r="GF150" s="17"/>
      <c r="GG150" s="22"/>
      <c r="GH150" s="30"/>
      <c r="GI150" s="17"/>
      <c r="GJ150" s="31"/>
      <c r="GK150" s="25"/>
      <c r="GL150" s="17"/>
      <c r="GM150" s="22"/>
      <c r="GN150" s="102"/>
      <c r="GO150" s="103"/>
      <c r="GP150" s="104"/>
      <c r="GQ150" s="105"/>
      <c r="GR150" s="103"/>
      <c r="GS150" s="104"/>
      <c r="GT150" s="42"/>
      <c r="GU150" s="18">
        <f>SUM(FY150:GS150)</f>
        <v>0</v>
      </c>
      <c r="GV150" s="16"/>
      <c r="GW150" s="19">
        <f>GU150*$D150</f>
        <v>0</v>
      </c>
      <c r="GX150" s="30"/>
      <c r="GY150" s="17"/>
      <c r="GZ150" s="31"/>
      <c r="HA150" s="30"/>
      <c r="HB150" s="17"/>
      <c r="HC150" s="31"/>
      <c r="HD150" s="25"/>
      <c r="HE150" s="17"/>
      <c r="HF150" s="22"/>
      <c r="HG150" s="30"/>
      <c r="HH150" s="17"/>
      <c r="HI150" s="31"/>
      <c r="HJ150" s="25"/>
      <c r="HK150" s="17"/>
      <c r="HL150" s="22"/>
      <c r="HM150" s="102"/>
      <c r="HN150" s="103"/>
      <c r="HO150" s="104"/>
      <c r="HP150" s="105"/>
      <c r="HQ150" s="103"/>
      <c r="HR150" s="104"/>
      <c r="HS150" s="42"/>
      <c r="HT150" s="18">
        <f>SUM(GX150:HR150)</f>
        <v>0</v>
      </c>
      <c r="HU150" s="16"/>
      <c r="HV150" s="19">
        <f>HT150*$D150</f>
        <v>0</v>
      </c>
      <c r="HW150" s="30"/>
      <c r="HX150" s="17"/>
      <c r="HY150" s="31"/>
      <c r="HZ150" s="30"/>
      <c r="IA150" s="17"/>
      <c r="IB150" s="31"/>
      <c r="IC150" s="25"/>
      <c r="ID150" s="17"/>
      <c r="IE150" s="22"/>
      <c r="IF150" s="30"/>
      <c r="IG150" s="17"/>
      <c r="IH150" s="31"/>
      <c r="II150" s="25"/>
      <c r="IJ150" s="17"/>
      <c r="IK150" s="22"/>
      <c r="IL150" s="102"/>
      <c r="IM150" s="103"/>
      <c r="IN150" s="104"/>
      <c r="IO150" s="105"/>
      <c r="IP150" s="103"/>
      <c r="IQ150" s="104"/>
      <c r="IR150" s="42"/>
      <c r="IS150" s="18">
        <f>SUM(HW150:IQ150)</f>
        <v>0</v>
      </c>
      <c r="IT150" s="16"/>
      <c r="IU150" s="19">
        <f>IS150*$D150</f>
        <v>0</v>
      </c>
      <c r="IV150" s="30"/>
      <c r="IW150" s="17"/>
      <c r="IX150" s="31"/>
      <c r="IY150" s="30"/>
      <c r="IZ150" s="17"/>
      <c r="JA150" s="31"/>
      <c r="JB150" s="25"/>
      <c r="JC150" s="17"/>
      <c r="JD150" s="22"/>
      <c r="JE150" s="30"/>
      <c r="JF150" s="17"/>
      <c r="JG150" s="31"/>
      <c r="JH150" s="25"/>
      <c r="JI150" s="17"/>
      <c r="JJ150" s="22"/>
      <c r="JK150" s="102"/>
      <c r="JL150" s="103"/>
      <c r="JM150" s="104"/>
      <c r="JN150" s="105"/>
      <c r="JO150" s="103"/>
      <c r="JP150" s="104"/>
      <c r="JQ150" s="42"/>
      <c r="JR150" s="18">
        <f>SUM(IV150:JP150)</f>
        <v>0</v>
      </c>
      <c r="JS150" s="16"/>
      <c r="JT150" s="19">
        <f>JR150*$D150</f>
        <v>0</v>
      </c>
      <c r="JU150" s="30"/>
      <c r="JV150" s="17"/>
      <c r="JW150" s="31"/>
      <c r="JX150" s="30"/>
      <c r="JY150" s="17"/>
      <c r="JZ150" s="31"/>
      <c r="KA150" s="25"/>
      <c r="KB150" s="17"/>
      <c r="KC150" s="22"/>
      <c r="KD150" s="30"/>
      <c r="KE150" s="17"/>
      <c r="KF150" s="31"/>
      <c r="KG150" s="25"/>
      <c r="KH150" s="17"/>
      <c r="KI150" s="22"/>
      <c r="KJ150" s="102"/>
      <c r="KK150" s="103"/>
      <c r="KL150" s="104"/>
      <c r="KM150" s="105"/>
      <c r="KN150" s="103"/>
      <c r="KO150" s="104"/>
      <c r="KP150" s="42"/>
      <c r="KQ150" s="18">
        <f>SUM(JU150:KO150)</f>
        <v>0</v>
      </c>
      <c r="KR150" s="16"/>
      <c r="KS150" s="19">
        <f>KQ150*$D150</f>
        <v>0</v>
      </c>
      <c r="KT150" s="30"/>
      <c r="KU150" s="17"/>
      <c r="KV150" s="31"/>
      <c r="KW150" s="30"/>
      <c r="KX150" s="17"/>
      <c r="KY150" s="31"/>
      <c r="KZ150" s="25"/>
      <c r="LA150" s="17"/>
      <c r="LB150" s="22"/>
      <c r="LC150" s="30"/>
      <c r="LD150" s="17"/>
      <c r="LE150" s="31"/>
      <c r="LF150" s="25"/>
      <c r="LG150" s="17"/>
      <c r="LH150" s="22"/>
      <c r="LI150" s="102"/>
      <c r="LJ150" s="103"/>
      <c r="LK150" s="104"/>
      <c r="LL150" s="105"/>
      <c r="LM150" s="103"/>
      <c r="LN150" s="104"/>
      <c r="LO150" s="42"/>
      <c r="LP150" s="18">
        <f>SUM(KT150:LN150)</f>
        <v>0</v>
      </c>
      <c r="LQ150" s="16"/>
      <c r="LR150" s="19">
        <f>LP150*$D150</f>
        <v>0</v>
      </c>
    </row>
    <row r="151" spans="1:330" ht="15" hidden="1" thickBot="1" x14ac:dyDescent="0.4">
      <c r="A151" s="132"/>
      <c r="B151" s="134"/>
      <c r="C151" s="139"/>
      <c r="D151" s="111"/>
      <c r="E151" s="32" t="s">
        <v>13</v>
      </c>
      <c r="F151" s="67"/>
      <c r="G151" s="68"/>
      <c r="H151" s="69"/>
      <c r="I151" s="67"/>
      <c r="J151" s="68"/>
      <c r="K151" s="69"/>
      <c r="L151" s="67"/>
      <c r="M151" s="68"/>
      <c r="N151" s="69"/>
      <c r="O151" s="67"/>
      <c r="P151" s="68"/>
      <c r="Q151" s="69"/>
      <c r="R151" s="67"/>
      <c r="S151" s="68"/>
      <c r="T151" s="69"/>
      <c r="U151" s="98"/>
      <c r="V151" s="99"/>
      <c r="W151" s="100"/>
      <c r="X151" s="98"/>
      <c r="Y151" s="99"/>
      <c r="Z151" s="100"/>
      <c r="AA151" s="75">
        <f>SUM(F151:Z151)</f>
        <v>0</v>
      </c>
      <c r="AB151" s="76">
        <f>AA151-AB152</f>
        <v>0</v>
      </c>
      <c r="AC151" s="12">
        <f>AA151*$D151</f>
        <v>0</v>
      </c>
      <c r="AD151" s="15"/>
      <c r="AE151" s="67"/>
      <c r="AF151" s="68"/>
      <c r="AG151" s="69"/>
      <c r="AH151" s="67"/>
      <c r="AI151" s="68"/>
      <c r="AJ151" s="69"/>
      <c r="AK151" s="67"/>
      <c r="AL151" s="68"/>
      <c r="AM151" s="69"/>
      <c r="AN151" s="67"/>
      <c r="AO151" s="68"/>
      <c r="AP151" s="69"/>
      <c r="AQ151" s="67"/>
      <c r="AR151" s="68"/>
      <c r="AS151" s="69"/>
      <c r="AT151" s="98"/>
      <c r="AU151" s="99"/>
      <c r="AV151" s="100"/>
      <c r="AW151" s="98"/>
      <c r="AX151" s="99"/>
      <c r="AY151" s="100"/>
      <c r="AZ151" s="41">
        <f>SUM(AE151:AY151)</f>
        <v>0</v>
      </c>
      <c r="BA151" s="14">
        <f>AZ151-BA152</f>
        <v>0</v>
      </c>
      <c r="BB151" s="12">
        <f>AZ151*$D151</f>
        <v>0</v>
      </c>
      <c r="BC151" s="15"/>
      <c r="BD151" s="67"/>
      <c r="BE151" s="68"/>
      <c r="BF151" s="69"/>
      <c r="BG151" s="67"/>
      <c r="BH151" s="68"/>
      <c r="BI151" s="69"/>
      <c r="BJ151" s="67"/>
      <c r="BK151" s="68"/>
      <c r="BL151" s="69"/>
      <c r="BM151" s="67"/>
      <c r="BN151" s="68"/>
      <c r="BO151" s="69"/>
      <c r="BP151" s="67"/>
      <c r="BQ151" s="68"/>
      <c r="BR151" s="69"/>
      <c r="BS151" s="98"/>
      <c r="BT151" s="99"/>
      <c r="BU151" s="100"/>
      <c r="BV151" s="98"/>
      <c r="BW151" s="99"/>
      <c r="BX151" s="100"/>
      <c r="BY151" s="41">
        <f>SUM(BD151:BX151)</f>
        <v>0</v>
      </c>
      <c r="BZ151" s="14">
        <f>BY151-BZ152</f>
        <v>0</v>
      </c>
      <c r="CA151" s="12">
        <f>BY151*$D151</f>
        <v>0</v>
      </c>
      <c r="CB151" s="15"/>
      <c r="CC151" s="67"/>
      <c r="CD151" s="68"/>
      <c r="CE151" s="69"/>
      <c r="CF151" s="67"/>
      <c r="CG151" s="68"/>
      <c r="CH151" s="69"/>
      <c r="CI151" s="67"/>
      <c r="CJ151" s="68"/>
      <c r="CK151" s="69"/>
      <c r="CL151" s="67"/>
      <c r="CM151" s="68"/>
      <c r="CN151" s="69"/>
      <c r="CO151" s="67"/>
      <c r="CP151" s="68"/>
      <c r="CQ151" s="69"/>
      <c r="CR151" s="98"/>
      <c r="CS151" s="99"/>
      <c r="CT151" s="100"/>
      <c r="CU151" s="98"/>
      <c r="CV151" s="99"/>
      <c r="CW151" s="100"/>
      <c r="CX151" s="41">
        <f>SUM(CC151:CW151)</f>
        <v>0</v>
      </c>
      <c r="CY151" s="14">
        <f>CX151-CY152</f>
        <v>0</v>
      </c>
      <c r="CZ151" s="12">
        <f>CX151*$D151</f>
        <v>0</v>
      </c>
      <c r="DA151" s="15"/>
      <c r="DB151" s="67"/>
      <c r="DC151" s="68"/>
      <c r="DD151" s="69"/>
      <c r="DE151" s="67"/>
      <c r="DF151" s="68"/>
      <c r="DG151" s="69"/>
      <c r="DH151" s="67"/>
      <c r="DI151" s="68"/>
      <c r="DJ151" s="69"/>
      <c r="DK151" s="67"/>
      <c r="DL151" s="68"/>
      <c r="DM151" s="69"/>
      <c r="DN151" s="67"/>
      <c r="DO151" s="68"/>
      <c r="DP151" s="69"/>
      <c r="DQ151" s="98"/>
      <c r="DR151" s="99"/>
      <c r="DS151" s="100"/>
      <c r="DT151" s="98"/>
      <c r="DU151" s="99"/>
      <c r="DV151" s="100"/>
      <c r="DW151" s="41">
        <f>SUM(DB151:DV151)</f>
        <v>0</v>
      </c>
      <c r="DX151" s="14">
        <f>DW151-DX152</f>
        <v>0</v>
      </c>
      <c r="DY151" s="12">
        <f>DW151*$D151</f>
        <v>0</v>
      </c>
      <c r="DZ151" s="15"/>
      <c r="EA151" s="67"/>
      <c r="EB151" s="68"/>
      <c r="EC151" s="69"/>
      <c r="ED151" s="115"/>
      <c r="EE151" s="68"/>
      <c r="EF151" s="69"/>
      <c r="EG151" s="67"/>
      <c r="EH151" s="68"/>
      <c r="EI151" s="69"/>
      <c r="EJ151" s="67"/>
      <c r="EK151" s="68"/>
      <c r="EL151" s="69"/>
      <c r="EM151" s="67"/>
      <c r="EN151" s="68"/>
      <c r="EO151" s="69"/>
      <c r="EP151" s="98"/>
      <c r="EQ151" s="99"/>
      <c r="ER151" s="100"/>
      <c r="ES151" s="98"/>
      <c r="ET151" s="99"/>
      <c r="EU151" s="100"/>
      <c r="EV151" s="41">
        <f>SUM(EA151:EU151)</f>
        <v>0</v>
      </c>
      <c r="EW151" s="14">
        <f>EV151-EW152</f>
        <v>0</v>
      </c>
      <c r="EX151" s="12">
        <f>EV151*$D151</f>
        <v>0</v>
      </c>
      <c r="EY151" s="15"/>
      <c r="EZ151" s="67"/>
      <c r="FA151" s="68"/>
      <c r="FB151" s="69"/>
      <c r="FC151" s="67"/>
      <c r="FD151" s="68"/>
      <c r="FE151" s="69"/>
      <c r="FF151" s="67"/>
      <c r="FG151" s="68"/>
      <c r="FH151" s="69"/>
      <c r="FI151" s="67"/>
      <c r="FJ151" s="68"/>
      <c r="FK151" s="69"/>
      <c r="FL151" s="67"/>
      <c r="FM151" s="68"/>
      <c r="FN151" s="69"/>
      <c r="FO151" s="98"/>
      <c r="FP151" s="99"/>
      <c r="FQ151" s="100"/>
      <c r="FR151" s="98"/>
      <c r="FS151" s="99"/>
      <c r="FT151" s="100"/>
      <c r="FU151" s="41">
        <f t="shared" ref="FU151" si="204">SUM(EZ151:FT151)</f>
        <v>0</v>
      </c>
      <c r="FV151" s="14">
        <f t="shared" ref="FV151" si="205">FU151-FV152</f>
        <v>0</v>
      </c>
      <c r="FW151" s="12">
        <f>FU151*$D151</f>
        <v>0</v>
      </c>
      <c r="FX151" s="15"/>
      <c r="FY151" s="67"/>
      <c r="FZ151" s="68"/>
      <c r="GA151" s="69"/>
      <c r="GB151" s="67"/>
      <c r="GC151" s="68"/>
      <c r="GD151" s="69"/>
      <c r="GE151" s="67"/>
      <c r="GF151" s="68"/>
      <c r="GG151" s="69"/>
      <c r="GH151" s="67"/>
      <c r="GI151" s="68"/>
      <c r="GJ151" s="69"/>
      <c r="GK151" s="67"/>
      <c r="GL151" s="68"/>
      <c r="GM151" s="69"/>
      <c r="GN151" s="98"/>
      <c r="GO151" s="99"/>
      <c r="GP151" s="100"/>
      <c r="GQ151" s="98"/>
      <c r="GR151" s="99"/>
      <c r="GS151" s="100"/>
      <c r="GT151" s="41">
        <f>SUM(FY151:GS151)</f>
        <v>0</v>
      </c>
      <c r="GU151" s="14">
        <f>GT151-GU152</f>
        <v>0</v>
      </c>
      <c r="GV151" s="12">
        <f>GT151*$D151</f>
        <v>0</v>
      </c>
      <c r="GW151" s="15"/>
      <c r="GX151" s="67"/>
      <c r="GY151" s="68"/>
      <c r="GZ151" s="69"/>
      <c r="HA151" s="67"/>
      <c r="HB151" s="68"/>
      <c r="HC151" s="69"/>
      <c r="HD151" s="67"/>
      <c r="HE151" s="68"/>
      <c r="HF151" s="69"/>
      <c r="HG151" s="67"/>
      <c r="HH151" s="68"/>
      <c r="HI151" s="69"/>
      <c r="HJ151" s="67"/>
      <c r="HK151" s="68"/>
      <c r="HL151" s="69"/>
      <c r="HM151" s="98"/>
      <c r="HN151" s="99"/>
      <c r="HO151" s="100"/>
      <c r="HP151" s="98"/>
      <c r="HQ151" s="99"/>
      <c r="HR151" s="100"/>
      <c r="HS151" s="41">
        <f>SUM(GX151:HR151)</f>
        <v>0</v>
      </c>
      <c r="HT151" s="14">
        <f>HS151-HT152</f>
        <v>0</v>
      </c>
      <c r="HU151" s="12">
        <f>HS151*$D151</f>
        <v>0</v>
      </c>
      <c r="HV151" s="15"/>
      <c r="HW151" s="67"/>
      <c r="HX151" s="68"/>
      <c r="HY151" s="69"/>
      <c r="HZ151" s="67"/>
      <c r="IA151" s="68"/>
      <c r="IB151" s="69"/>
      <c r="IC151" s="67"/>
      <c r="ID151" s="68"/>
      <c r="IE151" s="69"/>
      <c r="IF151" s="67"/>
      <c r="IG151" s="68"/>
      <c r="IH151" s="69"/>
      <c r="II151" s="67"/>
      <c r="IJ151" s="68"/>
      <c r="IK151" s="69"/>
      <c r="IL151" s="98"/>
      <c r="IM151" s="99"/>
      <c r="IN151" s="100"/>
      <c r="IO151" s="98"/>
      <c r="IP151" s="99"/>
      <c r="IQ151" s="100"/>
      <c r="IR151" s="41">
        <f>SUM(HW151:IQ151)</f>
        <v>0</v>
      </c>
      <c r="IS151" s="14">
        <f>IR151-IS152</f>
        <v>0</v>
      </c>
      <c r="IT151" s="12">
        <f>IR151*$D151</f>
        <v>0</v>
      </c>
      <c r="IU151" s="15"/>
      <c r="IV151" s="67"/>
      <c r="IW151" s="68"/>
      <c r="IX151" s="69"/>
      <c r="IY151" s="67"/>
      <c r="IZ151" s="68"/>
      <c r="JA151" s="69"/>
      <c r="JB151" s="67"/>
      <c r="JC151" s="68"/>
      <c r="JD151" s="69"/>
      <c r="JE151" s="67"/>
      <c r="JF151" s="68"/>
      <c r="JG151" s="69"/>
      <c r="JH151" s="67"/>
      <c r="JI151" s="68"/>
      <c r="JJ151" s="69"/>
      <c r="JK151" s="98"/>
      <c r="JL151" s="99"/>
      <c r="JM151" s="100"/>
      <c r="JN151" s="98"/>
      <c r="JO151" s="99"/>
      <c r="JP151" s="100"/>
      <c r="JQ151" s="41">
        <f>SUM(IV151:JP151)</f>
        <v>0</v>
      </c>
      <c r="JR151" s="14">
        <f>JQ151-JR152</f>
        <v>0</v>
      </c>
      <c r="JS151" s="12">
        <f>JQ151*$D151</f>
        <v>0</v>
      </c>
      <c r="JT151" s="15"/>
      <c r="JU151" s="67"/>
      <c r="JV151" s="68"/>
      <c r="JW151" s="69"/>
      <c r="JX151" s="67"/>
      <c r="JY151" s="68"/>
      <c r="JZ151" s="69"/>
      <c r="KA151" s="67"/>
      <c r="KB151" s="68"/>
      <c r="KC151" s="69"/>
      <c r="KD151" s="67"/>
      <c r="KE151" s="68"/>
      <c r="KF151" s="69"/>
      <c r="KG151" s="67"/>
      <c r="KH151" s="68"/>
      <c r="KI151" s="69"/>
      <c r="KJ151" s="98"/>
      <c r="KK151" s="99"/>
      <c r="KL151" s="100"/>
      <c r="KM151" s="98"/>
      <c r="KN151" s="99"/>
      <c r="KO151" s="100"/>
      <c r="KP151" s="41">
        <f>SUM(JU151:KO151)</f>
        <v>0</v>
      </c>
      <c r="KQ151" s="14">
        <f>KP151-KQ152</f>
        <v>0</v>
      </c>
      <c r="KR151" s="12">
        <f>KP151*$D151</f>
        <v>0</v>
      </c>
      <c r="KS151" s="15"/>
      <c r="KT151" s="67"/>
      <c r="KU151" s="68"/>
      <c r="KV151" s="69"/>
      <c r="KW151" s="67"/>
      <c r="KX151" s="68"/>
      <c r="KY151" s="69"/>
      <c r="KZ151" s="67"/>
      <c r="LA151" s="68"/>
      <c r="LB151" s="69"/>
      <c r="LC151" s="67"/>
      <c r="LD151" s="68"/>
      <c r="LE151" s="69"/>
      <c r="LF151" s="67"/>
      <c r="LG151" s="68"/>
      <c r="LH151" s="69"/>
      <c r="LI151" s="98"/>
      <c r="LJ151" s="99"/>
      <c r="LK151" s="100"/>
      <c r="LL151" s="98"/>
      <c r="LM151" s="99"/>
      <c r="LN151" s="100"/>
      <c r="LO151" s="41">
        <f>SUM(KT151:LN151)</f>
        <v>0</v>
      </c>
      <c r="LP151" s="14">
        <f>LO151-LP152</f>
        <v>0</v>
      </c>
      <c r="LQ151" s="12">
        <f>LO151*$D151</f>
        <v>0</v>
      </c>
      <c r="LR151" s="15"/>
    </row>
    <row r="152" spans="1:330" ht="15" hidden="1" thickBot="1" x14ac:dyDescent="0.4">
      <c r="A152" s="133"/>
      <c r="B152" s="135"/>
      <c r="C152" s="140"/>
      <c r="D152" s="111"/>
      <c r="E152" s="33" t="s">
        <v>14</v>
      </c>
      <c r="F152" s="70"/>
      <c r="G152" s="71"/>
      <c r="H152" s="72"/>
      <c r="I152" s="70"/>
      <c r="J152" s="71"/>
      <c r="K152" s="72"/>
      <c r="L152" s="73"/>
      <c r="M152" s="71"/>
      <c r="N152" s="74"/>
      <c r="O152" s="70"/>
      <c r="P152" s="71"/>
      <c r="Q152" s="72"/>
      <c r="R152" s="70"/>
      <c r="S152" s="71"/>
      <c r="T152" s="72"/>
      <c r="U152" s="102"/>
      <c r="V152" s="103"/>
      <c r="W152" s="104"/>
      <c r="X152" s="105"/>
      <c r="Y152" s="103"/>
      <c r="Z152" s="104"/>
      <c r="AA152" s="77"/>
      <c r="AB152" s="78">
        <f>SUM(F152:Z152)</f>
        <v>0</v>
      </c>
      <c r="AC152" s="16"/>
      <c r="AD152" s="19">
        <f>AB152*$D152</f>
        <v>0</v>
      </c>
      <c r="AE152" s="70"/>
      <c r="AF152" s="71"/>
      <c r="AG152" s="72"/>
      <c r="AH152" s="70"/>
      <c r="AI152" s="71"/>
      <c r="AJ152" s="72"/>
      <c r="AK152" s="73"/>
      <c r="AL152" s="71"/>
      <c r="AM152" s="74"/>
      <c r="AN152" s="70"/>
      <c r="AO152" s="71"/>
      <c r="AP152" s="72"/>
      <c r="AQ152" s="70"/>
      <c r="AR152" s="71"/>
      <c r="AS152" s="72"/>
      <c r="AT152" s="102"/>
      <c r="AU152" s="103"/>
      <c r="AV152" s="104"/>
      <c r="AW152" s="105"/>
      <c r="AX152" s="103"/>
      <c r="AY152" s="104"/>
      <c r="AZ152" s="42"/>
      <c r="BA152" s="18">
        <f>SUM(AE152:AY152)</f>
        <v>0</v>
      </c>
      <c r="BB152" s="16"/>
      <c r="BC152" s="19">
        <f>BA152*$D152</f>
        <v>0</v>
      </c>
      <c r="BD152" s="70"/>
      <c r="BE152" s="71"/>
      <c r="BF152" s="72"/>
      <c r="BG152" s="70"/>
      <c r="BH152" s="71"/>
      <c r="BI152" s="72"/>
      <c r="BJ152" s="70"/>
      <c r="BK152" s="71"/>
      <c r="BL152" s="72"/>
      <c r="BM152" s="70"/>
      <c r="BN152" s="71"/>
      <c r="BO152" s="72"/>
      <c r="BP152" s="70"/>
      <c r="BQ152" s="71"/>
      <c r="BR152" s="72"/>
      <c r="BS152" s="102"/>
      <c r="BT152" s="103"/>
      <c r="BU152" s="104"/>
      <c r="BV152" s="105"/>
      <c r="BW152" s="103"/>
      <c r="BX152" s="104"/>
      <c r="BY152" s="42"/>
      <c r="BZ152" s="18">
        <f>SUM(BD152:BX152)</f>
        <v>0</v>
      </c>
      <c r="CA152" s="16"/>
      <c r="CB152" s="19">
        <f>BZ152*$D152</f>
        <v>0</v>
      </c>
      <c r="CC152" s="70"/>
      <c r="CD152" s="17"/>
      <c r="CE152" s="31"/>
      <c r="CF152" s="30"/>
      <c r="CG152" s="17"/>
      <c r="CH152" s="31"/>
      <c r="CI152" s="25"/>
      <c r="CJ152" s="17"/>
      <c r="CK152" s="22"/>
      <c r="CL152" s="30"/>
      <c r="CM152" s="17"/>
      <c r="CN152" s="31"/>
      <c r="CO152" s="25"/>
      <c r="CP152" s="17"/>
      <c r="CQ152" s="22"/>
      <c r="CR152" s="102"/>
      <c r="CS152" s="103"/>
      <c r="CT152" s="104"/>
      <c r="CU152" s="105"/>
      <c r="CV152" s="103"/>
      <c r="CW152" s="104"/>
      <c r="CX152" s="42"/>
      <c r="CY152" s="18">
        <f>SUM(CC152:CW152)</f>
        <v>0</v>
      </c>
      <c r="CZ152" s="16"/>
      <c r="DA152" s="19">
        <f>CY152*$D152</f>
        <v>0</v>
      </c>
      <c r="DB152" s="30"/>
      <c r="DC152" s="17"/>
      <c r="DD152" s="31"/>
      <c r="DE152" s="30"/>
      <c r="DF152" s="17"/>
      <c r="DG152" s="31"/>
      <c r="DH152" s="25"/>
      <c r="DI152" s="17"/>
      <c r="DJ152" s="22"/>
      <c r="DK152" s="30"/>
      <c r="DL152" s="17"/>
      <c r="DM152" s="31"/>
      <c r="DN152" s="25"/>
      <c r="DO152" s="17"/>
      <c r="DP152" s="22"/>
      <c r="DQ152" s="102"/>
      <c r="DR152" s="103"/>
      <c r="DS152" s="104"/>
      <c r="DT152" s="105"/>
      <c r="DU152" s="103"/>
      <c r="DV152" s="104"/>
      <c r="DW152" s="42"/>
      <c r="DX152" s="18">
        <f>SUM(DB152:DV152)</f>
        <v>0</v>
      </c>
      <c r="DY152" s="16"/>
      <c r="DZ152" s="19">
        <f>DX152*$D152</f>
        <v>0</v>
      </c>
      <c r="EA152" s="30"/>
      <c r="EB152" s="17"/>
      <c r="EC152" s="31"/>
      <c r="ED152" s="116"/>
      <c r="EE152" s="17"/>
      <c r="EF152" s="31"/>
      <c r="EG152" s="25"/>
      <c r="EH152" s="17"/>
      <c r="EI152" s="22"/>
      <c r="EJ152" s="30"/>
      <c r="EK152" s="17"/>
      <c r="EL152" s="31"/>
      <c r="EM152" s="25"/>
      <c r="EN152" s="17"/>
      <c r="EO152" s="22"/>
      <c r="EP152" s="102"/>
      <c r="EQ152" s="103"/>
      <c r="ER152" s="104"/>
      <c r="ES152" s="105"/>
      <c r="ET152" s="103"/>
      <c r="EU152" s="104"/>
      <c r="EV152" s="42"/>
      <c r="EW152" s="18">
        <f>SUM(EA152:EU152)</f>
        <v>0</v>
      </c>
      <c r="EX152" s="16"/>
      <c r="EY152" s="19">
        <f>EW152*$D152</f>
        <v>0</v>
      </c>
      <c r="EZ152" s="30"/>
      <c r="FA152" s="17"/>
      <c r="FB152" s="31"/>
      <c r="FC152" s="30"/>
      <c r="FD152" s="17"/>
      <c r="FE152" s="31"/>
      <c r="FF152" s="25"/>
      <c r="FG152" s="17"/>
      <c r="FH152" s="22"/>
      <c r="FI152" s="30"/>
      <c r="FJ152" s="17"/>
      <c r="FK152" s="31"/>
      <c r="FL152" s="25"/>
      <c r="FM152" s="17"/>
      <c r="FN152" s="22"/>
      <c r="FO152" s="102"/>
      <c r="FP152" s="103"/>
      <c r="FQ152" s="104"/>
      <c r="FR152" s="105"/>
      <c r="FS152" s="103"/>
      <c r="FT152" s="104"/>
      <c r="FU152" s="42"/>
      <c r="FV152" s="18">
        <f t="shared" ref="FV152" si="206">SUM(EZ152:FT152)</f>
        <v>0</v>
      </c>
      <c r="FW152" s="16"/>
      <c r="FX152" s="19">
        <f>FV152*$D152</f>
        <v>0</v>
      </c>
      <c r="FY152" s="30"/>
      <c r="FZ152" s="17"/>
      <c r="GA152" s="31"/>
      <c r="GB152" s="30"/>
      <c r="GC152" s="17"/>
      <c r="GD152" s="31"/>
      <c r="GE152" s="25"/>
      <c r="GF152" s="17"/>
      <c r="GG152" s="22"/>
      <c r="GH152" s="30"/>
      <c r="GI152" s="17"/>
      <c r="GJ152" s="31"/>
      <c r="GK152" s="25"/>
      <c r="GL152" s="17"/>
      <c r="GM152" s="22"/>
      <c r="GN152" s="102"/>
      <c r="GO152" s="103"/>
      <c r="GP152" s="104"/>
      <c r="GQ152" s="105"/>
      <c r="GR152" s="103"/>
      <c r="GS152" s="104"/>
      <c r="GT152" s="42"/>
      <c r="GU152" s="18">
        <f>SUM(FY152:GS152)</f>
        <v>0</v>
      </c>
      <c r="GV152" s="16"/>
      <c r="GW152" s="19">
        <f>GU152*$D152</f>
        <v>0</v>
      </c>
      <c r="GX152" s="30"/>
      <c r="GY152" s="17"/>
      <c r="GZ152" s="31"/>
      <c r="HA152" s="30"/>
      <c r="HB152" s="17"/>
      <c r="HC152" s="31"/>
      <c r="HD152" s="25"/>
      <c r="HE152" s="17"/>
      <c r="HF152" s="22"/>
      <c r="HG152" s="30"/>
      <c r="HH152" s="17"/>
      <c r="HI152" s="31"/>
      <c r="HJ152" s="25"/>
      <c r="HK152" s="17"/>
      <c r="HL152" s="22"/>
      <c r="HM152" s="102"/>
      <c r="HN152" s="103"/>
      <c r="HO152" s="104"/>
      <c r="HP152" s="105"/>
      <c r="HQ152" s="103"/>
      <c r="HR152" s="104"/>
      <c r="HS152" s="42"/>
      <c r="HT152" s="18">
        <f>SUM(GX152:HR152)</f>
        <v>0</v>
      </c>
      <c r="HU152" s="16"/>
      <c r="HV152" s="19">
        <f>HT152*$D152</f>
        <v>0</v>
      </c>
      <c r="HW152" s="30"/>
      <c r="HX152" s="17"/>
      <c r="HY152" s="31"/>
      <c r="HZ152" s="30"/>
      <c r="IA152" s="17"/>
      <c r="IB152" s="31"/>
      <c r="IC152" s="25"/>
      <c r="ID152" s="17"/>
      <c r="IE152" s="22"/>
      <c r="IF152" s="30"/>
      <c r="IG152" s="17"/>
      <c r="IH152" s="31"/>
      <c r="II152" s="25"/>
      <c r="IJ152" s="17"/>
      <c r="IK152" s="22"/>
      <c r="IL152" s="102"/>
      <c r="IM152" s="103"/>
      <c r="IN152" s="104"/>
      <c r="IO152" s="105"/>
      <c r="IP152" s="103"/>
      <c r="IQ152" s="104"/>
      <c r="IR152" s="42"/>
      <c r="IS152" s="18">
        <f>SUM(HW152:IQ152)</f>
        <v>0</v>
      </c>
      <c r="IT152" s="16"/>
      <c r="IU152" s="19">
        <f>IS152*$D152</f>
        <v>0</v>
      </c>
      <c r="IV152" s="30"/>
      <c r="IW152" s="17"/>
      <c r="IX152" s="31"/>
      <c r="IY152" s="30"/>
      <c r="IZ152" s="17"/>
      <c r="JA152" s="31"/>
      <c r="JB152" s="25"/>
      <c r="JC152" s="17"/>
      <c r="JD152" s="22"/>
      <c r="JE152" s="30"/>
      <c r="JF152" s="17"/>
      <c r="JG152" s="31"/>
      <c r="JH152" s="25"/>
      <c r="JI152" s="17"/>
      <c r="JJ152" s="22"/>
      <c r="JK152" s="102"/>
      <c r="JL152" s="103"/>
      <c r="JM152" s="104"/>
      <c r="JN152" s="105"/>
      <c r="JO152" s="103"/>
      <c r="JP152" s="104"/>
      <c r="JQ152" s="42"/>
      <c r="JR152" s="18">
        <f>SUM(IV152:JP152)</f>
        <v>0</v>
      </c>
      <c r="JS152" s="16"/>
      <c r="JT152" s="19">
        <f>JR152*$D152</f>
        <v>0</v>
      </c>
      <c r="JU152" s="30"/>
      <c r="JV152" s="17"/>
      <c r="JW152" s="31"/>
      <c r="JX152" s="30"/>
      <c r="JY152" s="17"/>
      <c r="JZ152" s="31"/>
      <c r="KA152" s="25"/>
      <c r="KB152" s="17"/>
      <c r="KC152" s="22"/>
      <c r="KD152" s="30"/>
      <c r="KE152" s="17"/>
      <c r="KF152" s="31"/>
      <c r="KG152" s="25"/>
      <c r="KH152" s="17"/>
      <c r="KI152" s="22"/>
      <c r="KJ152" s="102"/>
      <c r="KK152" s="103"/>
      <c r="KL152" s="104"/>
      <c r="KM152" s="105"/>
      <c r="KN152" s="103"/>
      <c r="KO152" s="104"/>
      <c r="KP152" s="42"/>
      <c r="KQ152" s="18">
        <f>SUM(JU152:KO152)</f>
        <v>0</v>
      </c>
      <c r="KR152" s="16"/>
      <c r="KS152" s="19">
        <f>KQ152*$D152</f>
        <v>0</v>
      </c>
      <c r="KT152" s="30"/>
      <c r="KU152" s="17"/>
      <c r="KV152" s="31"/>
      <c r="KW152" s="30"/>
      <c r="KX152" s="17"/>
      <c r="KY152" s="31"/>
      <c r="KZ152" s="25"/>
      <c r="LA152" s="17"/>
      <c r="LB152" s="22"/>
      <c r="LC152" s="30"/>
      <c r="LD152" s="17"/>
      <c r="LE152" s="31"/>
      <c r="LF152" s="25"/>
      <c r="LG152" s="17"/>
      <c r="LH152" s="22"/>
      <c r="LI152" s="102"/>
      <c r="LJ152" s="103"/>
      <c r="LK152" s="104"/>
      <c r="LL152" s="105"/>
      <c r="LM152" s="103"/>
      <c r="LN152" s="104"/>
      <c r="LO152" s="42"/>
      <c r="LP152" s="18">
        <f>SUM(KT152:LN152)</f>
        <v>0</v>
      </c>
      <c r="LQ152" s="16"/>
      <c r="LR152" s="19">
        <f>LP152*$D152</f>
        <v>0</v>
      </c>
    </row>
    <row r="153" spans="1:330" ht="15" hidden="1" thickBot="1" x14ac:dyDescent="0.4">
      <c r="A153" s="132"/>
      <c r="B153" s="134"/>
      <c r="C153" s="139"/>
      <c r="D153" s="111"/>
      <c r="E153" s="32" t="s">
        <v>13</v>
      </c>
      <c r="F153" s="67"/>
      <c r="G153" s="68"/>
      <c r="H153" s="69"/>
      <c r="I153" s="67"/>
      <c r="J153" s="68"/>
      <c r="K153" s="69"/>
      <c r="L153" s="67"/>
      <c r="M153" s="68"/>
      <c r="N153" s="69"/>
      <c r="O153" s="67"/>
      <c r="P153" s="68"/>
      <c r="Q153" s="69"/>
      <c r="R153" s="67"/>
      <c r="S153" s="68"/>
      <c r="T153" s="69"/>
      <c r="U153" s="98"/>
      <c r="V153" s="99"/>
      <c r="W153" s="100"/>
      <c r="X153" s="101"/>
      <c r="Y153" s="99"/>
      <c r="Z153" s="100"/>
      <c r="AA153" s="75">
        <f>SUM(F153:Z153)</f>
        <v>0</v>
      </c>
      <c r="AB153" s="76">
        <f>AA153-AB154</f>
        <v>0</v>
      </c>
      <c r="AC153" s="12">
        <f>AA153*$D153</f>
        <v>0</v>
      </c>
      <c r="AD153" s="15"/>
      <c r="AE153" s="67"/>
      <c r="AF153" s="68"/>
      <c r="AG153" s="69"/>
      <c r="AH153" s="67"/>
      <c r="AI153" s="68"/>
      <c r="AJ153" s="69"/>
      <c r="AK153" s="67"/>
      <c r="AL153" s="68"/>
      <c r="AM153" s="69"/>
      <c r="AN153" s="67"/>
      <c r="AO153" s="68"/>
      <c r="AP153" s="69"/>
      <c r="AQ153" s="67"/>
      <c r="AR153" s="68"/>
      <c r="AS153" s="69"/>
      <c r="AT153" s="98"/>
      <c r="AU153" s="99"/>
      <c r="AV153" s="100"/>
      <c r="AW153" s="101"/>
      <c r="AX153" s="99"/>
      <c r="AY153" s="100"/>
      <c r="AZ153" s="41">
        <f>SUM(AE153:AY153)</f>
        <v>0</v>
      </c>
      <c r="BA153" s="14">
        <f>AZ153-BA154</f>
        <v>0</v>
      </c>
      <c r="BB153" s="12">
        <f>AZ153*$D153</f>
        <v>0</v>
      </c>
      <c r="BC153" s="15"/>
      <c r="BD153" s="67"/>
      <c r="BE153" s="68"/>
      <c r="BF153" s="69"/>
      <c r="BG153" s="67"/>
      <c r="BH153" s="68"/>
      <c r="BI153" s="69"/>
      <c r="BJ153" s="67"/>
      <c r="BK153" s="68"/>
      <c r="BL153" s="69"/>
      <c r="BM153" s="67"/>
      <c r="BN153" s="68"/>
      <c r="BO153" s="69"/>
      <c r="BP153" s="67"/>
      <c r="BQ153" s="68"/>
      <c r="BR153" s="69"/>
      <c r="BS153" s="98"/>
      <c r="BT153" s="99"/>
      <c r="BU153" s="100"/>
      <c r="BV153" s="101"/>
      <c r="BW153" s="99"/>
      <c r="BX153" s="100"/>
      <c r="BY153" s="41">
        <f>SUM(BD153:BX153)</f>
        <v>0</v>
      </c>
      <c r="BZ153" s="14">
        <f>BY153-BZ154</f>
        <v>0</v>
      </c>
      <c r="CA153" s="12">
        <f>BY153*$D153</f>
        <v>0</v>
      </c>
      <c r="CB153" s="15"/>
      <c r="CC153" s="67"/>
      <c r="CD153" s="13"/>
      <c r="CE153" s="29"/>
      <c r="CF153" s="28"/>
      <c r="CG153" s="13"/>
      <c r="CH153" s="29"/>
      <c r="CI153" s="24"/>
      <c r="CJ153" s="13"/>
      <c r="CK153" s="21"/>
      <c r="CL153" s="28"/>
      <c r="CM153" s="13"/>
      <c r="CN153" s="29"/>
      <c r="CO153" s="24"/>
      <c r="CP153" s="13"/>
      <c r="CQ153" s="21"/>
      <c r="CR153" s="98"/>
      <c r="CS153" s="99"/>
      <c r="CT153" s="100"/>
      <c r="CU153" s="101"/>
      <c r="CV153" s="99"/>
      <c r="CW153" s="100"/>
      <c r="CX153" s="41">
        <f>SUM(CC153:CW153)</f>
        <v>0</v>
      </c>
      <c r="CY153" s="14">
        <f>CX153-CY154</f>
        <v>0</v>
      </c>
      <c r="CZ153" s="12">
        <f>CX153*$D153</f>
        <v>0</v>
      </c>
      <c r="DA153" s="15"/>
      <c r="DB153" s="28"/>
      <c r="DC153" s="13"/>
      <c r="DD153" s="29"/>
      <c r="DE153" s="28"/>
      <c r="DF153" s="13"/>
      <c r="DG153" s="29"/>
      <c r="DH153" s="24"/>
      <c r="DI153" s="13"/>
      <c r="DJ153" s="21"/>
      <c r="DK153" s="28"/>
      <c r="DL153" s="13"/>
      <c r="DM153" s="29"/>
      <c r="DN153" s="24"/>
      <c r="DO153" s="13"/>
      <c r="DP153" s="21"/>
      <c r="DQ153" s="98"/>
      <c r="DR153" s="99"/>
      <c r="DS153" s="100"/>
      <c r="DT153" s="101"/>
      <c r="DU153" s="99"/>
      <c r="DV153" s="100"/>
      <c r="DW153" s="41">
        <f>SUM(DB153:DV153)</f>
        <v>0</v>
      </c>
      <c r="DX153" s="14">
        <f>DW153-DX154</f>
        <v>0</v>
      </c>
      <c r="DY153" s="12">
        <f>DW153*$D153</f>
        <v>0</v>
      </c>
      <c r="DZ153" s="15"/>
      <c r="EA153" s="28"/>
      <c r="EB153" s="13"/>
      <c r="EC153" s="29"/>
      <c r="ED153" s="115"/>
      <c r="EE153" s="13"/>
      <c r="EF153" s="29"/>
      <c r="EG153" s="24"/>
      <c r="EH153" s="13"/>
      <c r="EI153" s="21"/>
      <c r="EJ153" s="28"/>
      <c r="EK153" s="13"/>
      <c r="EL153" s="29"/>
      <c r="EM153" s="24"/>
      <c r="EN153" s="13"/>
      <c r="EO153" s="21"/>
      <c r="EP153" s="98"/>
      <c r="EQ153" s="99"/>
      <c r="ER153" s="100"/>
      <c r="ES153" s="101"/>
      <c r="ET153" s="99"/>
      <c r="EU153" s="100"/>
      <c r="EV153" s="41">
        <f>SUM(EA153:EU153)</f>
        <v>0</v>
      </c>
      <c r="EW153" s="14">
        <f>EV153-EW154</f>
        <v>0</v>
      </c>
      <c r="EX153" s="12">
        <f>EV153*$D153</f>
        <v>0</v>
      </c>
      <c r="EY153" s="15"/>
      <c r="EZ153" s="28"/>
      <c r="FA153" s="13"/>
      <c r="FB153" s="29"/>
      <c r="FC153" s="28"/>
      <c r="FD153" s="13"/>
      <c r="FE153" s="29"/>
      <c r="FF153" s="28"/>
      <c r="FG153" s="13"/>
      <c r="FH153" s="29"/>
      <c r="FI153" s="28"/>
      <c r="FJ153" s="13"/>
      <c r="FK153" s="29"/>
      <c r="FL153" s="28"/>
      <c r="FM153" s="13"/>
      <c r="FN153" s="29"/>
      <c r="FO153" s="98"/>
      <c r="FP153" s="99"/>
      <c r="FQ153" s="100"/>
      <c r="FR153" s="101"/>
      <c r="FS153" s="99"/>
      <c r="FT153" s="100"/>
      <c r="FU153" s="41">
        <f t="shared" ref="FU153" si="207">SUM(EZ153:FT153)</f>
        <v>0</v>
      </c>
      <c r="FV153" s="14">
        <f t="shared" ref="FV153" si="208">FU153-FV154</f>
        <v>0</v>
      </c>
      <c r="FW153" s="12">
        <f>FU153*$D153</f>
        <v>0</v>
      </c>
      <c r="FX153" s="15"/>
      <c r="FY153" s="28"/>
      <c r="FZ153" s="13"/>
      <c r="GA153" s="29"/>
      <c r="GB153" s="28"/>
      <c r="GC153" s="13"/>
      <c r="GD153" s="29"/>
      <c r="GE153" s="28"/>
      <c r="GF153" s="13"/>
      <c r="GG153" s="29"/>
      <c r="GH153" s="28"/>
      <c r="GI153" s="13"/>
      <c r="GJ153" s="29"/>
      <c r="GK153" s="28"/>
      <c r="GL153" s="13"/>
      <c r="GM153" s="29"/>
      <c r="GN153" s="98"/>
      <c r="GO153" s="99"/>
      <c r="GP153" s="100"/>
      <c r="GQ153" s="101"/>
      <c r="GR153" s="99"/>
      <c r="GS153" s="100"/>
      <c r="GT153" s="41">
        <f>SUM(FY153:GS153)</f>
        <v>0</v>
      </c>
      <c r="GU153" s="14">
        <f>GT153-GU154</f>
        <v>0</v>
      </c>
      <c r="GV153" s="12">
        <f>GT153*$D153</f>
        <v>0</v>
      </c>
      <c r="GW153" s="15"/>
      <c r="GX153" s="28"/>
      <c r="GY153" s="13"/>
      <c r="GZ153" s="29"/>
      <c r="HA153" s="28"/>
      <c r="HB153" s="13"/>
      <c r="HC153" s="29"/>
      <c r="HD153" s="67"/>
      <c r="HE153" s="68"/>
      <c r="HF153" s="69"/>
      <c r="HG153" s="67"/>
      <c r="HH153" s="68"/>
      <c r="HI153" s="69"/>
      <c r="HJ153" s="67"/>
      <c r="HK153" s="68"/>
      <c r="HL153" s="69"/>
      <c r="HM153" s="98"/>
      <c r="HN153" s="99"/>
      <c r="HO153" s="100"/>
      <c r="HP153" s="101"/>
      <c r="HQ153" s="99"/>
      <c r="HR153" s="100"/>
      <c r="HS153" s="41">
        <f>SUM(GX153:HR153)</f>
        <v>0</v>
      </c>
      <c r="HT153" s="14">
        <f>HS153-HT154</f>
        <v>0</v>
      </c>
      <c r="HU153" s="12">
        <f>HS153*$D153</f>
        <v>0</v>
      </c>
      <c r="HV153" s="15"/>
      <c r="HW153" s="67"/>
      <c r="HX153" s="68"/>
      <c r="HY153" s="69"/>
      <c r="HZ153" s="67"/>
      <c r="IA153" s="68"/>
      <c r="IB153" s="69"/>
      <c r="IC153" s="67"/>
      <c r="ID153" s="68"/>
      <c r="IE153" s="69"/>
      <c r="IF153" s="67"/>
      <c r="IG153" s="68"/>
      <c r="IH153" s="69"/>
      <c r="II153" s="67"/>
      <c r="IJ153" s="68"/>
      <c r="IK153" s="69"/>
      <c r="IL153" s="98"/>
      <c r="IM153" s="99"/>
      <c r="IN153" s="100"/>
      <c r="IO153" s="101"/>
      <c r="IP153" s="99"/>
      <c r="IQ153" s="100"/>
      <c r="IR153" s="41">
        <f>SUM(HW153:IQ153)</f>
        <v>0</v>
      </c>
      <c r="IS153" s="14">
        <f>IR153-IS154</f>
        <v>0</v>
      </c>
      <c r="IT153" s="12">
        <f>IR153*$D153</f>
        <v>0</v>
      </c>
      <c r="IU153" s="15"/>
      <c r="IV153" s="67"/>
      <c r="IW153" s="68"/>
      <c r="IX153" s="69"/>
      <c r="IY153" s="67"/>
      <c r="IZ153" s="68"/>
      <c r="JA153" s="69"/>
      <c r="JB153" s="67"/>
      <c r="JC153" s="68"/>
      <c r="JD153" s="69"/>
      <c r="JE153" s="67"/>
      <c r="JF153" s="68"/>
      <c r="JG153" s="69"/>
      <c r="JH153" s="67"/>
      <c r="JI153" s="68"/>
      <c r="JJ153" s="69"/>
      <c r="JK153" s="98"/>
      <c r="JL153" s="99"/>
      <c r="JM153" s="100"/>
      <c r="JN153" s="101"/>
      <c r="JO153" s="99"/>
      <c r="JP153" s="100"/>
      <c r="JQ153" s="41">
        <f>SUM(IV153:JP153)</f>
        <v>0</v>
      </c>
      <c r="JR153" s="14">
        <f>JQ153-JR154</f>
        <v>0</v>
      </c>
      <c r="JS153" s="12">
        <f>JQ153*$D153</f>
        <v>0</v>
      </c>
      <c r="JT153" s="15"/>
      <c r="JU153" s="28"/>
      <c r="JV153" s="13"/>
      <c r="JW153" s="29"/>
      <c r="JX153" s="28"/>
      <c r="JY153" s="13"/>
      <c r="JZ153" s="29"/>
      <c r="KA153" s="24"/>
      <c r="KB153" s="13"/>
      <c r="KC153" s="21"/>
      <c r="KD153" s="28"/>
      <c r="KE153" s="13"/>
      <c r="KF153" s="29"/>
      <c r="KG153" s="24"/>
      <c r="KH153" s="13"/>
      <c r="KI153" s="21"/>
      <c r="KJ153" s="98"/>
      <c r="KK153" s="99"/>
      <c r="KL153" s="100"/>
      <c r="KM153" s="101"/>
      <c r="KN153" s="99"/>
      <c r="KO153" s="100"/>
      <c r="KP153" s="41">
        <f>SUM(JU153:KO153)</f>
        <v>0</v>
      </c>
      <c r="KQ153" s="14">
        <f>KP153-KQ154</f>
        <v>0</v>
      </c>
      <c r="KR153" s="12">
        <f>KP153*$D153</f>
        <v>0</v>
      </c>
      <c r="KS153" s="15"/>
      <c r="KT153" s="28"/>
      <c r="KU153" s="13"/>
      <c r="KV153" s="29"/>
      <c r="KW153" s="28"/>
      <c r="KX153" s="13"/>
      <c r="KY153" s="29"/>
      <c r="KZ153" s="24"/>
      <c r="LA153" s="13"/>
      <c r="LB153" s="21"/>
      <c r="LC153" s="28"/>
      <c r="LD153" s="13"/>
      <c r="LE153" s="29"/>
      <c r="LF153" s="24"/>
      <c r="LG153" s="13"/>
      <c r="LH153" s="21"/>
      <c r="LI153" s="98"/>
      <c r="LJ153" s="99"/>
      <c r="LK153" s="100"/>
      <c r="LL153" s="101"/>
      <c r="LM153" s="99"/>
      <c r="LN153" s="100"/>
      <c r="LO153" s="41">
        <f>SUM(KT153:LN153)</f>
        <v>0</v>
      </c>
      <c r="LP153" s="14">
        <f>LO153-LP154</f>
        <v>0</v>
      </c>
      <c r="LQ153" s="12">
        <f>LO153*$D153</f>
        <v>0</v>
      </c>
      <c r="LR153" s="15"/>
    </row>
    <row r="154" spans="1:330" ht="15" hidden="1" thickBot="1" x14ac:dyDescent="0.4">
      <c r="A154" s="133"/>
      <c r="B154" s="135"/>
      <c r="C154" s="140"/>
      <c r="D154" s="111"/>
      <c r="E154" s="33" t="s">
        <v>14</v>
      </c>
      <c r="F154" s="70"/>
      <c r="G154" s="71"/>
      <c r="H154" s="72"/>
      <c r="I154" s="70"/>
      <c r="J154" s="71"/>
      <c r="K154" s="72"/>
      <c r="L154" s="70"/>
      <c r="M154" s="71"/>
      <c r="N154" s="72"/>
      <c r="O154" s="70"/>
      <c r="P154" s="71"/>
      <c r="Q154" s="72"/>
      <c r="R154" s="70"/>
      <c r="S154" s="71"/>
      <c r="T154" s="72"/>
      <c r="U154" s="102"/>
      <c r="V154" s="103"/>
      <c r="W154" s="104"/>
      <c r="X154" s="105"/>
      <c r="Y154" s="103"/>
      <c r="Z154" s="104"/>
      <c r="AA154" s="77"/>
      <c r="AB154" s="78">
        <f>SUM(F154:Z154)</f>
        <v>0</v>
      </c>
      <c r="AC154" s="16"/>
      <c r="AD154" s="19">
        <f>AB154*$D154</f>
        <v>0</v>
      </c>
      <c r="AE154" s="70"/>
      <c r="AF154" s="71"/>
      <c r="AG154" s="72"/>
      <c r="AH154" s="70"/>
      <c r="AI154" s="71"/>
      <c r="AJ154" s="72"/>
      <c r="AK154" s="70"/>
      <c r="AL154" s="71"/>
      <c r="AM154" s="72"/>
      <c r="AN154" s="70"/>
      <c r="AO154" s="71"/>
      <c r="AP154" s="72"/>
      <c r="AQ154" s="70"/>
      <c r="AR154" s="71"/>
      <c r="AS154" s="72"/>
      <c r="AT154" s="102"/>
      <c r="AU154" s="103"/>
      <c r="AV154" s="104"/>
      <c r="AW154" s="105"/>
      <c r="AX154" s="103"/>
      <c r="AY154" s="104"/>
      <c r="AZ154" s="42"/>
      <c r="BA154" s="18">
        <f>SUM(AE154:AY154)</f>
        <v>0</v>
      </c>
      <c r="BB154" s="16"/>
      <c r="BC154" s="19">
        <f>BA154*$D154</f>
        <v>0</v>
      </c>
      <c r="BD154" s="70"/>
      <c r="BE154" s="71"/>
      <c r="BF154" s="72"/>
      <c r="BG154" s="70"/>
      <c r="BH154" s="71"/>
      <c r="BI154" s="72"/>
      <c r="BJ154" s="70"/>
      <c r="BK154" s="71"/>
      <c r="BL154" s="72"/>
      <c r="BM154" s="70"/>
      <c r="BN154" s="71"/>
      <c r="BO154" s="72"/>
      <c r="BP154" s="70"/>
      <c r="BQ154" s="71"/>
      <c r="BR154" s="72"/>
      <c r="BS154" s="102"/>
      <c r="BT154" s="103"/>
      <c r="BU154" s="104"/>
      <c r="BV154" s="105"/>
      <c r="BW154" s="103"/>
      <c r="BX154" s="104"/>
      <c r="BY154" s="42"/>
      <c r="BZ154" s="18">
        <f>SUM(BD154:BX154)</f>
        <v>0</v>
      </c>
      <c r="CA154" s="16"/>
      <c r="CB154" s="19">
        <f>BZ154*$D154</f>
        <v>0</v>
      </c>
      <c r="CC154" s="70"/>
      <c r="CD154" s="17"/>
      <c r="CE154" s="31"/>
      <c r="CF154" s="30"/>
      <c r="CG154" s="17"/>
      <c r="CH154" s="31"/>
      <c r="CI154" s="25"/>
      <c r="CJ154" s="17"/>
      <c r="CK154" s="22"/>
      <c r="CL154" s="30"/>
      <c r="CM154" s="17"/>
      <c r="CN154" s="31"/>
      <c r="CO154" s="25"/>
      <c r="CP154" s="17"/>
      <c r="CQ154" s="22"/>
      <c r="CR154" s="102"/>
      <c r="CS154" s="103"/>
      <c r="CT154" s="104"/>
      <c r="CU154" s="105"/>
      <c r="CV154" s="103"/>
      <c r="CW154" s="104"/>
      <c r="CX154" s="42"/>
      <c r="CY154" s="18">
        <f>SUM(CC154:CW154)</f>
        <v>0</v>
      </c>
      <c r="CZ154" s="16"/>
      <c r="DA154" s="19">
        <f>CY154*$D154</f>
        <v>0</v>
      </c>
      <c r="DB154" s="30"/>
      <c r="DC154" s="17"/>
      <c r="DD154" s="31"/>
      <c r="DE154" s="30"/>
      <c r="DF154" s="17"/>
      <c r="DG154" s="31"/>
      <c r="DH154" s="25"/>
      <c r="DI154" s="17"/>
      <c r="DJ154" s="22"/>
      <c r="DK154" s="30"/>
      <c r="DL154" s="17"/>
      <c r="DM154" s="31"/>
      <c r="DN154" s="25"/>
      <c r="DO154" s="17"/>
      <c r="DP154" s="22"/>
      <c r="DQ154" s="102"/>
      <c r="DR154" s="103"/>
      <c r="DS154" s="104"/>
      <c r="DT154" s="105"/>
      <c r="DU154" s="103"/>
      <c r="DV154" s="104"/>
      <c r="DW154" s="42"/>
      <c r="DX154" s="18">
        <f>SUM(DB154:DV154)</f>
        <v>0</v>
      </c>
      <c r="DY154" s="16"/>
      <c r="DZ154" s="19">
        <f>DX154*$D154</f>
        <v>0</v>
      </c>
      <c r="EA154" s="30"/>
      <c r="EB154" s="17"/>
      <c r="EC154" s="31"/>
      <c r="ED154" s="116"/>
      <c r="EE154" s="17"/>
      <c r="EF154" s="31"/>
      <c r="EG154" s="25"/>
      <c r="EH154" s="17"/>
      <c r="EI154" s="22"/>
      <c r="EJ154" s="30"/>
      <c r="EK154" s="17"/>
      <c r="EL154" s="31"/>
      <c r="EM154" s="25"/>
      <c r="EN154" s="17"/>
      <c r="EO154" s="22"/>
      <c r="EP154" s="102"/>
      <c r="EQ154" s="103"/>
      <c r="ER154" s="104"/>
      <c r="ES154" s="105"/>
      <c r="ET154" s="103"/>
      <c r="EU154" s="104"/>
      <c r="EV154" s="42"/>
      <c r="EW154" s="18">
        <f>SUM(EA154:EU154)</f>
        <v>0</v>
      </c>
      <c r="EX154" s="16"/>
      <c r="EY154" s="19">
        <f>EW154*$D154</f>
        <v>0</v>
      </c>
      <c r="EZ154" s="30"/>
      <c r="FA154" s="17"/>
      <c r="FB154" s="31"/>
      <c r="FC154" s="30"/>
      <c r="FD154" s="17"/>
      <c r="FE154" s="31"/>
      <c r="FF154" s="25"/>
      <c r="FG154" s="17"/>
      <c r="FH154" s="22"/>
      <c r="FI154" s="30"/>
      <c r="FJ154" s="17"/>
      <c r="FK154" s="31"/>
      <c r="FL154" s="25"/>
      <c r="FM154" s="17"/>
      <c r="FN154" s="22"/>
      <c r="FO154" s="102"/>
      <c r="FP154" s="103"/>
      <c r="FQ154" s="104"/>
      <c r="FR154" s="105"/>
      <c r="FS154" s="103"/>
      <c r="FT154" s="104"/>
      <c r="FU154" s="42"/>
      <c r="FV154" s="18">
        <f t="shared" ref="FV154" si="209">SUM(EZ154:FT154)</f>
        <v>0</v>
      </c>
      <c r="FW154" s="16"/>
      <c r="FX154" s="19">
        <f>FV154*$D154</f>
        <v>0</v>
      </c>
      <c r="FY154" s="30"/>
      <c r="FZ154" s="17"/>
      <c r="GA154" s="31"/>
      <c r="GB154" s="30"/>
      <c r="GC154" s="17"/>
      <c r="GD154" s="31"/>
      <c r="GE154" s="118"/>
      <c r="GF154" s="17"/>
      <c r="GG154" s="22"/>
      <c r="GH154" s="30"/>
      <c r="GI154" s="17"/>
      <c r="GJ154" s="31"/>
      <c r="GK154" s="25"/>
      <c r="GL154" s="17"/>
      <c r="GM154" s="22"/>
      <c r="GN154" s="102"/>
      <c r="GO154" s="103"/>
      <c r="GP154" s="104"/>
      <c r="GQ154" s="105"/>
      <c r="GR154" s="103"/>
      <c r="GS154" s="104"/>
      <c r="GT154" s="42"/>
      <c r="GU154" s="18">
        <f>SUM(FY154:GS154)</f>
        <v>0</v>
      </c>
      <c r="GV154" s="16"/>
      <c r="GW154" s="19">
        <f>GU154*$D154</f>
        <v>0</v>
      </c>
      <c r="GX154" s="30"/>
      <c r="GY154" s="17"/>
      <c r="GZ154" s="31"/>
      <c r="HA154" s="30"/>
      <c r="HB154" s="17"/>
      <c r="HC154" s="31"/>
      <c r="HD154" s="25"/>
      <c r="HE154" s="17"/>
      <c r="HF154" s="22"/>
      <c r="HG154" s="30"/>
      <c r="HH154" s="17"/>
      <c r="HI154" s="31"/>
      <c r="HJ154" s="25"/>
      <c r="HK154" s="17"/>
      <c r="HL154" s="22"/>
      <c r="HM154" s="102"/>
      <c r="HN154" s="103"/>
      <c r="HO154" s="104"/>
      <c r="HP154" s="105"/>
      <c r="HQ154" s="103"/>
      <c r="HR154" s="104"/>
      <c r="HS154" s="42"/>
      <c r="HT154" s="18">
        <f>SUM(GX154:HR154)</f>
        <v>0</v>
      </c>
      <c r="HU154" s="16"/>
      <c r="HV154" s="19">
        <f>HT154*$D154</f>
        <v>0</v>
      </c>
      <c r="HW154" s="30"/>
      <c r="HX154" s="17"/>
      <c r="HY154" s="31"/>
      <c r="HZ154" s="30"/>
      <c r="IA154" s="17"/>
      <c r="IB154" s="31"/>
      <c r="IC154" s="25"/>
      <c r="ID154" s="17"/>
      <c r="IE154" s="22"/>
      <c r="IF154" s="30"/>
      <c r="IG154" s="17"/>
      <c r="IH154" s="31"/>
      <c r="II154" s="25"/>
      <c r="IJ154" s="17"/>
      <c r="IK154" s="22"/>
      <c r="IL154" s="102"/>
      <c r="IM154" s="103"/>
      <c r="IN154" s="104"/>
      <c r="IO154" s="105"/>
      <c r="IP154" s="103"/>
      <c r="IQ154" s="104"/>
      <c r="IR154" s="42"/>
      <c r="IS154" s="18">
        <f>SUM(HW154:IQ154)</f>
        <v>0</v>
      </c>
      <c r="IT154" s="16"/>
      <c r="IU154" s="19">
        <f>IS154*$D154</f>
        <v>0</v>
      </c>
      <c r="IV154" s="30"/>
      <c r="IW154" s="17"/>
      <c r="IX154" s="31"/>
      <c r="IY154" s="30"/>
      <c r="IZ154" s="17"/>
      <c r="JA154" s="31"/>
      <c r="JB154" s="25"/>
      <c r="JC154" s="17"/>
      <c r="JD154" s="22"/>
      <c r="JE154" s="30"/>
      <c r="JF154" s="17"/>
      <c r="JG154" s="31"/>
      <c r="JH154" s="25"/>
      <c r="JI154" s="17"/>
      <c r="JJ154" s="22"/>
      <c r="JK154" s="102"/>
      <c r="JL154" s="103"/>
      <c r="JM154" s="104"/>
      <c r="JN154" s="105"/>
      <c r="JO154" s="103"/>
      <c r="JP154" s="104"/>
      <c r="JQ154" s="42"/>
      <c r="JR154" s="18">
        <f>SUM(IV154:JP154)</f>
        <v>0</v>
      </c>
      <c r="JS154" s="16"/>
      <c r="JT154" s="19">
        <f>JR154*$D154</f>
        <v>0</v>
      </c>
      <c r="JU154" s="30"/>
      <c r="JV154" s="17"/>
      <c r="JW154" s="31"/>
      <c r="JX154" s="30"/>
      <c r="JY154" s="17"/>
      <c r="JZ154" s="31"/>
      <c r="KA154" s="25"/>
      <c r="KB154" s="17"/>
      <c r="KC154" s="22"/>
      <c r="KD154" s="30"/>
      <c r="KE154" s="17"/>
      <c r="KF154" s="31"/>
      <c r="KG154" s="25"/>
      <c r="KH154" s="17"/>
      <c r="KI154" s="22"/>
      <c r="KJ154" s="102"/>
      <c r="KK154" s="103"/>
      <c r="KL154" s="104"/>
      <c r="KM154" s="105"/>
      <c r="KN154" s="103"/>
      <c r="KO154" s="104"/>
      <c r="KP154" s="42"/>
      <c r="KQ154" s="18">
        <f>SUM(JU154:KO154)</f>
        <v>0</v>
      </c>
      <c r="KR154" s="16"/>
      <c r="KS154" s="19">
        <f>KQ154*$D154</f>
        <v>0</v>
      </c>
      <c r="KT154" s="30"/>
      <c r="KU154" s="17"/>
      <c r="KV154" s="31"/>
      <c r="KW154" s="30"/>
      <c r="KX154" s="17"/>
      <c r="KY154" s="31"/>
      <c r="KZ154" s="25"/>
      <c r="LA154" s="17"/>
      <c r="LB154" s="22"/>
      <c r="LC154" s="30"/>
      <c r="LD154" s="17"/>
      <c r="LE154" s="31"/>
      <c r="LF154" s="25"/>
      <c r="LG154" s="17"/>
      <c r="LH154" s="22"/>
      <c r="LI154" s="102"/>
      <c r="LJ154" s="103"/>
      <c r="LK154" s="104"/>
      <c r="LL154" s="105"/>
      <c r="LM154" s="103"/>
      <c r="LN154" s="104"/>
      <c r="LO154" s="42"/>
      <c r="LP154" s="18">
        <f>SUM(KT154:LN154)</f>
        <v>0</v>
      </c>
      <c r="LQ154" s="16"/>
      <c r="LR154" s="19">
        <f>LP154*$D154</f>
        <v>0</v>
      </c>
    </row>
    <row r="155" spans="1:330" ht="98" customHeight="1" x14ac:dyDescent="0.35">
      <c r="D155" s="2" t="s">
        <v>21</v>
      </c>
      <c r="E155" s="11" t="s">
        <v>13</v>
      </c>
      <c r="F155" s="50">
        <f>SUMPRODUCT((($D9:$D154)*(F$9:F$154))*($E9:$E154=$E$155))</f>
        <v>15600</v>
      </c>
      <c r="G155" s="50">
        <f>SUMPRODUCT((($D9:$D154)*(G$9:G$154))*($E9:$E154=$E$155))</f>
        <v>0</v>
      </c>
      <c r="H155" s="50">
        <f>SUMPRODUCT((($D9:$D154)*(H$9:H$154))*($E9:$E154=$E$155))</f>
        <v>0</v>
      </c>
      <c r="I155" s="50">
        <v>265</v>
      </c>
      <c r="J155" s="50">
        <v>265</v>
      </c>
      <c r="K155" s="50">
        <f>SUMPRODUCT((($D9:$D154)*(K$9:K$154))*($E9:$E154=$E$155))</f>
        <v>0</v>
      </c>
      <c r="L155" s="50">
        <f>SUMPRODUCT((($D7:$D154)*(L$7:L$154))*($E7:$E154=$E$155))</f>
        <v>0</v>
      </c>
      <c r="M155" s="50">
        <f t="shared" ref="M155:Z155" si="210">SUMPRODUCT((($D9:$D154)*(M$9:M$154))*($E9:$E154=$E$155))</f>
        <v>0</v>
      </c>
      <c r="N155" s="50">
        <f t="shared" si="210"/>
        <v>0</v>
      </c>
      <c r="O155" s="50">
        <f t="shared" si="210"/>
        <v>15600</v>
      </c>
      <c r="P155" s="50">
        <f t="shared" si="210"/>
        <v>0</v>
      </c>
      <c r="Q155" s="50">
        <f t="shared" si="210"/>
        <v>0</v>
      </c>
      <c r="R155" s="50">
        <f t="shared" si="210"/>
        <v>0</v>
      </c>
      <c r="S155" s="50">
        <f t="shared" si="210"/>
        <v>0</v>
      </c>
      <c r="T155" s="50">
        <f t="shared" si="210"/>
        <v>0</v>
      </c>
      <c r="U155" s="50">
        <f t="shared" si="210"/>
        <v>0</v>
      </c>
      <c r="V155" s="50">
        <f t="shared" si="210"/>
        <v>0</v>
      </c>
      <c r="W155" s="50">
        <f t="shared" si="210"/>
        <v>0</v>
      </c>
      <c r="X155" s="50">
        <f t="shared" si="210"/>
        <v>0</v>
      </c>
      <c r="Y155" s="50">
        <f t="shared" si="210"/>
        <v>0</v>
      </c>
      <c r="Z155" s="50">
        <f t="shared" si="210"/>
        <v>0</v>
      </c>
      <c r="AA155" s="65">
        <f>AC4</f>
        <v>31200</v>
      </c>
      <c r="AB155" s="65"/>
      <c r="AC155" s="45"/>
      <c r="AD155" s="45"/>
      <c r="AE155" s="50">
        <f t="shared" ref="AE155:AY155" si="211">SUMPRODUCT((($D9:$D154)*(AE$9:AE$154))*($E9:$E154=$E$155))</f>
        <v>0</v>
      </c>
      <c r="AF155" s="50">
        <f t="shared" si="211"/>
        <v>0</v>
      </c>
      <c r="AG155" s="50">
        <f t="shared" si="211"/>
        <v>0</v>
      </c>
      <c r="AH155" s="50">
        <f t="shared" si="211"/>
        <v>18408</v>
      </c>
      <c r="AI155" s="50">
        <f t="shared" si="211"/>
        <v>0</v>
      </c>
      <c r="AJ155" s="50">
        <f t="shared" si="211"/>
        <v>0</v>
      </c>
      <c r="AK155" s="50">
        <f t="shared" si="211"/>
        <v>18408</v>
      </c>
      <c r="AL155" s="50">
        <f t="shared" si="211"/>
        <v>0</v>
      </c>
      <c r="AM155" s="50">
        <f t="shared" si="211"/>
        <v>0</v>
      </c>
      <c r="AN155" s="50">
        <f>SUMPRODUCT((($D9:$D154)*(AN$9:AN$154))*($E9:$E154=$E$155))</f>
        <v>18408</v>
      </c>
      <c r="AO155" s="50">
        <f t="shared" si="211"/>
        <v>0</v>
      </c>
      <c r="AP155" s="50">
        <f t="shared" si="211"/>
        <v>0</v>
      </c>
      <c r="AQ155" s="50">
        <f>SUMPRODUCT((($D9:$D154)*(AQ$9:AQ$154))*($E9:$E154=$E$155))</f>
        <v>18408</v>
      </c>
      <c r="AR155" s="50">
        <f t="shared" si="211"/>
        <v>0</v>
      </c>
      <c r="AS155" s="50">
        <f t="shared" si="211"/>
        <v>0</v>
      </c>
      <c r="AT155" s="50">
        <f t="shared" si="211"/>
        <v>0</v>
      </c>
      <c r="AU155" s="50">
        <f t="shared" si="211"/>
        <v>0</v>
      </c>
      <c r="AV155" s="50">
        <f t="shared" si="211"/>
        <v>0</v>
      </c>
      <c r="AW155" s="50">
        <f t="shared" si="211"/>
        <v>0</v>
      </c>
      <c r="AX155" s="50">
        <f t="shared" si="211"/>
        <v>0</v>
      </c>
      <c r="AY155" s="50">
        <f t="shared" si="211"/>
        <v>0</v>
      </c>
      <c r="AZ155" s="65">
        <f>BB4</f>
        <v>73632</v>
      </c>
      <c r="BA155" s="65"/>
      <c r="BB155" s="65"/>
      <c r="BC155" s="45"/>
      <c r="BD155" s="50" cm="1">
        <f t="array" ref="BD155">SUMPRODUCT((($D7:$D154)*(BD$7:BD$154))*($E7:$E154=$E$155))</f>
        <v>32214</v>
      </c>
      <c r="BE155" s="50" cm="1">
        <f t="array" ref="BE155">SUMPRODUCT((($D7:$D154)*(BE$7:BE$154))*($E7:$E154=$E$155))</f>
        <v>0</v>
      </c>
      <c r="BF155" s="50">
        <v>0</v>
      </c>
      <c r="BG155" s="50" cm="1">
        <f t="array" ref="BG155">SUMPRODUCT((($D7:$D154)*(BG$7:BG$154))*($E7:$E154=$E$155))</f>
        <v>32214</v>
      </c>
      <c r="BH155" s="50" cm="1">
        <f t="array" ref="BH155">SUMPRODUCT((($D7:$D154)*(BH$7:BH$154))*($E7:$E154=$E$155))</f>
        <v>0</v>
      </c>
      <c r="BI155" s="50">
        <v>0</v>
      </c>
      <c r="BJ155" s="50" cm="1">
        <f t="array" ref="BJ155">SUMPRODUCT((($D7:$D154)*(BJ$7:BJ$154))*($E7:$E154=$E$155))</f>
        <v>40699.19999999991</v>
      </c>
      <c r="BK155" s="50" cm="1">
        <f t="array" ref="BK155">SUMPRODUCT((($D7:$D154)*(BK$7:BK$154))*($E7:$E154=$E$155))</f>
        <v>0</v>
      </c>
      <c r="BL155" s="50">
        <v>0</v>
      </c>
      <c r="BM155" s="50" cm="1">
        <f t="array" ref="BM155">SUMPRODUCT((($D7:$D154)*(BM$7:BM$154))*($E7:$E154=$E$155))</f>
        <v>57313.19999999991</v>
      </c>
      <c r="BN155" s="50" cm="1">
        <f t="array" ref="BN155">SUMPRODUCT((($D7:$D154)*(BN$7:BN$154))*($E7:$E154=$E$155))</f>
        <v>0</v>
      </c>
      <c r="BO155" s="50">
        <v>0</v>
      </c>
      <c r="BP155" s="50" cm="1">
        <f t="array" ref="BP155">SUMPRODUCT((($D7:$D154)*(BP$7:BP$154))*($E7:$E154=$E$155))</f>
        <v>57313.19999999991</v>
      </c>
      <c r="BQ155" s="50" cm="1">
        <f t="array" ref="BQ155">SUMPRODUCT((($D7:$D154)*(BQ$7:BQ$154))*($E7:$E154=$E$155))</f>
        <v>0</v>
      </c>
      <c r="BR155" s="50">
        <v>0</v>
      </c>
      <c r="BS155" s="50">
        <f t="shared" ref="BS155:BX155" si="212">SUMPRODUCT((($D9:$D154)*(BS$9:BS$154))*($E9:$E154=$E$155))</f>
        <v>0</v>
      </c>
      <c r="BT155" s="50">
        <f t="shared" si="212"/>
        <v>0</v>
      </c>
      <c r="BU155" s="50">
        <f t="shared" si="212"/>
        <v>0</v>
      </c>
      <c r="BV155" s="50" t="e">
        <f t="shared" si="212"/>
        <v>#VALUE!</v>
      </c>
      <c r="BW155" s="50">
        <f t="shared" si="212"/>
        <v>0</v>
      </c>
      <c r="BX155" s="50">
        <f t="shared" si="212"/>
        <v>0</v>
      </c>
      <c r="BY155" s="65">
        <f>CA4</f>
        <v>219753.59999999971</v>
      </c>
      <c r="BZ155" s="65"/>
      <c r="CA155" s="65"/>
      <c r="CB155" s="45"/>
      <c r="CC155" s="50" cm="1">
        <f t="array" ref="CC155">SUMPRODUCT((($D7:$D154)*(CC$7:CC$154))*($E7:$E154=$E$155))</f>
        <v>77047.19999999991</v>
      </c>
      <c r="CD155" s="50" cm="1">
        <f t="array" ref="CD155">SUMPRODUCT((($D7:$D154)*(CD$7:CD$154))*($E7:$E154=$E$155))</f>
        <v>0</v>
      </c>
      <c r="CE155" s="50">
        <f>SUMPRODUCT((($D9:$D154)*(CE$9:CE$154))*($E9:$E154=$E$155))</f>
        <v>0</v>
      </c>
      <c r="CF155" s="50" cm="1">
        <f t="array" ref="CF155">SUMPRODUCT((($D7:$D154)*(CF$7:CF$154))*($E7:$E154=$E$155))</f>
        <v>77047.19999999991</v>
      </c>
      <c r="CG155" s="50" cm="1">
        <f t="array" ref="CG155">SUMPRODUCT((($D7:$D154)*(CG$7:CG$154))*($E7:$E154=$E$155))</f>
        <v>0</v>
      </c>
      <c r="CH155" s="50">
        <f>SUMPRODUCT((($D9:$D154)*(CH$9:CH$154))*($E9:$E154=$E$155))</f>
        <v>0</v>
      </c>
      <c r="CI155" s="50" cm="1">
        <f t="array" ref="CI155">SUMPRODUCT((($D7:$D154)*(CI$7:CI$154))*($E7:$E154=$E$155))</f>
        <v>61447.19999999991</v>
      </c>
      <c r="CJ155" s="50" cm="1">
        <f t="array" ref="CJ155">SUMPRODUCT((($D7:$D154)*(CJ$7:CJ$154))*($E7:$E154=$E$155))</f>
        <v>0</v>
      </c>
      <c r="CK155" s="50">
        <f>SUMPRODUCT((($D9:$D154)*(CK$9:CK$154))*($E9:$E154=$E$155))</f>
        <v>0</v>
      </c>
      <c r="CL155" s="50" cm="1">
        <f t="array" ref="CL155">SUMPRODUCT((($D7:$D154)*(CL$7:CL$154))*($E7:$E154=$E$155))</f>
        <v>92734.199999999852</v>
      </c>
      <c r="CM155" s="50" cm="1">
        <f t="array" ref="CM155">SUMPRODUCT((($D7:$D154)*(CM$7:CM$154))*($E7:$E154=$E$155))</f>
        <v>0</v>
      </c>
      <c r="CN155" s="50">
        <f>SUMPRODUCT((($D9:$D154)*(CN$9:CN$154))*($E9:$E154=$E$155))</f>
        <v>0</v>
      </c>
      <c r="CO155" s="50" cm="1">
        <f t="array" ref="CO155">SUMPRODUCT((($D7:$D154)*(CO$7:CO$154))*($E7:$E154=$E$155))</f>
        <v>72477.299999999843</v>
      </c>
      <c r="CP155" s="50" cm="1">
        <f t="array" ref="CP155">SUMPRODUCT((($D7:$D154)*(CP$7:CP$154))*($E7:$E154=$E$155))</f>
        <v>0</v>
      </c>
      <c r="CQ155" s="50">
        <f t="shared" ref="CQ155:CW155" si="213">SUMPRODUCT((($D9:$D154)*(CQ$9:CQ$154))*($E9:$E154=$E$155))</f>
        <v>0</v>
      </c>
      <c r="CR155" s="50">
        <f t="shared" si="213"/>
        <v>18018</v>
      </c>
      <c r="CS155" s="50">
        <f t="shared" si="213"/>
        <v>0</v>
      </c>
      <c r="CT155" s="50">
        <f t="shared" si="213"/>
        <v>0</v>
      </c>
      <c r="CU155" s="50">
        <f t="shared" si="213"/>
        <v>18018</v>
      </c>
      <c r="CV155" s="50">
        <f t="shared" si="213"/>
        <v>0</v>
      </c>
      <c r="CW155" s="50">
        <f t="shared" si="213"/>
        <v>0</v>
      </c>
      <c r="CX155" s="65">
        <f>CZ4</f>
        <v>385937.99999999953</v>
      </c>
      <c r="CY155" s="65"/>
      <c r="CZ155" s="65"/>
      <c r="DA155" s="45"/>
      <c r="DB155" s="50">
        <f>SUMPRODUCT((($D9:$D154)*(DB$9:DB$154))*($E9:$E154=$E$155))</f>
        <v>61135.19999999991</v>
      </c>
      <c r="DC155" s="50">
        <f t="shared" ref="DC155:DV155" si="214">SUMPRODUCT((($D9:$D154)*(DC$9:DC$154))*($E9:$E154=$E$155))</f>
        <v>0</v>
      </c>
      <c r="DD155" s="50">
        <f t="shared" si="214"/>
        <v>0</v>
      </c>
      <c r="DE155" s="50">
        <f t="shared" si="214"/>
        <v>79777.19999999991</v>
      </c>
      <c r="DF155" s="50">
        <f t="shared" si="214"/>
        <v>0</v>
      </c>
      <c r="DG155" s="50">
        <f t="shared" si="214"/>
        <v>0</v>
      </c>
      <c r="DH155" s="50">
        <f>SUMPRODUCT((($D9:$D154)*(DH$9:DH$154))*($E9:$E154=$E$155))</f>
        <v>79777.19999999991</v>
      </c>
      <c r="DI155" s="50">
        <f t="shared" si="214"/>
        <v>0</v>
      </c>
      <c r="DJ155" s="50">
        <f t="shared" si="214"/>
        <v>0</v>
      </c>
      <c r="DK155" s="50">
        <f t="shared" si="214"/>
        <v>67375.19999999991</v>
      </c>
      <c r="DL155" s="50">
        <f t="shared" si="214"/>
        <v>0</v>
      </c>
      <c r="DM155" s="50">
        <f t="shared" si="214"/>
        <v>0</v>
      </c>
      <c r="DN155" s="50">
        <f t="shared" si="214"/>
        <v>0</v>
      </c>
      <c r="DO155" s="50">
        <f t="shared" si="214"/>
        <v>0</v>
      </c>
      <c r="DP155" s="50">
        <f t="shared" si="214"/>
        <v>0</v>
      </c>
      <c r="DQ155" s="50">
        <f t="shared" si="214"/>
        <v>0</v>
      </c>
      <c r="DR155" s="50">
        <f t="shared" si="214"/>
        <v>0</v>
      </c>
      <c r="DS155" s="50">
        <f t="shared" si="214"/>
        <v>0</v>
      </c>
      <c r="DT155" s="50">
        <f t="shared" si="214"/>
        <v>0</v>
      </c>
      <c r="DU155" s="50">
        <f t="shared" si="214"/>
        <v>0</v>
      </c>
      <c r="DV155" s="50">
        <f t="shared" si="214"/>
        <v>0</v>
      </c>
      <c r="DW155" s="65">
        <f>DY4</f>
        <v>303490.34999999957</v>
      </c>
      <c r="DX155" s="65"/>
      <c r="DY155" s="65"/>
      <c r="DZ155" s="45"/>
      <c r="EA155" s="50">
        <f t="shared" ref="EA155:EU155" si="215">SUMPRODUCT((($D9:$D154)*(EA$9:EA$154))*($E9:$E154=$E$155))</f>
        <v>0</v>
      </c>
      <c r="EB155" s="50">
        <f t="shared" si="215"/>
        <v>0</v>
      </c>
      <c r="EC155" s="50">
        <f t="shared" si="215"/>
        <v>0</v>
      </c>
      <c r="ED155" s="50">
        <f t="shared" si="215"/>
        <v>60043.19999999991</v>
      </c>
      <c r="EE155" s="50">
        <f t="shared" si="215"/>
        <v>0</v>
      </c>
      <c r="EF155" s="50">
        <f t="shared" si="215"/>
        <v>0</v>
      </c>
      <c r="EG155" s="50">
        <f t="shared" si="215"/>
        <v>60043.19999999991</v>
      </c>
      <c r="EH155" s="50">
        <f t="shared" si="215"/>
        <v>0</v>
      </c>
      <c r="EI155" s="50">
        <f>SUMPRODUCT((($D9:$D154)*(EI$9:EI$154))*($E9:$E154=$E$155))</f>
        <v>0</v>
      </c>
      <c r="EJ155" s="50">
        <f t="shared" si="215"/>
        <v>60043.19999999991</v>
      </c>
      <c r="EK155" s="50">
        <f t="shared" si="215"/>
        <v>0</v>
      </c>
      <c r="EL155" s="50">
        <f t="shared" si="215"/>
        <v>0</v>
      </c>
      <c r="EM155" s="50">
        <f t="shared" si="215"/>
        <v>60043.19999999991</v>
      </c>
      <c r="EN155" s="50">
        <f t="shared" si="215"/>
        <v>0</v>
      </c>
      <c r="EO155" s="50">
        <f t="shared" si="215"/>
        <v>0</v>
      </c>
      <c r="EP155" s="50">
        <f t="shared" si="215"/>
        <v>0</v>
      </c>
      <c r="EQ155" s="50">
        <f t="shared" si="215"/>
        <v>0</v>
      </c>
      <c r="ER155" s="50">
        <f t="shared" si="215"/>
        <v>0</v>
      </c>
      <c r="ES155" s="50">
        <f t="shared" si="215"/>
        <v>0</v>
      </c>
      <c r="ET155" s="50">
        <f t="shared" si="215"/>
        <v>0</v>
      </c>
      <c r="EU155" s="50">
        <f t="shared" si="215"/>
        <v>0</v>
      </c>
      <c r="EV155" s="65">
        <f>EX4</f>
        <v>240172.79999999964</v>
      </c>
      <c r="EW155" s="65"/>
      <c r="EX155" s="65"/>
      <c r="EY155" s="45"/>
      <c r="EZ155" s="50">
        <f t="shared" ref="EZ155:FT155" si="216">SUMPRODUCT((($D9:$D154)*(EZ$9:EZ$154))*($E9:$E154=$E$155))</f>
        <v>60043.19999999991</v>
      </c>
      <c r="FA155" s="50">
        <f t="shared" si="216"/>
        <v>0</v>
      </c>
      <c r="FB155" s="50">
        <f t="shared" si="216"/>
        <v>0</v>
      </c>
      <c r="FC155" s="50">
        <f t="shared" si="216"/>
        <v>60043.19999999991</v>
      </c>
      <c r="FD155" s="50">
        <f t="shared" si="216"/>
        <v>0</v>
      </c>
      <c r="FE155" s="50">
        <f t="shared" si="216"/>
        <v>0</v>
      </c>
      <c r="FF155" s="50">
        <f t="shared" si="216"/>
        <v>60043.19999999991</v>
      </c>
      <c r="FG155" s="50">
        <f t="shared" si="216"/>
        <v>0</v>
      </c>
      <c r="FH155" s="50">
        <f t="shared" si="216"/>
        <v>0</v>
      </c>
      <c r="FI155" s="50">
        <f t="shared" si="216"/>
        <v>60043.19999999991</v>
      </c>
      <c r="FJ155" s="50">
        <f t="shared" si="216"/>
        <v>0</v>
      </c>
      <c r="FK155" s="50">
        <f t="shared" si="216"/>
        <v>0</v>
      </c>
      <c r="FL155" s="50">
        <f t="shared" si="216"/>
        <v>60043.19999999991</v>
      </c>
      <c r="FM155" s="50">
        <f t="shared" si="216"/>
        <v>0</v>
      </c>
      <c r="FN155" s="50">
        <f t="shared" si="216"/>
        <v>0</v>
      </c>
      <c r="FO155" s="50">
        <f t="shared" si="216"/>
        <v>0</v>
      </c>
      <c r="FP155" s="50">
        <f t="shared" si="216"/>
        <v>0</v>
      </c>
      <c r="FQ155" s="50">
        <f t="shared" si="216"/>
        <v>0</v>
      </c>
      <c r="FR155" s="50">
        <f t="shared" si="216"/>
        <v>0</v>
      </c>
      <c r="FS155" s="50">
        <f t="shared" si="216"/>
        <v>0</v>
      </c>
      <c r="FT155" s="50">
        <f t="shared" si="216"/>
        <v>0</v>
      </c>
      <c r="FU155" s="65">
        <f>FW4</f>
        <v>300215.99999999953</v>
      </c>
      <c r="FV155" s="65"/>
      <c r="FW155" s="65"/>
      <c r="FX155" s="45"/>
      <c r="FY155" s="50">
        <f t="shared" ref="FY155:GH155" si="217">SUMPRODUCT((($D9:$D154)*(FY$9:FY$154))*($E9:$E154=$E$155))</f>
        <v>60043.19999999991</v>
      </c>
      <c r="FZ155" s="50">
        <f t="shared" si="217"/>
        <v>0</v>
      </c>
      <c r="GA155" s="50">
        <f t="shared" si="217"/>
        <v>0</v>
      </c>
      <c r="GB155" s="50">
        <f t="shared" si="217"/>
        <v>60043.19999999991</v>
      </c>
      <c r="GC155" s="50">
        <f t="shared" si="217"/>
        <v>0</v>
      </c>
      <c r="GD155" s="50">
        <f t="shared" si="217"/>
        <v>0</v>
      </c>
      <c r="GE155" s="50">
        <f t="shared" si="217"/>
        <v>60043.19999999991</v>
      </c>
      <c r="GF155" s="50">
        <f t="shared" si="217"/>
        <v>0</v>
      </c>
      <c r="GG155" s="50">
        <f t="shared" si="217"/>
        <v>0</v>
      </c>
      <c r="GH155" s="50">
        <f t="shared" si="217"/>
        <v>45401.999999999956</v>
      </c>
      <c r="GI155" s="50" cm="1">
        <f t="array" ref="GI155">SUMPRODUCT((($D9:$D154)*(GI$9:GI$154))*($E9:$E154=$E$155))</f>
        <v>0</v>
      </c>
      <c r="GJ155" s="50">
        <f t="shared" ref="GJ155:GS155" si="218">SUMPRODUCT((($D9:$D154)*(GJ$9:GJ$154))*($E9:$E154=$E$155))</f>
        <v>0</v>
      </c>
      <c r="GK155" s="50">
        <f t="shared" si="218"/>
        <v>34944</v>
      </c>
      <c r="GL155" s="50">
        <f t="shared" si="218"/>
        <v>0</v>
      </c>
      <c r="GM155" s="50">
        <f t="shared" si="218"/>
        <v>0</v>
      </c>
      <c r="GN155" s="50">
        <f t="shared" si="218"/>
        <v>0</v>
      </c>
      <c r="GO155" s="50">
        <f t="shared" si="218"/>
        <v>0</v>
      </c>
      <c r="GP155" s="50">
        <f t="shared" si="218"/>
        <v>0</v>
      </c>
      <c r="GQ155" s="50">
        <f t="shared" si="218"/>
        <v>0</v>
      </c>
      <c r="GR155" s="50">
        <f t="shared" si="218"/>
        <v>0</v>
      </c>
      <c r="GS155" s="50">
        <f t="shared" si="218"/>
        <v>0</v>
      </c>
      <c r="GT155" s="65">
        <f>GV4</f>
        <v>282437.39999999962</v>
      </c>
      <c r="GU155" s="65"/>
      <c r="GV155" s="65"/>
      <c r="GW155" s="45"/>
      <c r="GX155" s="50">
        <f t="shared" ref="GX155:HR155" si="219">SUMPRODUCT((($D9:$D154)*(GX$9:GX$154))*($E9:$E154=$E$155))</f>
        <v>34944</v>
      </c>
      <c r="GY155" s="50">
        <f t="shared" si="219"/>
        <v>0</v>
      </c>
      <c r="GZ155" s="50">
        <f t="shared" si="219"/>
        <v>0</v>
      </c>
      <c r="HA155" s="50">
        <f t="shared" si="219"/>
        <v>34944</v>
      </c>
      <c r="HB155" s="50">
        <f t="shared" si="219"/>
        <v>0</v>
      </c>
      <c r="HC155" s="50">
        <f t="shared" si="219"/>
        <v>0</v>
      </c>
      <c r="HD155" s="50">
        <f t="shared" si="219"/>
        <v>34944</v>
      </c>
      <c r="HE155" s="50">
        <f t="shared" si="219"/>
        <v>0</v>
      </c>
      <c r="HF155" s="50">
        <f t="shared" si="219"/>
        <v>0</v>
      </c>
      <c r="HG155" s="50">
        <f t="shared" si="219"/>
        <v>34944</v>
      </c>
      <c r="HH155" s="50">
        <f t="shared" si="219"/>
        <v>0</v>
      </c>
      <c r="HI155" s="50">
        <f t="shared" si="219"/>
        <v>0</v>
      </c>
      <c r="HJ155" s="50">
        <f t="shared" si="219"/>
        <v>34944</v>
      </c>
      <c r="HK155" s="50">
        <f t="shared" si="219"/>
        <v>0</v>
      </c>
      <c r="HL155" s="50">
        <f t="shared" si="219"/>
        <v>0</v>
      </c>
      <c r="HM155" s="50">
        <f t="shared" si="219"/>
        <v>0</v>
      </c>
      <c r="HN155" s="50">
        <f t="shared" si="219"/>
        <v>0</v>
      </c>
      <c r="HO155" s="50">
        <f t="shared" si="219"/>
        <v>0</v>
      </c>
      <c r="HP155" s="50">
        <f t="shared" si="219"/>
        <v>0</v>
      </c>
      <c r="HQ155" s="50">
        <f t="shared" si="219"/>
        <v>0</v>
      </c>
      <c r="HR155" s="50">
        <f t="shared" si="219"/>
        <v>0</v>
      </c>
      <c r="HS155" s="65">
        <f>HU4</f>
        <v>174720</v>
      </c>
      <c r="HT155" s="65"/>
      <c r="HU155" s="65"/>
      <c r="HV155" s="45"/>
      <c r="HW155" s="50">
        <f t="shared" ref="HW155:IQ155" si="220">SUMPRODUCT((($D9:$D154)*(HW$9:HW$154))*($E9:$E154=$E$155))</f>
        <v>34944</v>
      </c>
      <c r="HX155" s="50">
        <f t="shared" si="220"/>
        <v>0</v>
      </c>
      <c r="HY155" s="50">
        <f t="shared" si="220"/>
        <v>0</v>
      </c>
      <c r="HZ155" s="50">
        <f t="shared" si="220"/>
        <v>34944</v>
      </c>
      <c r="IA155" s="50">
        <f t="shared" si="220"/>
        <v>0</v>
      </c>
      <c r="IB155" s="50">
        <f t="shared" si="220"/>
        <v>0</v>
      </c>
      <c r="IC155" s="50">
        <f t="shared" si="220"/>
        <v>34944</v>
      </c>
      <c r="ID155" s="50">
        <f t="shared" si="220"/>
        <v>0</v>
      </c>
      <c r="IE155" s="50">
        <f t="shared" si="220"/>
        <v>0</v>
      </c>
      <c r="IF155" s="50">
        <f t="shared" si="220"/>
        <v>34944</v>
      </c>
      <c r="IG155" s="50">
        <f t="shared" si="220"/>
        <v>0</v>
      </c>
      <c r="IH155" s="50">
        <f t="shared" si="220"/>
        <v>0</v>
      </c>
      <c r="II155" s="50">
        <f t="shared" si="220"/>
        <v>34944</v>
      </c>
      <c r="IJ155" s="50">
        <f t="shared" si="220"/>
        <v>0</v>
      </c>
      <c r="IK155" s="50">
        <f t="shared" si="220"/>
        <v>0</v>
      </c>
      <c r="IL155" s="50">
        <f t="shared" si="220"/>
        <v>0</v>
      </c>
      <c r="IM155" s="50">
        <f t="shared" si="220"/>
        <v>0</v>
      </c>
      <c r="IN155" s="50">
        <f t="shared" si="220"/>
        <v>0</v>
      </c>
      <c r="IO155" s="50">
        <f t="shared" si="220"/>
        <v>0</v>
      </c>
      <c r="IP155" s="50">
        <f t="shared" si="220"/>
        <v>0</v>
      </c>
      <c r="IQ155" s="50">
        <f t="shared" si="220"/>
        <v>0</v>
      </c>
      <c r="IR155" s="65">
        <f>IT4</f>
        <v>174720</v>
      </c>
      <c r="IS155" s="65"/>
      <c r="IT155" s="65"/>
      <c r="IU155" s="45"/>
      <c r="IV155" s="50">
        <f t="shared" ref="IV155:JP155" si="221">SUMPRODUCT((($D9:$D154)*(IV$9:IV$154))*($E9:$E154=$E$155))</f>
        <v>34944</v>
      </c>
      <c r="IW155" s="50">
        <f t="shared" si="221"/>
        <v>0</v>
      </c>
      <c r="IX155" s="50">
        <f t="shared" si="221"/>
        <v>0</v>
      </c>
      <c r="IY155" s="50">
        <f t="shared" si="221"/>
        <v>34944</v>
      </c>
      <c r="IZ155" s="50">
        <f t="shared" si="221"/>
        <v>0</v>
      </c>
      <c r="JA155" s="50">
        <f t="shared" si="221"/>
        <v>0</v>
      </c>
      <c r="JB155" s="50">
        <f t="shared" si="221"/>
        <v>34944</v>
      </c>
      <c r="JC155" s="50">
        <f t="shared" si="221"/>
        <v>0</v>
      </c>
      <c r="JD155" s="50">
        <f t="shared" si="221"/>
        <v>0</v>
      </c>
      <c r="JE155" s="50">
        <f t="shared" si="221"/>
        <v>34944</v>
      </c>
      <c r="JF155" s="50">
        <f t="shared" si="221"/>
        <v>0</v>
      </c>
      <c r="JG155" s="50">
        <f t="shared" si="221"/>
        <v>0</v>
      </c>
      <c r="JH155" s="50">
        <f t="shared" si="221"/>
        <v>51804</v>
      </c>
      <c r="JI155" s="50">
        <f t="shared" si="221"/>
        <v>0</v>
      </c>
      <c r="JJ155" s="50">
        <f t="shared" si="221"/>
        <v>0</v>
      </c>
      <c r="JK155" s="50">
        <f t="shared" si="221"/>
        <v>0</v>
      </c>
      <c r="JL155" s="50">
        <f t="shared" si="221"/>
        <v>0</v>
      </c>
      <c r="JM155" s="50">
        <f t="shared" si="221"/>
        <v>0</v>
      </c>
      <c r="JN155" s="50">
        <f t="shared" si="221"/>
        <v>0</v>
      </c>
      <c r="JO155" s="50">
        <f t="shared" si="221"/>
        <v>0</v>
      </c>
      <c r="JP155" s="50">
        <f t="shared" si="221"/>
        <v>0</v>
      </c>
      <c r="JQ155" s="65">
        <f>JS4</f>
        <v>198639.14999999997</v>
      </c>
      <c r="JR155" s="65"/>
      <c r="JS155" s="65"/>
      <c r="JT155" s="45"/>
      <c r="JU155" s="50">
        <f t="shared" ref="JU155:KO155" si="222">SUMPRODUCT((($D9:$D154)*(JU$9:JU$154))*($E9:$E154=$E$155))</f>
        <v>0</v>
      </c>
      <c r="JV155" s="50">
        <f t="shared" si="222"/>
        <v>0</v>
      </c>
      <c r="JW155" s="50">
        <f t="shared" si="222"/>
        <v>0</v>
      </c>
      <c r="JX155" s="50">
        <f t="shared" si="222"/>
        <v>51804</v>
      </c>
      <c r="JY155" s="50">
        <f t="shared" si="222"/>
        <v>0</v>
      </c>
      <c r="JZ155" s="50">
        <f t="shared" si="222"/>
        <v>0</v>
      </c>
      <c r="KA155" s="50">
        <f t="shared" si="222"/>
        <v>51804</v>
      </c>
      <c r="KB155" s="50">
        <f t="shared" si="222"/>
        <v>0</v>
      </c>
      <c r="KC155" s="50">
        <f t="shared" si="222"/>
        <v>0</v>
      </c>
      <c r="KD155" s="50">
        <f t="shared" si="222"/>
        <v>51804</v>
      </c>
      <c r="KE155" s="50">
        <f t="shared" si="222"/>
        <v>0</v>
      </c>
      <c r="KF155" s="50">
        <f t="shared" si="222"/>
        <v>0</v>
      </c>
      <c r="KG155" s="50">
        <f t="shared" si="222"/>
        <v>51804</v>
      </c>
      <c r="KH155" s="50">
        <f t="shared" si="222"/>
        <v>0</v>
      </c>
      <c r="KI155" s="50">
        <f t="shared" si="222"/>
        <v>0</v>
      </c>
      <c r="KJ155" s="50">
        <f t="shared" si="222"/>
        <v>0</v>
      </c>
      <c r="KK155" s="50">
        <f t="shared" si="222"/>
        <v>0</v>
      </c>
      <c r="KL155" s="50">
        <f t="shared" si="222"/>
        <v>0</v>
      </c>
      <c r="KM155" s="50">
        <f t="shared" si="222"/>
        <v>0</v>
      </c>
      <c r="KN155" s="50">
        <f t="shared" si="222"/>
        <v>0</v>
      </c>
      <c r="KO155" s="50">
        <f t="shared" si="222"/>
        <v>0</v>
      </c>
      <c r="KP155" s="65">
        <f>KR4</f>
        <v>207216</v>
      </c>
      <c r="KQ155" s="65"/>
      <c r="KR155" s="65"/>
      <c r="KS155" s="45"/>
      <c r="KT155" s="50">
        <f t="shared" ref="KT155:LN155" si="223">SUMPRODUCT((($D9:$D154)*(KT$9:KT$154))*($E9:$E154=$E$155))</f>
        <v>51804</v>
      </c>
      <c r="KU155" s="50">
        <f t="shared" si="223"/>
        <v>0</v>
      </c>
      <c r="KV155" s="50">
        <f t="shared" si="223"/>
        <v>0</v>
      </c>
      <c r="KW155" s="50">
        <f t="shared" si="223"/>
        <v>64449</v>
      </c>
      <c r="KX155" s="50">
        <f t="shared" si="223"/>
        <v>0</v>
      </c>
      <c r="KY155" s="50">
        <f t="shared" si="223"/>
        <v>0</v>
      </c>
      <c r="KZ155" s="50">
        <f t="shared" si="223"/>
        <v>51804</v>
      </c>
      <c r="LA155" s="50">
        <f t="shared" si="223"/>
        <v>0</v>
      </c>
      <c r="LB155" s="50">
        <f t="shared" si="223"/>
        <v>0</v>
      </c>
      <c r="LC155" s="50">
        <f t="shared" si="223"/>
        <v>51804</v>
      </c>
      <c r="LD155" s="50">
        <f t="shared" si="223"/>
        <v>0</v>
      </c>
      <c r="LE155" s="50">
        <f t="shared" si="223"/>
        <v>0</v>
      </c>
      <c r="LF155" s="50">
        <f t="shared" si="223"/>
        <v>51804</v>
      </c>
      <c r="LG155" s="50">
        <f t="shared" si="223"/>
        <v>0</v>
      </c>
      <c r="LH155" s="50">
        <f t="shared" si="223"/>
        <v>0</v>
      </c>
      <c r="LI155" s="50">
        <f t="shared" si="223"/>
        <v>0</v>
      </c>
      <c r="LJ155" s="50">
        <f t="shared" si="223"/>
        <v>0</v>
      </c>
      <c r="LK155" s="50">
        <f t="shared" si="223"/>
        <v>0</v>
      </c>
      <c r="LL155" s="50">
        <f t="shared" si="223"/>
        <v>0</v>
      </c>
      <c r="LM155" s="50">
        <f t="shared" si="223"/>
        <v>0</v>
      </c>
      <c r="LN155" s="50">
        <f t="shared" si="223"/>
        <v>0</v>
      </c>
      <c r="LO155" s="65">
        <f>LQ4</f>
        <v>271665</v>
      </c>
      <c r="LP155" s="65"/>
      <c r="LQ155" s="65"/>
      <c r="LR155" s="45"/>
    </row>
    <row r="156" spans="1:330" ht="98" customHeight="1" x14ac:dyDescent="0.35">
      <c r="D156" s="2" t="s">
        <v>21</v>
      </c>
      <c r="E156" s="48" t="s">
        <v>14</v>
      </c>
      <c r="F156" s="47">
        <f t="shared" ref="F156:Z156" si="224">SUMPRODUCT((($D9:$D154)*(F$9:F$154))*($E9:$E154=$E$156))</f>
        <v>11154</v>
      </c>
      <c r="G156" s="47">
        <f t="shared" si="224"/>
        <v>0</v>
      </c>
      <c r="H156" s="47">
        <f t="shared" si="224"/>
        <v>0</v>
      </c>
      <c r="I156" s="47">
        <f t="shared" si="224"/>
        <v>0</v>
      </c>
      <c r="J156" s="47">
        <f t="shared" si="224"/>
        <v>0</v>
      </c>
      <c r="K156" s="47">
        <f t="shared" si="224"/>
        <v>0</v>
      </c>
      <c r="L156" s="47">
        <f t="shared" si="224"/>
        <v>0</v>
      </c>
      <c r="M156" s="47">
        <f t="shared" si="224"/>
        <v>0</v>
      </c>
      <c r="N156" s="47">
        <f t="shared" si="224"/>
        <v>0</v>
      </c>
      <c r="O156" s="47">
        <f t="shared" si="224"/>
        <v>18252</v>
      </c>
      <c r="P156" s="47">
        <f t="shared" si="224"/>
        <v>0</v>
      </c>
      <c r="Q156" s="47">
        <f t="shared" si="224"/>
        <v>0</v>
      </c>
      <c r="R156" s="47">
        <f t="shared" si="224"/>
        <v>0</v>
      </c>
      <c r="S156" s="47">
        <f t="shared" si="224"/>
        <v>0</v>
      </c>
      <c r="T156" s="47">
        <f t="shared" si="224"/>
        <v>0</v>
      </c>
      <c r="U156" s="47">
        <f t="shared" si="224"/>
        <v>0</v>
      </c>
      <c r="V156" s="47">
        <f t="shared" si="224"/>
        <v>0</v>
      </c>
      <c r="W156" s="47">
        <f t="shared" si="224"/>
        <v>0</v>
      </c>
      <c r="X156" s="47">
        <f t="shared" si="224"/>
        <v>0</v>
      </c>
      <c r="Y156" s="47">
        <f t="shared" si="224"/>
        <v>0</v>
      </c>
      <c r="Z156" s="47">
        <f t="shared" si="224"/>
        <v>0</v>
      </c>
      <c r="AA156" s="66"/>
      <c r="AB156" s="66">
        <f>AD4</f>
        <v>29406</v>
      </c>
      <c r="AC156" s="45"/>
      <c r="AD156" s="45"/>
      <c r="AE156" s="47">
        <f t="shared" ref="AE156:AY156" si="225">SUMPRODUCT((($D9:$D154)*(AE$9:AE$154))*($E9:$E154=$E$156))</f>
        <v>7098</v>
      </c>
      <c r="AF156" s="47">
        <f t="shared" si="225"/>
        <v>0</v>
      </c>
      <c r="AG156" s="47">
        <f t="shared" si="225"/>
        <v>0</v>
      </c>
      <c r="AH156" s="47">
        <f t="shared" si="225"/>
        <v>6864</v>
      </c>
      <c r="AI156" s="47">
        <f t="shared" si="225"/>
        <v>0</v>
      </c>
      <c r="AJ156" s="47">
        <f t="shared" si="225"/>
        <v>0</v>
      </c>
      <c r="AK156" s="47">
        <f t="shared" si="225"/>
        <v>0</v>
      </c>
      <c r="AL156" s="47">
        <f t="shared" si="225"/>
        <v>0</v>
      </c>
      <c r="AM156" s="47">
        <f t="shared" si="225"/>
        <v>0</v>
      </c>
      <c r="AN156" s="47">
        <f>SUMPRODUCT((($D9:$D154)*(AN$9:AN$154))*($E9:$E154=$E$156))</f>
        <v>0</v>
      </c>
      <c r="AO156" s="47">
        <f t="shared" si="225"/>
        <v>0</v>
      </c>
      <c r="AP156" s="47">
        <f t="shared" si="225"/>
        <v>0</v>
      </c>
      <c r="AQ156" s="47">
        <f>SUMPRODUCT((($D9:$D154)*(AQ$9:AQ$154))*($E9:$E154=$E$156))</f>
        <v>0</v>
      </c>
      <c r="AR156" s="47">
        <f t="shared" si="225"/>
        <v>0</v>
      </c>
      <c r="AS156" s="47">
        <f t="shared" si="225"/>
        <v>0</v>
      </c>
      <c r="AT156" s="47">
        <f t="shared" si="225"/>
        <v>0</v>
      </c>
      <c r="AU156" s="47">
        <f t="shared" si="225"/>
        <v>0</v>
      </c>
      <c r="AV156" s="47">
        <f t="shared" si="225"/>
        <v>0</v>
      </c>
      <c r="AW156" s="47">
        <f t="shared" si="225"/>
        <v>0</v>
      </c>
      <c r="AX156" s="47">
        <f t="shared" si="225"/>
        <v>0</v>
      </c>
      <c r="AY156" s="47">
        <f t="shared" si="225"/>
        <v>0</v>
      </c>
      <c r="AZ156" s="66"/>
      <c r="BA156" s="66">
        <f>BC4</f>
        <v>13962</v>
      </c>
      <c r="BB156" s="66"/>
      <c r="BC156" s="45"/>
      <c r="BD156" s="47" cm="1">
        <f t="array" ref="BD156">SUMPRODUCT((($D7:$D154)*(BD$7:BD$154))*($E7:$E154=$E$156))</f>
        <v>0</v>
      </c>
      <c r="BE156" s="47" cm="1">
        <f t="array" ref="BE156">SUMPRODUCT((($D7:$D154)*(BE$7:BE$154))*($E7:$E154=$E$156))</f>
        <v>0</v>
      </c>
      <c r="BF156" s="47">
        <f>SUMPRODUCT((($D9:$D154)*(BF$9:BF$154))*($E9:$E154=$E$156))</f>
        <v>0</v>
      </c>
      <c r="BG156" s="47" cm="1">
        <f t="array" ref="BG156">SUMPRODUCT((($D7:$D154)*(BG$7:BG$154))*($E7:$E154=$E$156))</f>
        <v>0</v>
      </c>
      <c r="BH156" s="47" cm="1">
        <f t="array" ref="BH156">SUMPRODUCT((($D7:$D154)*(BH$7:BH$154))*($E7:$E154=$E$156))</f>
        <v>0</v>
      </c>
      <c r="BI156" s="47">
        <f>SUMPRODUCT((($D9:$D154)*(BI$9:BI$154))*($E9:$E154=$E$156))</f>
        <v>0</v>
      </c>
      <c r="BJ156" s="47" cm="1">
        <f t="array" ref="BJ156">SUMPRODUCT((($D7:$D154)*(BJ$7:BJ$154))*($E7:$E154=$E$156))</f>
        <v>17394</v>
      </c>
      <c r="BK156" s="47" cm="1">
        <f t="array" ref="BK156">SUMPRODUCT((($D7:$D154)*(BK$7:BK$154))*($E7:$E154=$E$156))</f>
        <v>0</v>
      </c>
      <c r="BL156" s="47">
        <f>SUMPRODUCT((($D9:$D154)*(BL$9:BL$154))*($E9:$E154=$E$156))</f>
        <v>0</v>
      </c>
      <c r="BM156" s="47" cm="1">
        <f t="array" ref="BM156">SUMPRODUCT((($D7:$D154)*(BM$7:BM$154))*($E7:$E154=$E$156))</f>
        <v>29874</v>
      </c>
      <c r="BN156" s="47" cm="1">
        <f t="array" ref="BN156">SUMPRODUCT((($D7:$D154)*(BN$7:BN$154))*($E7:$E154=$E$156))</f>
        <v>0</v>
      </c>
      <c r="BO156" s="47">
        <f>SUMPRODUCT((($D9:$D154)*(BO$9:BO$154))*($E9:$E154=$E$156))</f>
        <v>0</v>
      </c>
      <c r="BP156" s="47" cm="1">
        <f t="array" ref="BP156">SUMPRODUCT((($D7:$D154)*(BP$7:BP$154))*($E7:$E154=$E$156))</f>
        <v>15678</v>
      </c>
      <c r="BQ156" s="47" cm="1">
        <f t="array" ref="BQ156">SUMPRODUCT((($D7:$D154)*(BQ$7:BQ$154))*($E7:$E154=$E$156))</f>
        <v>11856</v>
      </c>
      <c r="BR156" s="47">
        <f t="shared" ref="BR156:BX156" si="226">SUMPRODUCT((($D9:$D154)*(BR$9:BR$154))*($E9:$E154=$E$156))</f>
        <v>10374</v>
      </c>
      <c r="BS156" s="47">
        <f t="shared" si="226"/>
        <v>0</v>
      </c>
      <c r="BT156" s="47">
        <f t="shared" si="226"/>
        <v>0</v>
      </c>
      <c r="BU156" s="47">
        <f t="shared" si="226"/>
        <v>0</v>
      </c>
      <c r="BV156" s="47" t="e">
        <f t="shared" si="226"/>
        <v>#VALUE!</v>
      </c>
      <c r="BW156" s="47">
        <f t="shared" si="226"/>
        <v>0</v>
      </c>
      <c r="BX156" s="47">
        <f t="shared" si="226"/>
        <v>0</v>
      </c>
      <c r="BY156" s="66"/>
      <c r="BZ156" s="66">
        <f>CB4</f>
        <v>85176</v>
      </c>
      <c r="CA156" s="66"/>
      <c r="CB156" s="45"/>
      <c r="CC156" s="47" cm="1">
        <f t="array" ref="CC156">SUMPRODUCT((($D7:$D154)*(CC$7:CC$154))*($E7:$E154=$E$156))</f>
        <v>3198</v>
      </c>
      <c r="CD156" s="47" cm="1">
        <f t="array" ref="CD156">SUMPRODUCT((($D7:$D154)*(CD$7:CD$154))*($E7:$E154=$E$156))</f>
        <v>0</v>
      </c>
      <c r="CE156" s="47">
        <f>SUMPRODUCT((($D9:$D154)*(CE$9:CE$154))*($E9:$E154=$E$156))</f>
        <v>0</v>
      </c>
      <c r="CF156" s="47" cm="1">
        <f t="array" ref="CF156">SUMPRODUCT((($D7:$D154)*(CF$7:CF$154))*($E7:$E154=$E$156))</f>
        <v>7566</v>
      </c>
      <c r="CG156" s="47" cm="1">
        <f t="array" ref="CG156">SUMPRODUCT((($D7:$D154)*(CG$7:CG$154))*($E7:$E154=$E$156))</f>
        <v>4680</v>
      </c>
      <c r="CH156" s="47">
        <f>SUMPRODUCT((($D9:$D154)*(CH$9:CH$154))*($E9:$E154=$E$156))</f>
        <v>0</v>
      </c>
      <c r="CI156" s="47" cm="1">
        <f t="array" ref="CI156">SUMPRODUCT((($D7:$D154)*(CI$7:CI$154))*($E7:$E154=$E$156))</f>
        <v>17706</v>
      </c>
      <c r="CJ156" s="47" cm="1">
        <f t="array" ref="CJ156">SUMPRODUCT((($D7:$D154)*(CJ$7:CJ$154))*($E7:$E154=$E$156))</f>
        <v>5460</v>
      </c>
      <c r="CK156" s="47">
        <f>SUMPRODUCT((($D9:$D154)*(CK$9:CK$154))*($E9:$E154=$E$156))</f>
        <v>0</v>
      </c>
      <c r="CL156" s="47" cm="1">
        <f t="array" ref="CL156">SUMPRODUCT((($D7:$D154)*(CL$7:CL$154))*($E7:$E154=$E$156))</f>
        <v>18486</v>
      </c>
      <c r="CM156" s="47" cm="1">
        <f t="array" ref="CM156">SUMPRODUCT((($D7:$D154)*(CM$7:CM$154))*($E7:$E154=$E$156))</f>
        <v>10218</v>
      </c>
      <c r="CN156" s="47">
        <f>SUMPRODUCT((($D9:$D154)*(CN$9:CN$154))*($E9:$E154=$E$156))</f>
        <v>0</v>
      </c>
      <c r="CO156" s="47" cm="1">
        <f t="array" ref="CO156">SUMPRODUCT((($D7:$D154)*(CO$7:CO$154))*($E7:$E154=$E$156))</f>
        <v>13260</v>
      </c>
      <c r="CP156" s="47" cm="1">
        <f t="array" ref="CP156">SUMPRODUCT((($D7:$D154)*(CP$7:CP$154))*($E7:$E154=$E$156))</f>
        <v>9516</v>
      </c>
      <c r="CQ156" s="47">
        <f t="shared" ref="CQ156:CW156" si="227">SUMPRODUCT((($D9:$D154)*(CQ$9:CQ$154))*($E9:$E154=$E$156))</f>
        <v>0</v>
      </c>
      <c r="CR156" s="47">
        <f t="shared" si="227"/>
        <v>8892</v>
      </c>
      <c r="CS156" s="47">
        <f t="shared" si="227"/>
        <v>0</v>
      </c>
      <c r="CT156" s="47">
        <f t="shared" si="227"/>
        <v>0</v>
      </c>
      <c r="CU156" s="47">
        <f t="shared" si="227"/>
        <v>9828</v>
      </c>
      <c r="CV156" s="47">
        <f t="shared" si="227"/>
        <v>0</v>
      </c>
      <c r="CW156" s="47">
        <f t="shared" si="227"/>
        <v>0</v>
      </c>
      <c r="CX156" s="66"/>
      <c r="CY156" s="66">
        <f>DA4</f>
        <v>108810</v>
      </c>
      <c r="CZ156" s="66"/>
      <c r="DA156" s="45"/>
      <c r="DB156" s="47">
        <f>SUMPRODUCT((($D9:$D154)*(DB$9:DB$154))*($E9:$E154=$E$156))</f>
        <v>0</v>
      </c>
      <c r="DC156" s="47">
        <f t="shared" ref="DC156:DV156" si="228">SUMPRODUCT((($D9:$D154)*(DC$9:DC$154))*($E9:$E154=$E$156))</f>
        <v>0</v>
      </c>
      <c r="DD156" s="47">
        <f t="shared" si="228"/>
        <v>0</v>
      </c>
      <c r="DE156" s="47">
        <f t="shared" si="228"/>
        <v>0</v>
      </c>
      <c r="DF156" s="47">
        <f t="shared" si="228"/>
        <v>0</v>
      </c>
      <c r="DG156" s="47">
        <f t="shared" si="228"/>
        <v>0</v>
      </c>
      <c r="DH156" s="47">
        <f>SUMPRODUCT((($D9:$D154)*(DH$9:DH$154))*($E9:$E154=$E$156))</f>
        <v>0</v>
      </c>
      <c r="DI156" s="47">
        <f t="shared" si="228"/>
        <v>0</v>
      </c>
      <c r="DJ156" s="47">
        <f t="shared" si="228"/>
        <v>0</v>
      </c>
      <c r="DK156" s="47">
        <f t="shared" si="228"/>
        <v>0</v>
      </c>
      <c r="DL156" s="47">
        <f t="shared" si="228"/>
        <v>0</v>
      </c>
      <c r="DM156" s="47">
        <f t="shared" si="228"/>
        <v>0</v>
      </c>
      <c r="DN156" s="47">
        <f t="shared" si="228"/>
        <v>0</v>
      </c>
      <c r="DO156" s="47">
        <f t="shared" si="228"/>
        <v>0</v>
      </c>
      <c r="DP156" s="47">
        <f t="shared" si="228"/>
        <v>0</v>
      </c>
      <c r="DQ156" s="47">
        <f t="shared" si="228"/>
        <v>0</v>
      </c>
      <c r="DR156" s="47">
        <f t="shared" si="228"/>
        <v>0</v>
      </c>
      <c r="DS156" s="47">
        <f t="shared" si="228"/>
        <v>0</v>
      </c>
      <c r="DT156" s="47">
        <f t="shared" si="228"/>
        <v>0</v>
      </c>
      <c r="DU156" s="47">
        <f t="shared" si="228"/>
        <v>0</v>
      </c>
      <c r="DV156" s="47">
        <f t="shared" si="228"/>
        <v>0</v>
      </c>
      <c r="DW156" s="66"/>
      <c r="DX156" s="66">
        <f>DZ4</f>
        <v>0</v>
      </c>
      <c r="DY156" s="66"/>
      <c r="DZ156" s="45"/>
      <c r="EA156" s="47">
        <f t="shared" ref="EA156:EU156" si="229">SUMPRODUCT((($D9:$D154)*(EA$9:EA$154))*($E9:$E154=$E$156))</f>
        <v>0</v>
      </c>
      <c r="EB156" s="47">
        <f t="shared" si="229"/>
        <v>0</v>
      </c>
      <c r="EC156" s="47">
        <f t="shared" si="229"/>
        <v>0</v>
      </c>
      <c r="ED156" s="47">
        <f t="shared" si="229"/>
        <v>0</v>
      </c>
      <c r="EE156" s="47">
        <f t="shared" si="229"/>
        <v>0</v>
      </c>
      <c r="EF156" s="47">
        <f t="shared" si="229"/>
        <v>0</v>
      </c>
      <c r="EG156" s="47">
        <f t="shared" si="229"/>
        <v>0</v>
      </c>
      <c r="EH156" s="47">
        <f t="shared" si="229"/>
        <v>0</v>
      </c>
      <c r="EI156" s="47">
        <f>SUMPRODUCT((($D9:$D154)*(EI$9:EI$154))*($E9:$E154=$E$156))</f>
        <v>0</v>
      </c>
      <c r="EJ156" s="47">
        <f t="shared" si="229"/>
        <v>0</v>
      </c>
      <c r="EK156" s="47">
        <f t="shared" si="229"/>
        <v>0</v>
      </c>
      <c r="EL156" s="47">
        <f t="shared" si="229"/>
        <v>0</v>
      </c>
      <c r="EM156" s="47">
        <f t="shared" si="229"/>
        <v>0</v>
      </c>
      <c r="EN156" s="47">
        <f t="shared" si="229"/>
        <v>0</v>
      </c>
      <c r="EO156" s="47">
        <f t="shared" si="229"/>
        <v>0</v>
      </c>
      <c r="EP156" s="47">
        <f t="shared" si="229"/>
        <v>0</v>
      </c>
      <c r="EQ156" s="47">
        <f t="shared" si="229"/>
        <v>0</v>
      </c>
      <c r="ER156" s="47">
        <f t="shared" si="229"/>
        <v>0</v>
      </c>
      <c r="ES156" s="47">
        <f t="shared" si="229"/>
        <v>0</v>
      </c>
      <c r="ET156" s="47">
        <f t="shared" si="229"/>
        <v>0</v>
      </c>
      <c r="EU156" s="47">
        <f t="shared" si="229"/>
        <v>0</v>
      </c>
      <c r="EV156" s="66"/>
      <c r="EW156" s="66">
        <f>EY4</f>
        <v>0</v>
      </c>
      <c r="EX156" s="66"/>
      <c r="EY156" s="45"/>
      <c r="EZ156" s="47">
        <f t="shared" ref="EZ156:FT156" si="230">SUMPRODUCT((($D9:$D154)*(EZ$9:EZ$154))*($E9:$E154=$E$156))</f>
        <v>0</v>
      </c>
      <c r="FA156" s="47">
        <f t="shared" si="230"/>
        <v>0</v>
      </c>
      <c r="FB156" s="47">
        <f t="shared" si="230"/>
        <v>0</v>
      </c>
      <c r="FC156" s="47">
        <f t="shared" si="230"/>
        <v>0</v>
      </c>
      <c r="FD156" s="47">
        <f t="shared" si="230"/>
        <v>0</v>
      </c>
      <c r="FE156" s="47">
        <f t="shared" si="230"/>
        <v>0</v>
      </c>
      <c r="FF156" s="47">
        <f t="shared" si="230"/>
        <v>0</v>
      </c>
      <c r="FG156" s="47">
        <f t="shared" si="230"/>
        <v>0</v>
      </c>
      <c r="FH156" s="47">
        <f t="shared" si="230"/>
        <v>0</v>
      </c>
      <c r="FI156" s="47">
        <f t="shared" si="230"/>
        <v>0</v>
      </c>
      <c r="FJ156" s="47">
        <f t="shared" si="230"/>
        <v>0</v>
      </c>
      <c r="FK156" s="47">
        <f t="shared" si="230"/>
        <v>0</v>
      </c>
      <c r="FL156" s="47">
        <f t="shared" si="230"/>
        <v>0</v>
      </c>
      <c r="FM156" s="47">
        <f t="shared" si="230"/>
        <v>0</v>
      </c>
      <c r="FN156" s="47">
        <f t="shared" si="230"/>
        <v>0</v>
      </c>
      <c r="FO156" s="47">
        <f t="shared" si="230"/>
        <v>0</v>
      </c>
      <c r="FP156" s="47">
        <f t="shared" si="230"/>
        <v>0</v>
      </c>
      <c r="FQ156" s="47">
        <f t="shared" si="230"/>
        <v>0</v>
      </c>
      <c r="FR156" s="47">
        <f t="shared" si="230"/>
        <v>0</v>
      </c>
      <c r="FS156" s="47">
        <f t="shared" si="230"/>
        <v>0</v>
      </c>
      <c r="FT156" s="47">
        <f t="shared" si="230"/>
        <v>0</v>
      </c>
      <c r="FU156" s="66"/>
      <c r="FV156" s="66">
        <f>FX4</f>
        <v>0</v>
      </c>
      <c r="FW156" s="66"/>
      <c r="FX156" s="45"/>
      <c r="FY156" s="47">
        <f t="shared" ref="FY156:GS156" si="231">SUMPRODUCT((($D9:$D154)*(FY$9:FY$154))*($E9:$E154=$E$156))</f>
        <v>0</v>
      </c>
      <c r="FZ156" s="47">
        <f t="shared" si="231"/>
        <v>0</v>
      </c>
      <c r="GA156" s="47">
        <f t="shared" si="231"/>
        <v>0</v>
      </c>
      <c r="GB156" s="47">
        <f t="shared" si="231"/>
        <v>0</v>
      </c>
      <c r="GC156" s="47">
        <f t="shared" si="231"/>
        <v>0</v>
      </c>
      <c r="GD156" s="47">
        <f t="shared" si="231"/>
        <v>0</v>
      </c>
      <c r="GE156" s="47">
        <f t="shared" si="231"/>
        <v>0</v>
      </c>
      <c r="GF156" s="47">
        <f t="shared" si="231"/>
        <v>0</v>
      </c>
      <c r="GG156" s="47">
        <f t="shared" si="231"/>
        <v>0</v>
      </c>
      <c r="GH156" s="47">
        <f t="shared" si="231"/>
        <v>0</v>
      </c>
      <c r="GI156" s="47">
        <f t="shared" si="231"/>
        <v>0</v>
      </c>
      <c r="GJ156" s="47">
        <f t="shared" si="231"/>
        <v>0</v>
      </c>
      <c r="GK156" s="47">
        <f t="shared" si="231"/>
        <v>0</v>
      </c>
      <c r="GL156" s="47">
        <f t="shared" si="231"/>
        <v>0</v>
      </c>
      <c r="GM156" s="47">
        <f t="shared" si="231"/>
        <v>0</v>
      </c>
      <c r="GN156" s="47">
        <f t="shared" si="231"/>
        <v>0</v>
      </c>
      <c r="GO156" s="47">
        <f t="shared" si="231"/>
        <v>0</v>
      </c>
      <c r="GP156" s="47">
        <f t="shared" si="231"/>
        <v>0</v>
      </c>
      <c r="GQ156" s="47">
        <f t="shared" si="231"/>
        <v>0</v>
      </c>
      <c r="GR156" s="47">
        <f t="shared" si="231"/>
        <v>0</v>
      </c>
      <c r="GS156" s="47">
        <f t="shared" si="231"/>
        <v>0</v>
      </c>
      <c r="GT156" s="66"/>
      <c r="GU156" s="66">
        <f>GW4</f>
        <v>0</v>
      </c>
      <c r="GV156" s="66"/>
      <c r="GW156" s="45"/>
      <c r="GX156" s="47">
        <f t="shared" ref="GX156:HR156" si="232">SUMPRODUCT((($D9:$D154)*(GX$9:GX$154))*($E9:$E154=$E$156))</f>
        <v>0</v>
      </c>
      <c r="GY156" s="47">
        <f t="shared" si="232"/>
        <v>0</v>
      </c>
      <c r="GZ156" s="47">
        <f t="shared" si="232"/>
        <v>0</v>
      </c>
      <c r="HA156" s="47">
        <f t="shared" si="232"/>
        <v>0</v>
      </c>
      <c r="HB156" s="47">
        <f t="shared" si="232"/>
        <v>0</v>
      </c>
      <c r="HC156" s="47">
        <f t="shared" si="232"/>
        <v>0</v>
      </c>
      <c r="HD156" s="47">
        <f t="shared" si="232"/>
        <v>0</v>
      </c>
      <c r="HE156" s="47">
        <f t="shared" si="232"/>
        <v>0</v>
      </c>
      <c r="HF156" s="47">
        <f t="shared" si="232"/>
        <v>0</v>
      </c>
      <c r="HG156" s="47">
        <f t="shared" si="232"/>
        <v>0</v>
      </c>
      <c r="HH156" s="47">
        <f t="shared" si="232"/>
        <v>0</v>
      </c>
      <c r="HI156" s="47">
        <f t="shared" si="232"/>
        <v>0</v>
      </c>
      <c r="HJ156" s="47">
        <f t="shared" si="232"/>
        <v>0</v>
      </c>
      <c r="HK156" s="47">
        <f t="shared" si="232"/>
        <v>0</v>
      </c>
      <c r="HL156" s="47">
        <f t="shared" si="232"/>
        <v>0</v>
      </c>
      <c r="HM156" s="47">
        <f t="shared" si="232"/>
        <v>0</v>
      </c>
      <c r="HN156" s="47">
        <f t="shared" si="232"/>
        <v>0</v>
      </c>
      <c r="HO156" s="47">
        <f t="shared" si="232"/>
        <v>0</v>
      </c>
      <c r="HP156" s="47">
        <f t="shared" si="232"/>
        <v>0</v>
      </c>
      <c r="HQ156" s="47">
        <f t="shared" si="232"/>
        <v>0</v>
      </c>
      <c r="HR156" s="47">
        <f t="shared" si="232"/>
        <v>0</v>
      </c>
      <c r="HS156" s="66"/>
      <c r="HT156" s="66">
        <f>HV4</f>
        <v>0</v>
      </c>
      <c r="HU156" s="66"/>
      <c r="HV156" s="45"/>
      <c r="HW156" s="47">
        <f t="shared" ref="HW156:IQ156" si="233">SUMPRODUCT((($D9:$D154)*(HW$9:HW$154))*($E9:$E154=$E$156))</f>
        <v>0</v>
      </c>
      <c r="HX156" s="47">
        <f t="shared" si="233"/>
        <v>0</v>
      </c>
      <c r="HY156" s="47">
        <f t="shared" si="233"/>
        <v>0</v>
      </c>
      <c r="HZ156" s="47">
        <f t="shared" si="233"/>
        <v>0</v>
      </c>
      <c r="IA156" s="47">
        <f t="shared" si="233"/>
        <v>0</v>
      </c>
      <c r="IB156" s="47">
        <f t="shared" si="233"/>
        <v>0</v>
      </c>
      <c r="IC156" s="47">
        <f t="shared" si="233"/>
        <v>0</v>
      </c>
      <c r="ID156" s="47">
        <f t="shared" si="233"/>
        <v>0</v>
      </c>
      <c r="IE156" s="47">
        <f t="shared" si="233"/>
        <v>0</v>
      </c>
      <c r="IF156" s="47">
        <f t="shared" si="233"/>
        <v>0</v>
      </c>
      <c r="IG156" s="47">
        <f t="shared" si="233"/>
        <v>0</v>
      </c>
      <c r="IH156" s="47">
        <f t="shared" si="233"/>
        <v>0</v>
      </c>
      <c r="II156" s="47">
        <f t="shared" si="233"/>
        <v>0</v>
      </c>
      <c r="IJ156" s="47">
        <f t="shared" si="233"/>
        <v>0</v>
      </c>
      <c r="IK156" s="47">
        <f t="shared" si="233"/>
        <v>0</v>
      </c>
      <c r="IL156" s="47">
        <f t="shared" si="233"/>
        <v>0</v>
      </c>
      <c r="IM156" s="47">
        <f t="shared" si="233"/>
        <v>0</v>
      </c>
      <c r="IN156" s="47">
        <f t="shared" si="233"/>
        <v>0</v>
      </c>
      <c r="IO156" s="47">
        <f t="shared" si="233"/>
        <v>0</v>
      </c>
      <c r="IP156" s="47">
        <f t="shared" si="233"/>
        <v>0</v>
      </c>
      <c r="IQ156" s="47">
        <f t="shared" si="233"/>
        <v>0</v>
      </c>
      <c r="IR156" s="66"/>
      <c r="IS156" s="66">
        <f>IU4</f>
        <v>0</v>
      </c>
      <c r="IT156" s="66"/>
      <c r="IU156" s="45"/>
      <c r="IV156" s="47">
        <f t="shared" ref="IV156:JP156" si="234">SUMPRODUCT((($D9:$D154)*(IV$9:IV$154))*($E9:$E154=$E$156))</f>
        <v>0</v>
      </c>
      <c r="IW156" s="47">
        <f t="shared" si="234"/>
        <v>0</v>
      </c>
      <c r="IX156" s="47">
        <f t="shared" si="234"/>
        <v>0</v>
      </c>
      <c r="IY156" s="47">
        <f t="shared" si="234"/>
        <v>0</v>
      </c>
      <c r="IZ156" s="47">
        <f t="shared" si="234"/>
        <v>0</v>
      </c>
      <c r="JA156" s="47">
        <f t="shared" si="234"/>
        <v>0</v>
      </c>
      <c r="JB156" s="47">
        <f t="shared" si="234"/>
        <v>0</v>
      </c>
      <c r="JC156" s="47">
        <f t="shared" si="234"/>
        <v>0</v>
      </c>
      <c r="JD156" s="47">
        <f t="shared" si="234"/>
        <v>0</v>
      </c>
      <c r="JE156" s="47">
        <f t="shared" si="234"/>
        <v>0</v>
      </c>
      <c r="JF156" s="47">
        <f t="shared" si="234"/>
        <v>0</v>
      </c>
      <c r="JG156" s="47">
        <f t="shared" si="234"/>
        <v>0</v>
      </c>
      <c r="JH156" s="47">
        <f t="shared" si="234"/>
        <v>0</v>
      </c>
      <c r="JI156" s="47">
        <f t="shared" si="234"/>
        <v>0</v>
      </c>
      <c r="JJ156" s="47">
        <f t="shared" si="234"/>
        <v>0</v>
      </c>
      <c r="JK156" s="47">
        <f t="shared" si="234"/>
        <v>0</v>
      </c>
      <c r="JL156" s="47">
        <f t="shared" si="234"/>
        <v>0</v>
      </c>
      <c r="JM156" s="47">
        <f t="shared" si="234"/>
        <v>0</v>
      </c>
      <c r="JN156" s="47">
        <f t="shared" si="234"/>
        <v>0</v>
      </c>
      <c r="JO156" s="47">
        <f t="shared" si="234"/>
        <v>0</v>
      </c>
      <c r="JP156" s="47">
        <f t="shared" si="234"/>
        <v>0</v>
      </c>
      <c r="JQ156" s="66"/>
      <c r="JR156" s="66">
        <f>JT4</f>
        <v>0</v>
      </c>
      <c r="JS156" s="66"/>
      <c r="JT156" s="45"/>
      <c r="JU156" s="47">
        <f t="shared" ref="JU156:KO156" si="235">SUMPRODUCT((($D9:$D154)*(JU$9:JU$154))*($E9:$E154=$E$156))</f>
        <v>0</v>
      </c>
      <c r="JV156" s="47">
        <f t="shared" si="235"/>
        <v>0</v>
      </c>
      <c r="JW156" s="47">
        <f t="shared" si="235"/>
        <v>0</v>
      </c>
      <c r="JX156" s="47">
        <f t="shared" si="235"/>
        <v>0</v>
      </c>
      <c r="JY156" s="47">
        <f t="shared" si="235"/>
        <v>0</v>
      </c>
      <c r="JZ156" s="47">
        <f t="shared" si="235"/>
        <v>0</v>
      </c>
      <c r="KA156" s="47">
        <f t="shared" si="235"/>
        <v>0</v>
      </c>
      <c r="KB156" s="47">
        <f t="shared" si="235"/>
        <v>0</v>
      </c>
      <c r="KC156" s="47">
        <f t="shared" si="235"/>
        <v>0</v>
      </c>
      <c r="KD156" s="47">
        <f t="shared" si="235"/>
        <v>0</v>
      </c>
      <c r="KE156" s="47">
        <f t="shared" si="235"/>
        <v>0</v>
      </c>
      <c r="KF156" s="47">
        <f t="shared" si="235"/>
        <v>0</v>
      </c>
      <c r="KG156" s="47">
        <f t="shared" si="235"/>
        <v>0</v>
      </c>
      <c r="KH156" s="47">
        <f t="shared" si="235"/>
        <v>0</v>
      </c>
      <c r="KI156" s="47">
        <f t="shared" si="235"/>
        <v>0</v>
      </c>
      <c r="KJ156" s="47">
        <f t="shared" si="235"/>
        <v>0</v>
      </c>
      <c r="KK156" s="47">
        <f t="shared" si="235"/>
        <v>0</v>
      </c>
      <c r="KL156" s="47">
        <f t="shared" si="235"/>
        <v>0</v>
      </c>
      <c r="KM156" s="47">
        <f t="shared" si="235"/>
        <v>0</v>
      </c>
      <c r="KN156" s="47">
        <f t="shared" si="235"/>
        <v>0</v>
      </c>
      <c r="KO156" s="47">
        <f t="shared" si="235"/>
        <v>0</v>
      </c>
      <c r="KP156" s="66"/>
      <c r="KQ156" s="66">
        <f>KS4</f>
        <v>0</v>
      </c>
      <c r="KR156" s="66"/>
      <c r="KS156" s="45"/>
      <c r="KT156" s="47">
        <f t="shared" ref="KT156:LN156" si="236">SUMPRODUCT((($D9:$D154)*(KT$9:KT$154))*($E9:$E154=$E$156))</f>
        <v>0</v>
      </c>
      <c r="KU156" s="47">
        <f t="shared" si="236"/>
        <v>0</v>
      </c>
      <c r="KV156" s="47">
        <f t="shared" si="236"/>
        <v>0</v>
      </c>
      <c r="KW156" s="47">
        <f t="shared" si="236"/>
        <v>0</v>
      </c>
      <c r="KX156" s="47">
        <f t="shared" si="236"/>
        <v>0</v>
      </c>
      <c r="KY156" s="47">
        <f t="shared" si="236"/>
        <v>0</v>
      </c>
      <c r="KZ156" s="47">
        <f t="shared" si="236"/>
        <v>0</v>
      </c>
      <c r="LA156" s="47">
        <f t="shared" si="236"/>
        <v>0</v>
      </c>
      <c r="LB156" s="47">
        <f t="shared" si="236"/>
        <v>0</v>
      </c>
      <c r="LC156" s="47">
        <f t="shared" si="236"/>
        <v>0</v>
      </c>
      <c r="LD156" s="47">
        <f t="shared" si="236"/>
        <v>0</v>
      </c>
      <c r="LE156" s="47">
        <f t="shared" si="236"/>
        <v>0</v>
      </c>
      <c r="LF156" s="47">
        <f t="shared" si="236"/>
        <v>0</v>
      </c>
      <c r="LG156" s="47">
        <f t="shared" si="236"/>
        <v>0</v>
      </c>
      <c r="LH156" s="47">
        <f t="shared" si="236"/>
        <v>0</v>
      </c>
      <c r="LI156" s="47">
        <f t="shared" si="236"/>
        <v>0</v>
      </c>
      <c r="LJ156" s="47">
        <f t="shared" si="236"/>
        <v>0</v>
      </c>
      <c r="LK156" s="47">
        <f t="shared" si="236"/>
        <v>0</v>
      </c>
      <c r="LL156" s="47">
        <f t="shared" si="236"/>
        <v>0</v>
      </c>
      <c r="LM156" s="47">
        <f t="shared" si="236"/>
        <v>0</v>
      </c>
      <c r="LN156" s="47">
        <f t="shared" si="236"/>
        <v>0</v>
      </c>
      <c r="LO156" s="66"/>
      <c r="LP156" s="66">
        <f>LR4</f>
        <v>0</v>
      </c>
      <c r="LQ156" s="66"/>
      <c r="LR156" s="45"/>
    </row>
    <row r="157" spans="1:330" ht="34.5" customHeight="1" x14ac:dyDescent="0.35">
      <c r="E157" s="46" t="s">
        <v>13</v>
      </c>
      <c r="F157" s="342">
        <f>SUMIF($E$9:$E$154,"Plan",F9:F154)+SUMIF($E$9:$E$154,"Plan",G9:G154)</f>
        <v>200</v>
      </c>
      <c r="G157" s="343"/>
      <c r="H157" s="344"/>
      <c r="I157" s="342">
        <f>SUMIF($E$9:$E$154,"Plan",I9:I154)+SUMIF($E$9:$E$154,"Plan",J9:J154)</f>
        <v>0</v>
      </c>
      <c r="J157" s="343"/>
      <c r="K157" s="344"/>
      <c r="L157" s="342">
        <f>SUMIF($E$9:$E$154,"Plan",L9:L154)+SUMIF($E$9:$E$154,"Plan",M9:M154)</f>
        <v>0</v>
      </c>
      <c r="M157" s="343"/>
      <c r="N157" s="344"/>
      <c r="O157" s="342">
        <f>SUMIF($E$9:$E$154,"Plan",O9:O154)+SUMIF($E$9:$E$154,"Plan",P9:P154)</f>
        <v>200</v>
      </c>
      <c r="P157" s="343"/>
      <c r="Q157" s="344"/>
      <c r="R157" s="342">
        <f>SUMIF($E$9:$E$154,"Plan",R9:R154)+SUMIF($E$9:$E$154,"Plan",S9:S154)</f>
        <v>0</v>
      </c>
      <c r="S157" s="343"/>
      <c r="T157" s="344"/>
      <c r="U157" s="342">
        <f>SUMIF($E$9:$E$154,"Plan",U9:W154)</f>
        <v>0</v>
      </c>
      <c r="V157" s="343"/>
      <c r="W157" s="344"/>
      <c r="X157" s="342">
        <f>SUMIF($E$9:$E$154,"Plan",X9:Z154)</f>
        <v>0</v>
      </c>
      <c r="Y157" s="343"/>
      <c r="Z157" s="344"/>
      <c r="AE157" s="342">
        <f>SUMIF($E$9:$E$154,"Plan",AE9:AE154)+SUMIF($E$9:$E$154,"Plan",AF9:AF154)</f>
        <v>0</v>
      </c>
      <c r="AF157" s="343"/>
      <c r="AG157" s="344"/>
      <c r="AH157" s="342">
        <f>SUMIF($E$9:$E$154,"Plan",AH9:AH154)+SUMIF($E$9:$E$154,"Plan",AI9:AI154)</f>
        <v>236</v>
      </c>
      <c r="AI157" s="343"/>
      <c r="AJ157" s="344"/>
      <c r="AK157" s="342">
        <f>SUMIF($E$9:$E$154,"Plan",AK9:AK154)+SUMIF($E$9:$E$154,"Plan",AL9:AL154)</f>
        <v>236</v>
      </c>
      <c r="AL157" s="343"/>
      <c r="AM157" s="344"/>
      <c r="AN157" s="342">
        <f>SUMIF($E$9:$E$154,"Plan",AN9:AN154)+SUMIF($E$9:$E$154,"Plan",AO9:AO154)</f>
        <v>236</v>
      </c>
      <c r="AO157" s="343"/>
      <c r="AP157" s="344"/>
      <c r="AQ157" s="342">
        <f>SUMIF($E$9:$E$154,"Plan",AQ9:AQ154)+SUMIF($E$9:$E$154,"Plan",AR9:AR154)</f>
        <v>236</v>
      </c>
      <c r="AR157" s="343"/>
      <c r="AS157" s="344"/>
      <c r="AT157" s="342">
        <f>SUMIF($E$9:$E$154,"Plan",AT9:AT154)+SUMIF($E$9:$E$154,"Plan",AU9:AU154)</f>
        <v>0</v>
      </c>
      <c r="AU157" s="343"/>
      <c r="AV157" s="344"/>
      <c r="AW157" s="342">
        <f>SUMIF($E$9:$E$154,"Plan",AW9:AY154)</f>
        <v>0</v>
      </c>
      <c r="AX157" s="343"/>
      <c r="AY157" s="344"/>
      <c r="BD157" s="342">
        <f>SUMIF($E$9:$E$154,"Plan",BD9:BD154)+SUMIF($E$9:$E$154,"Plan",BE9:BE154)</f>
        <v>413</v>
      </c>
      <c r="BE157" s="343"/>
      <c r="BF157" s="344"/>
      <c r="BG157" s="342">
        <f>SUMIF($E$9:$E$154,"Plan",BG9:BG154)+SUMIF($E$9:$E$154,"Plan",BH9:BH154)</f>
        <v>413</v>
      </c>
      <c r="BH157" s="343"/>
      <c r="BI157" s="344"/>
      <c r="BJ157" s="342">
        <f>SUMIF($E$9:$E$154,"Plan",BJ9:BJ154)+SUMIF($E$9:$E$154,"Plan",BK9:BK154)</f>
        <v>296</v>
      </c>
      <c r="BK157" s="343"/>
      <c r="BL157" s="344"/>
      <c r="BM157" s="342">
        <f>SUMIF($E$9:$E$154,"Plan",BM9:BM154)+SUMIF($E$9:$E$154,"Plan",BN9:BN154)</f>
        <v>509</v>
      </c>
      <c r="BN157" s="343"/>
      <c r="BO157" s="344"/>
      <c r="BP157" s="342">
        <f>SUMIF($E$9:$E$154,"Plan",BP9:BP154)+SUMIF($E$9:$E$154,"Plan",BQ9:BQ154)</f>
        <v>509</v>
      </c>
      <c r="BQ157" s="343"/>
      <c r="BR157" s="344"/>
      <c r="BS157" s="342">
        <f>SUMIF($E$9:$E$154,"Plan",BS9:BU154)</f>
        <v>0</v>
      </c>
      <c r="BT157" s="343"/>
      <c r="BU157" s="344"/>
      <c r="BV157" s="342">
        <f>SUMIF($E$9:$E$154,"Plan",BV9:BX154)</f>
        <v>0</v>
      </c>
      <c r="BW157" s="343"/>
      <c r="BX157" s="344"/>
      <c r="CC157" s="342">
        <f>SUMIF($E$9:$E$154,"Plan",CC9:CC154)+SUMIF($E$9:$E$154,"Plan",CD9:CD154)</f>
        <v>762</v>
      </c>
      <c r="CD157" s="343"/>
      <c r="CE157" s="344"/>
      <c r="CF157" s="342">
        <f>SUMIF($E$9:$E$154,"Plan",CF9:CF154)+SUMIF($E$9:$E$154,"Plan",CG9:CG154)</f>
        <v>762</v>
      </c>
      <c r="CG157" s="343"/>
      <c r="CH157" s="344"/>
      <c r="CI157" s="342">
        <f>SUMIF($E$9:$E$154,"Plan",CI9:CI154)+SUMIF($E$9:$E$154,"Plan",CJ9:CJ154)</f>
        <v>562</v>
      </c>
      <c r="CJ157" s="343"/>
      <c r="CK157" s="344"/>
      <c r="CL157" s="342">
        <f>SUMIF($E$9:$E$154,"Plan",CL9:CL154)+SUMIF($E$9:$E$154,"Plan",CM9:CM154)</f>
        <v>762</v>
      </c>
      <c r="CM157" s="343"/>
      <c r="CN157" s="344"/>
      <c r="CO157" s="342">
        <f>SUMIF($E$9:$E$154,"Plan",CO9:CO154)+SUMIF($E$9:$E$154,"Plan",CP9:CP154)</f>
        <v>509</v>
      </c>
      <c r="CP157" s="343"/>
      <c r="CQ157" s="344"/>
      <c r="CR157" s="342">
        <f>SUMIF($E$9:$E$154,"Plan",CR9:CT154)</f>
        <v>231</v>
      </c>
      <c r="CS157" s="343"/>
      <c r="CT157" s="344"/>
      <c r="CU157" s="342">
        <f>SUMIF($E$9:$E$154,"Plan",CU9:CW154)</f>
        <v>231</v>
      </c>
      <c r="CV157" s="343"/>
      <c r="CW157" s="344"/>
      <c r="DB157" s="342">
        <f>SUMIF($E$9:$E$154,"Plan",DB9:DB154)+SUMIF($E$9:$E$154,"Plan",DC9:DC154)</f>
        <v>558</v>
      </c>
      <c r="DC157" s="343"/>
      <c r="DD157" s="344"/>
      <c r="DE157" s="342">
        <f>SUMIF($E$9:$E$154,"Plan",DE9:DE154)+SUMIF($E$9:$E$154,"Plan",DF9:DF154)</f>
        <v>797</v>
      </c>
      <c r="DF157" s="343"/>
      <c r="DG157" s="344"/>
      <c r="DH157" s="342">
        <f>SUMIF($E$9:$E$154,"Plan",DH9:DH154)+SUMIF($E$9:$E$154,"Plan",DI9:DI154)</f>
        <v>797</v>
      </c>
      <c r="DI157" s="343"/>
      <c r="DJ157" s="344"/>
      <c r="DK157" s="342">
        <f>SUMIF($E$9:$E$154,"Plan",DK9:DK154)+SUMIF($E$9:$E$154,"Plan",DL9:DL154)</f>
        <v>638</v>
      </c>
      <c r="DL157" s="343"/>
      <c r="DM157" s="344"/>
      <c r="DN157" s="342">
        <f>SUMIF($E$9:$E$154,"Plan",DN9:DN154)+SUMIF($E$9:$E$154,"Plan",DO9:DO154)</f>
        <v>0</v>
      </c>
      <c r="DO157" s="343"/>
      <c r="DP157" s="344"/>
      <c r="DQ157" s="342">
        <f>SUMIF($E$9:$E$154,"Plan",DQ9:DS154)</f>
        <v>0</v>
      </c>
      <c r="DR157" s="343"/>
      <c r="DS157" s="344"/>
      <c r="DT157" s="342">
        <f>SUMIF($E$9:$E$154,"Plan",DT9:DV154)</f>
        <v>0</v>
      </c>
      <c r="DU157" s="343"/>
      <c r="DV157" s="344"/>
      <c r="EA157" s="342">
        <f>SUMIF($E$9:$E$154,"Plan",EA9:EA154)+SUMIF($E$9:$E$154,"Plan",EB9:EB154)</f>
        <v>0</v>
      </c>
      <c r="EB157" s="343"/>
      <c r="EC157" s="344"/>
      <c r="ED157" s="342">
        <f>SUMIF($E$9:$E$154,"Plan",ED9:ED154)+SUMIF($E$9:$E$154,"Plan",EE9:EE154)</f>
        <v>544</v>
      </c>
      <c r="EE157" s="343"/>
      <c r="EF157" s="344"/>
      <c r="EG157" s="342">
        <f>SUMIF($E$9:$E$154,"Plan",EG9:EG154)+SUMIF($E$9:$E$154,"Plan",EH9:EH154)</f>
        <v>544</v>
      </c>
      <c r="EH157" s="343"/>
      <c r="EI157" s="344"/>
      <c r="EJ157" s="342">
        <f>SUMIF($E$9:$E$154,"Plan",EJ9:EJ154)+SUMIF($E$9:$E$154,"Plan",EK9:EK154)</f>
        <v>544</v>
      </c>
      <c r="EK157" s="343"/>
      <c r="EL157" s="344"/>
      <c r="EM157" s="342">
        <f>SUMIF($E$9:$E$154,"Plan",EM9:EM154)+SUMIF($E$9:$E$154,"Plan",EN9:EN154)</f>
        <v>544</v>
      </c>
      <c r="EN157" s="343"/>
      <c r="EO157" s="344"/>
      <c r="EP157" s="342">
        <f>SUMIF($E$9:$E$154,"Plan",EP9:ER154)</f>
        <v>0</v>
      </c>
      <c r="EQ157" s="343"/>
      <c r="ER157" s="344"/>
      <c r="ES157" s="342">
        <f>SUMIF($E$9:$E$154,"Plan",ES9:EU154)</f>
        <v>0</v>
      </c>
      <c r="ET157" s="343"/>
      <c r="EU157" s="344"/>
      <c r="EZ157" s="342">
        <f>SUMIF($E$9:$E$154,"Plan",EZ9:EZ154)+SUMIF($E$9:$E$154,"Plan",FA9:FA154)</f>
        <v>544</v>
      </c>
      <c r="FA157" s="343"/>
      <c r="FB157" s="344"/>
      <c r="FC157" s="342">
        <f>SUMIF($E$9:$E$154,"Plan",FC9:FC154)+SUMIF($E$9:$E$154,"Plan",FD9:FD154)</f>
        <v>544</v>
      </c>
      <c r="FD157" s="343"/>
      <c r="FE157" s="344"/>
      <c r="FF157" s="342">
        <f>SUMIF($E$9:$E$154,"Plan",FF9:FF154)+SUMIF($E$9:$E$154,"Plan",FG9:FG154)</f>
        <v>544</v>
      </c>
      <c r="FG157" s="343"/>
      <c r="FH157" s="344"/>
      <c r="FI157" s="342">
        <f>SUMIF($E$9:$E$154,"Plan",FI9:FI154)+SUMIF($E$9:$E$154,"Plan",FJ9:FJ154)</f>
        <v>544</v>
      </c>
      <c r="FJ157" s="343"/>
      <c r="FK157" s="344"/>
      <c r="FL157" s="342">
        <f>SUMIF($E$9:$E$154,"Plan",FL9:FL154)+SUMIF($E$9:$E$154,"Plan",FM9:FM154)</f>
        <v>544</v>
      </c>
      <c r="FM157" s="343"/>
      <c r="FN157" s="344"/>
      <c r="FO157" s="342">
        <f>SUMIF($E$9:$E$154,"Plan",FO9:FQ154)</f>
        <v>0</v>
      </c>
      <c r="FP157" s="343"/>
      <c r="FQ157" s="344"/>
      <c r="FR157" s="342">
        <f>SUMIF($E$9:$E$154,"Plan",FR9:FT154)</f>
        <v>0</v>
      </c>
      <c r="FS157" s="343"/>
      <c r="FT157" s="344"/>
      <c r="FY157" s="342">
        <f>SUMIF($E$9:$E$154,"Plan",FY9:FY154)+SUMIF($E$9:$E$154,"Plan",FZ9:FZ154)</f>
        <v>544</v>
      </c>
      <c r="FZ157" s="343"/>
      <c r="GA157" s="344"/>
      <c r="GB157" s="342">
        <f>SUMIF($E$9:$E$154,"Plan",GB9:GB154)+SUMIF($E$9:$E$154,"Plan",GC9:GC154)</f>
        <v>544</v>
      </c>
      <c r="GC157" s="343"/>
      <c r="GD157" s="344"/>
      <c r="GE157" s="342">
        <f>SUMIF($E$9:$E$154,"Plan",GE9:GE154)+SUMIF($E$9:$E$154,"Plan",GF9:GF154)</f>
        <v>544</v>
      </c>
      <c r="GF157" s="343"/>
      <c r="GG157" s="344"/>
      <c r="GH157" s="342">
        <f>SUMIF($E$9:$E$154,"Plan",GH9:GH154)+SUMIF($E$9:$E$154,"Plan",GI9:GI154)</f>
        <v>488</v>
      </c>
      <c r="GI157" s="343"/>
      <c r="GJ157" s="344"/>
      <c r="GK157" s="342">
        <f>SUMIF($E$9:$E$154,"Plan",GK9:GK154)+SUMIF($E$9:$E$154,"Plan",GL9:GL154)</f>
        <v>448</v>
      </c>
      <c r="GL157" s="343"/>
      <c r="GM157" s="344"/>
      <c r="GN157" s="342">
        <f>SUMIF($E$9:$E$154,"Plan",GN9:GP154)</f>
        <v>0</v>
      </c>
      <c r="GO157" s="343"/>
      <c r="GP157" s="344"/>
      <c r="GQ157" s="342">
        <f>SUMIF($E$9:$E$154,"Plan",GQ9:GS154)</f>
        <v>0</v>
      </c>
      <c r="GR157" s="343"/>
      <c r="GS157" s="344"/>
      <c r="GX157" s="342">
        <f>SUMIF($E$9:$E$154,"Plan",GX9:GX154)+SUMIF($E$9:$E$154,"Plan",GY9:GY154)</f>
        <v>448</v>
      </c>
      <c r="GY157" s="343"/>
      <c r="GZ157" s="344"/>
      <c r="HA157" s="342">
        <f>SUMIF($E$9:$E$154,"Plan",HA9:HA154)+SUMIF($E$9:$E$154,"Plan",HB9:HB154)</f>
        <v>448</v>
      </c>
      <c r="HB157" s="343"/>
      <c r="HC157" s="344"/>
      <c r="HD157" s="342">
        <f>SUMIF($E$9:$E$154,"Plan",HD9:HD154)+SUMIF($E$9:$E$154,"Plan",HE9:HE154)</f>
        <v>448</v>
      </c>
      <c r="HE157" s="343"/>
      <c r="HF157" s="344"/>
      <c r="HG157" s="342">
        <f>SUMIF($E$9:$E$154,"Plan",HG9:HG154)+SUMIF($E$9:$E$154,"Plan",HH9:HH154)</f>
        <v>448</v>
      </c>
      <c r="HH157" s="343"/>
      <c r="HI157" s="344"/>
      <c r="HJ157" s="342">
        <f>SUMIF($E$9:$E$154,"Plan",HJ9:HJ154)+SUMIF($E$9:$E$154,"Plan",HK9:HK154)</f>
        <v>448</v>
      </c>
      <c r="HK157" s="343"/>
      <c r="HL157" s="344"/>
      <c r="HM157" s="342">
        <f>SUMIF($E$9:$E$154,"Plan",HM9:HO154)</f>
        <v>0</v>
      </c>
      <c r="HN157" s="343"/>
      <c r="HO157" s="344"/>
      <c r="HP157" s="342">
        <f>SUMIF($E$9:$E$154,"Plan",HP9:HR154)</f>
        <v>0</v>
      </c>
      <c r="HQ157" s="343"/>
      <c r="HR157" s="344"/>
      <c r="HW157" s="342">
        <f>SUMIF($E$9:$E$154,"Plan",HW9:HW154)+SUMIF($E$9:$E$154,"Plan",HX9:HX154)</f>
        <v>448</v>
      </c>
      <c r="HX157" s="343"/>
      <c r="HY157" s="344"/>
      <c r="HZ157" s="342">
        <f>SUMIF($E$9:$E$154,"Plan",HZ9:HZ154)+SUMIF($E$9:$E$154,"Plan",IA9:IA154)</f>
        <v>448</v>
      </c>
      <c r="IA157" s="343"/>
      <c r="IB157" s="344"/>
      <c r="IC157" s="342">
        <f>SUMIF($E$9:$E$154,"Plan",IC9:IC154)+SUMIF($E$9:$E$154,"Plan",ID9:ID154)</f>
        <v>448</v>
      </c>
      <c r="ID157" s="343"/>
      <c r="IE157" s="344"/>
      <c r="IF157" s="342">
        <f>SUMIF($E$9:$E$154,"Plan",IF9:IF154)+SUMIF($E$9:$E$154,"Plan",IG9:IG154)</f>
        <v>448</v>
      </c>
      <c r="IG157" s="343"/>
      <c r="IH157" s="344"/>
      <c r="II157" s="342">
        <f>SUMIF($E$9:$E$154,"Plan",II9:II154)+SUMIF($E$9:$E$154,"Plan",IJ9:IJ154)</f>
        <v>448</v>
      </c>
      <c r="IJ157" s="343"/>
      <c r="IK157" s="344"/>
      <c r="IL157" s="342">
        <f>SUMIF($E$9:$E$154,"Plan",IL9:IN154)</f>
        <v>0</v>
      </c>
      <c r="IM157" s="343"/>
      <c r="IN157" s="344"/>
      <c r="IO157" s="342">
        <f>SUMIF($E$9:$E$154,"Plan",IO9:IQ154)</f>
        <v>0</v>
      </c>
      <c r="IP157" s="343"/>
      <c r="IQ157" s="344"/>
      <c r="IV157" s="342">
        <f>SUMIF($E$9:$E$154,"Plan",IV9:IV154)+SUMIF($E$9:$E$154,"Plan",IW9:IW154)</f>
        <v>448</v>
      </c>
      <c r="IW157" s="343"/>
      <c r="IX157" s="344"/>
      <c r="IY157" s="342">
        <f>SUMIF($E$9:$E$154,"Plan",IY9:IY154)+SUMIF($E$9:$E$154,"Plan",IZ9:IZ154)</f>
        <v>448</v>
      </c>
      <c r="IZ157" s="343"/>
      <c r="JA157" s="344"/>
      <c r="JB157" s="342">
        <f>SUMIF($E$9:$E$154,"Plan",JB9:JB154)+SUMIF($E$9:$E$154,"Plan",JC9:JC154)</f>
        <v>448</v>
      </c>
      <c r="JC157" s="343"/>
      <c r="JD157" s="344"/>
      <c r="JE157" s="342">
        <f>SUMIF($E$9:$E$154,"Plan",JE9:JE154)+SUMIF($E$9:$E$154,"Plan",JF9:JF154)</f>
        <v>448</v>
      </c>
      <c r="JF157" s="343"/>
      <c r="JG157" s="344"/>
      <c r="JH157" s="342">
        <f>SUMIF($E$9:$E$154,"Plan",JH9:JH154)+SUMIF($E$9:$E$154,"Plan",JI9:JI154)</f>
        <v>648</v>
      </c>
      <c r="JI157" s="343"/>
      <c r="JJ157" s="344"/>
      <c r="JK157" s="342">
        <f>SUMIF($E$9:$E$154,"Plan",JK9:JK154)+SUMIF($E$9:$E$154,"Plan",JL9:JL154)</f>
        <v>0</v>
      </c>
      <c r="JL157" s="343"/>
      <c r="JM157" s="344"/>
      <c r="JN157" s="342">
        <f>SUMIF($E$9:$E$154,"Plan",JN9:JN154)+SUMIF($E$9:$E$154,"Plan",JO9:JO154)</f>
        <v>0</v>
      </c>
      <c r="JO157" s="343"/>
      <c r="JP157" s="344"/>
      <c r="JU157" s="342">
        <f>SUMIF($E$9:$E$154,"Plan",JU9:JU154)+SUMIF($E$9:$E$154,"Plan",JV9:JV154)</f>
        <v>0</v>
      </c>
      <c r="JV157" s="343"/>
      <c r="JW157" s="344"/>
      <c r="JX157" s="342">
        <f>SUMIF($E$9:$E$154,"Plan",JX9:JX154)+SUMIF($E$9:$E$154,"Plan",JY9:JY154)</f>
        <v>648</v>
      </c>
      <c r="JY157" s="343"/>
      <c r="JZ157" s="344"/>
      <c r="KA157" s="342">
        <f>SUMIF($E$9:$E$154,"Plan",KA9:KA154)+SUMIF($E$9:$E$154,"Plan",KB9:KB154)</f>
        <v>648</v>
      </c>
      <c r="KB157" s="343"/>
      <c r="KC157" s="344"/>
      <c r="KD157" s="342">
        <f>SUMIF($E$9:$E$154,"Plan",KD9:KD154)+SUMIF($E$9:$E$154,"Plan",KE9:KE154)</f>
        <v>648</v>
      </c>
      <c r="KE157" s="343"/>
      <c r="KF157" s="344"/>
      <c r="KG157" s="342">
        <f>SUMIF($E$9:$E$154,"Plan",KG9:KG154)+SUMIF($E$9:$E$154,"Plan",KH9:KH154)</f>
        <v>648</v>
      </c>
      <c r="KH157" s="343"/>
      <c r="KI157" s="344"/>
      <c r="KJ157" s="342">
        <f>SUMIF($E$9:$E$154,"Plan",KJ9:KJ154)+SUMIF($E$9:$E$154,"Plan",KK9:KK154)</f>
        <v>0</v>
      </c>
      <c r="KK157" s="343"/>
      <c r="KL157" s="344"/>
      <c r="KM157" s="342">
        <f>SUMIF($E$9:$E$154,"Plan",KM9:KM154)+SUMIF($E$9:$E$154,"Plan",KN9:KN154)</f>
        <v>0</v>
      </c>
      <c r="KN157" s="343"/>
      <c r="KO157" s="344"/>
      <c r="KT157" s="342">
        <f>SUMIF($E$9:$E$154,"Plan",KT9:KT154)+SUMIF($E$9:$E$154,"Plan",KU9:KU154)</f>
        <v>648</v>
      </c>
      <c r="KU157" s="343"/>
      <c r="KV157" s="344"/>
      <c r="KW157" s="342">
        <f>SUMIF($E$9:$E$154,"Plan",KW9:KW154)+SUMIF($E$9:$E$154,"Plan",KX9:KX154)</f>
        <v>798</v>
      </c>
      <c r="KX157" s="343"/>
      <c r="KY157" s="344"/>
      <c r="KZ157" s="342">
        <f>SUMIF($E$9:$E$154,"Plan",KZ9:KZ154)+SUMIF($E$9:$E$154,"Plan",LA9:LA154)</f>
        <v>648</v>
      </c>
      <c r="LA157" s="343"/>
      <c r="LB157" s="344"/>
      <c r="LC157" s="342">
        <f>SUMIF($E$9:$E$154,"Plan",LC9:LC154)+SUMIF($E$9:$E$154,"Plan",LD9:LD154)</f>
        <v>648</v>
      </c>
      <c r="LD157" s="343"/>
      <c r="LE157" s="344"/>
      <c r="LF157" s="342">
        <f>SUMIF($E$9:$E$154,"Plan",LF9:LF154)+SUMIF($E$9:$E$154,"Plan",LG9:LG154)</f>
        <v>648</v>
      </c>
      <c r="LG157" s="343"/>
      <c r="LH157" s="344"/>
      <c r="LI157" s="342">
        <f>SUMIF($E$9:$E$154,"Plan",LI9:LI154)+SUMIF($E$9:$E$154,"Plan",LJ9:LJ154)</f>
        <v>0</v>
      </c>
      <c r="LJ157" s="343"/>
      <c r="LK157" s="344"/>
      <c r="LL157" s="342">
        <f>SUMIF($E$9:$E$154,"Plan",LL9:LL154)+SUMIF($E$9:$E$154,"Plan",LM9:LM154)</f>
        <v>0</v>
      </c>
      <c r="LM157" s="343"/>
      <c r="LN157" s="344"/>
    </row>
    <row r="158" spans="1:330" x14ac:dyDescent="0.35">
      <c r="E158" s="48" t="s">
        <v>14</v>
      </c>
      <c r="F158" s="345">
        <f>SUMIF($E$9:$E$154,"Results",F9:F154)+SUMIF($E$9:$E$154,"Results",G9:G154)</f>
        <v>143</v>
      </c>
      <c r="G158" s="345"/>
      <c r="H158" s="345"/>
      <c r="I158" s="345">
        <f>SUMIF($E$9:$E$154,"Results",I9:I154)+SUMIF($E$9:$E$154,"Results",J9:J154)</f>
        <v>0</v>
      </c>
      <c r="J158" s="345"/>
      <c r="K158" s="345"/>
      <c r="L158" s="345">
        <f>SUMIF($E$9:$E$154,"Results",L9:L154)+SUMIF($E$9:$E$154,"Results",M9:M154)</f>
        <v>0</v>
      </c>
      <c r="M158" s="345"/>
      <c r="N158" s="345"/>
      <c r="O158" s="345">
        <f>SUMIF($E$9:$E$154,"Results",O9:O154)+SUMIF($E$9:$E$154,"Results",P9:P154)</f>
        <v>234</v>
      </c>
      <c r="P158" s="345"/>
      <c r="Q158" s="345"/>
      <c r="R158" s="345">
        <f>SUMIF($E$9:$E$154,"Results",R9:R154)+SUMIF($E$9:$E$154,"Results",S9:S154)</f>
        <v>0</v>
      </c>
      <c r="S158" s="345"/>
      <c r="T158" s="345"/>
      <c r="U158" s="345">
        <f>SUMIF($E$9:$E$154,"Results",U9:W154)</f>
        <v>0</v>
      </c>
      <c r="V158" s="345"/>
      <c r="W158" s="345"/>
      <c r="X158" s="345">
        <f>SUMIF($E$9:$E$154,"Results",X9:Z154)</f>
        <v>0</v>
      </c>
      <c r="Y158" s="345"/>
      <c r="Z158" s="345"/>
      <c r="AE158" s="345">
        <f>SUMIF($E$7:$E$154,"Results",AE7:AE154)+SUMIF($E$7:$E$154,"Results",AF7:AF154)</f>
        <v>91</v>
      </c>
      <c r="AF158" s="345"/>
      <c r="AG158" s="345"/>
      <c r="AH158" s="345">
        <f>SUMIF($E$7:$E$154,"Results",AH7:AH154)+SUMIF($E$7:$E$154,"Results",AI7:AI154)</f>
        <v>88</v>
      </c>
      <c r="AI158" s="345"/>
      <c r="AJ158" s="345"/>
      <c r="AK158" s="345">
        <f>SUMIF($E$7:$E$154,"Results",AK7:AK154)+SUMIF($E$7:$E$154,"Results",AL7:AL154)</f>
        <v>0</v>
      </c>
      <c r="AL158" s="345"/>
      <c r="AM158" s="345"/>
      <c r="AN158" s="345">
        <f>SUMIF($E$7:$E$154,"Results",AN7:AN154)+SUMIF($E$7:$E$154,"Results",AO7:AO154)</f>
        <v>0</v>
      </c>
      <c r="AO158" s="345"/>
      <c r="AP158" s="345"/>
      <c r="AQ158" s="345">
        <f>SUMIF($E$7:$E$154,"Results",AQ7:AQ154)+SUMIF($E$7:$E$154,"Results",AR7:AR154)</f>
        <v>0</v>
      </c>
      <c r="AR158" s="345"/>
      <c r="AS158" s="345"/>
      <c r="AT158" s="345">
        <f>SUMIF($E$9:$E$154,"Results",AT9:AT154)+SUMIF($E$9:$E$154,"Results",AU9:AU154)</f>
        <v>0</v>
      </c>
      <c r="AU158" s="345"/>
      <c r="AV158" s="345"/>
      <c r="AW158" s="345">
        <f>SUMIF($E$9:$E$154,"Results",AW9:AY154)</f>
        <v>0</v>
      </c>
      <c r="AX158" s="345"/>
      <c r="AY158" s="345"/>
      <c r="BD158" s="345">
        <f>SUMIF($E$7:$E$154,"Results",BD7:BD154)+SUMIF($E$7:$E$154,"Results",BE7:BE154)</f>
        <v>0</v>
      </c>
      <c r="BE158" s="345"/>
      <c r="BF158" s="345"/>
      <c r="BG158" s="345">
        <f>SUMIF($E$7:$E$154,"Results",BG7:BG154)+SUMIF($E$7:$E$154,"Results",BH7:BH154)</f>
        <v>0</v>
      </c>
      <c r="BH158" s="345"/>
      <c r="BI158" s="345"/>
      <c r="BJ158" s="345">
        <f>SUMIF($E$7:$E$154,"Results",BJ7:BJ154)+SUMIF($E$7:$E$154,"Results",BK7:BK154)</f>
        <v>223</v>
      </c>
      <c r="BK158" s="345"/>
      <c r="BL158" s="345"/>
      <c r="BM158" s="345">
        <f>SUMIF($E$7:$E$154,"Results",BM7:BM154)+SUMIF($E$7:$E$154,"Results",BN7:BN154)</f>
        <v>383</v>
      </c>
      <c r="BN158" s="345"/>
      <c r="BO158" s="345"/>
      <c r="BP158" s="345">
        <f>SUMIF($E$7:$E$154,"Results",BP7:BP154)+SUMIF($E$7:$E$154,"Results",BQ7:BQ154)</f>
        <v>353</v>
      </c>
      <c r="BQ158" s="345"/>
      <c r="BR158" s="345"/>
      <c r="BS158" s="345">
        <f>SUMIF($E$9:$E$154,"Results",BS9:BU154)</f>
        <v>0</v>
      </c>
      <c r="BT158" s="345"/>
      <c r="BU158" s="345"/>
      <c r="BV158" s="345">
        <f>SUMIF($E$9:$E$154,"Results",BV9:BX154)</f>
        <v>0</v>
      </c>
      <c r="BW158" s="345"/>
      <c r="BX158" s="345"/>
      <c r="CC158" s="345">
        <f>SUMIF($E$9:$E$154,"Results",CC9:CC154)+SUMIF($E$9:$E$154,"Results",CD9:CD154)</f>
        <v>41</v>
      </c>
      <c r="CD158" s="345"/>
      <c r="CE158" s="345"/>
      <c r="CF158" s="345">
        <f>SUMIF($E$9:$E$154,"Results",CF9:CF154)+SUMIF($E$9:$E$154,"Results",CG9:CG154)</f>
        <v>157</v>
      </c>
      <c r="CG158" s="345"/>
      <c r="CH158" s="345"/>
      <c r="CI158" s="345">
        <f>SUMIF($E$9:$E$154,"Results",CI9:CI154)+SUMIF($E$9:$E$154,"Results",CJ9:CJ154)</f>
        <v>297</v>
      </c>
      <c r="CJ158" s="345"/>
      <c r="CK158" s="345"/>
      <c r="CL158" s="345">
        <f>SUMIF($E$9:$E$154,"Results",CL9:CL154)+SUMIF($E$9:$E$154,"Results",CM9:CM154)</f>
        <v>368</v>
      </c>
      <c r="CM158" s="345"/>
      <c r="CN158" s="345"/>
      <c r="CO158" s="345">
        <f>SUMIF($E$9:$E$154,"Results",CO9:CO154)+SUMIF($E$9:$E$154,"Results",CP9:CP154)</f>
        <v>292</v>
      </c>
      <c r="CP158" s="345"/>
      <c r="CQ158" s="345"/>
      <c r="CR158" s="345">
        <f>SUMIF($E$9:$E$154,"Results",CR9:CT154)</f>
        <v>114</v>
      </c>
      <c r="CS158" s="345"/>
      <c r="CT158" s="345"/>
      <c r="CU158" s="345">
        <f>SUMIF($E$9:$E$154,"Results",CU9:CW154)</f>
        <v>126</v>
      </c>
      <c r="CV158" s="345"/>
      <c r="CW158" s="345"/>
      <c r="DB158" s="345">
        <f>SUMIF($E$9:$E$154,"Results",DB9:DB154)+SUMIF($E$9:$E$154,"Results",DC9:DC154)</f>
        <v>0</v>
      </c>
      <c r="DC158" s="345"/>
      <c r="DD158" s="345"/>
      <c r="DE158" s="345">
        <f>SUMIF($E$9:$E$154,"Results",DE9:DE154)+SUMIF($E$9:$E$154,"Results",DF9:DF154)</f>
        <v>0</v>
      </c>
      <c r="DF158" s="345"/>
      <c r="DG158" s="345"/>
      <c r="DH158" s="345">
        <f>SUMIF($E$9:$E$154,"Results",DH9:DH154)+SUMIF($E$9:$E$154,"Results",DI9:DI154)</f>
        <v>0</v>
      </c>
      <c r="DI158" s="345"/>
      <c r="DJ158" s="345"/>
      <c r="DK158" s="345">
        <f>SUMIF($E$9:$E$154,"Results",DK9:DK154)+SUMIF($E$9:$E$154,"Results",DL9:DL154)</f>
        <v>0</v>
      </c>
      <c r="DL158" s="345"/>
      <c r="DM158" s="345"/>
      <c r="DN158" s="345">
        <f>SUMIF($E$9:$E$154,"Results",DN9:DN154)+SUMIF($E$9:$E$154,"Results",DO9:DO154)</f>
        <v>0</v>
      </c>
      <c r="DO158" s="345"/>
      <c r="DP158" s="345"/>
      <c r="DQ158" s="345">
        <f>SUMIF($E$9:$E$154,"Results",DQ9:DS154)</f>
        <v>0</v>
      </c>
      <c r="DR158" s="345"/>
      <c r="DS158" s="345"/>
      <c r="DT158" s="345">
        <f>SUMIF($E$9:$E$154,"Results",DT9:DV154)</f>
        <v>0</v>
      </c>
      <c r="DU158" s="345"/>
      <c r="DV158" s="345"/>
      <c r="EA158" s="345">
        <f>SUMIF($E$9:$E$154,"Results",EA9:EA154)+SUMIF($E$9:$E$154,"Results",EB9:EB154)</f>
        <v>0</v>
      </c>
      <c r="EB158" s="345"/>
      <c r="EC158" s="345"/>
      <c r="ED158" s="345">
        <f>SUMIF($E$9:$E$154,"Results",ED9:ED154)+SUMIF($E$9:$E$154,"Results",EE9:EE154)</f>
        <v>0</v>
      </c>
      <c r="EE158" s="345"/>
      <c r="EF158" s="345"/>
      <c r="EG158" s="345">
        <f>SUMIF($E$9:$E$154,"Results",EG9:EG154)+SUMIF($E$9:$E$154,"Results",EH9:EH154)</f>
        <v>0</v>
      </c>
      <c r="EH158" s="345"/>
      <c r="EI158" s="345"/>
      <c r="EJ158" s="345">
        <f>SUMIF($E$9:$E$154,"Results",EJ9:EJ154)+SUMIF($E$9:$E$154,"Results",EK9:EK154)</f>
        <v>0</v>
      </c>
      <c r="EK158" s="345"/>
      <c r="EL158" s="345"/>
      <c r="EM158" s="345">
        <f>SUMIF($E$9:$E$154,"Results",EM9:EM154)+SUMIF($E$9:$E$154,"Results",EN9:EN154)</f>
        <v>0</v>
      </c>
      <c r="EN158" s="345"/>
      <c r="EO158" s="345"/>
      <c r="EP158" s="345">
        <f>SUMIF($E$9:$E$154,"Results",EP9:ER154)</f>
        <v>0</v>
      </c>
      <c r="EQ158" s="345"/>
      <c r="ER158" s="345"/>
      <c r="ES158" s="345">
        <f>SUMIF($E$9:$E$154,"Results",ES9:EU154)</f>
        <v>0</v>
      </c>
      <c r="ET158" s="345"/>
      <c r="EU158" s="345"/>
      <c r="EZ158" s="345">
        <f>SUMIF($E$9:$E$154,"Results",EZ9:EZ154)+SUMIF($E$9:$E$154,"Results",FA9:FA154)</f>
        <v>0</v>
      </c>
      <c r="FA158" s="345"/>
      <c r="FB158" s="345"/>
      <c r="FC158" s="345">
        <f>SUMIF($E$9:$E$154,"Results",FC9:FC154)+SUMIF($E$9:$E$154,"Results",FD9:FD154)</f>
        <v>0</v>
      </c>
      <c r="FD158" s="345"/>
      <c r="FE158" s="345"/>
      <c r="FF158" s="345">
        <f>SUMIF($E$9:$E$154,"Results",FF9:FF154)+SUMIF($E$9:$E$154,"Results",FG9:FG154)</f>
        <v>0</v>
      </c>
      <c r="FG158" s="345"/>
      <c r="FH158" s="345"/>
      <c r="FI158" s="345">
        <f>SUMIF($E$9:$E$154,"Results",FI9:FI154)+SUMIF($E$9:$E$154,"Results",FJ9:FJ154)</f>
        <v>0</v>
      </c>
      <c r="FJ158" s="345"/>
      <c r="FK158" s="345"/>
      <c r="FL158" s="345">
        <f>SUMIF($E$9:$E$154,"Results",FL9:FL154)+SUMIF($E$9:$E$154,"Results",FM9:FM154)</f>
        <v>0</v>
      </c>
      <c r="FM158" s="345"/>
      <c r="FN158" s="345"/>
      <c r="FO158" s="345">
        <f>SUMIF($E$9:$E$154,"Results",FO9:FQ154)</f>
        <v>0</v>
      </c>
      <c r="FP158" s="345"/>
      <c r="FQ158" s="345"/>
      <c r="FR158" s="345">
        <f>SUMIF($E$9:$E$154,"Results",FR9:FT154)</f>
        <v>0</v>
      </c>
      <c r="FS158" s="345"/>
      <c r="FT158" s="345"/>
      <c r="FY158" s="345">
        <f>SUMIF($E$9:$E$154,"Results",FY9:FY154)+SUMIF($E$9:$E$154,"Results",FZ9:FZ154)</f>
        <v>0</v>
      </c>
      <c r="FZ158" s="345"/>
      <c r="GA158" s="345"/>
      <c r="GB158" s="345">
        <f>SUMIF($E$9:$E$154,"Results",GB9:GB154)+SUMIF($E$9:$E$154,"Results",GC9:GC154)</f>
        <v>0</v>
      </c>
      <c r="GC158" s="345"/>
      <c r="GD158" s="345"/>
      <c r="GE158" s="345">
        <f>SUMIF($E$9:$E$154,"Results",GE9:GE154)+SUMIF($E$9:$E$154,"Results",GF9:GF154)</f>
        <v>0</v>
      </c>
      <c r="GF158" s="345"/>
      <c r="GG158" s="345"/>
      <c r="GH158" s="345">
        <f>SUMIF($E$9:$E$154,"Results",GH9:GH154)+SUMIF($E$9:$E$154,"Results",GI9:GI154)</f>
        <v>0</v>
      </c>
      <c r="GI158" s="345"/>
      <c r="GJ158" s="345"/>
      <c r="GK158" s="345">
        <f>SUMIF($E$9:$E$154,"Results",GK9:GK154)+SUMIF($E$9:$E$154,"Results",GL9:GL154)</f>
        <v>0</v>
      </c>
      <c r="GL158" s="345"/>
      <c r="GM158" s="345"/>
      <c r="GN158" s="345">
        <f>SUMIF($E$9:$E$154,"Results",GN9:GN154)+SUMIF($E$9:$E$154,"Results",GO9:GO154)</f>
        <v>0</v>
      </c>
      <c r="GO158" s="345"/>
      <c r="GP158" s="345"/>
      <c r="GQ158" s="345">
        <f>SUMIF($E$9:$E$154,"Results",GQ9:GQ154)+SUMIF($E$9:$E$154,"Results",GR9:GR154)</f>
        <v>0</v>
      </c>
      <c r="GR158" s="345"/>
      <c r="GS158" s="345"/>
      <c r="GX158" s="345">
        <f>SUMIF($E$9:$E$154,"Results",GX9:GX154)+SUMIF($E$9:$E$154,"Results",GY9:GY154)</f>
        <v>0</v>
      </c>
      <c r="GY158" s="345"/>
      <c r="GZ158" s="345"/>
      <c r="HA158" s="345">
        <f>SUMIF($E$9:$E$154,"Results",HA9:HA154)+SUMIF($E$9:$E$154,"Results",HB9:HB154)</f>
        <v>0</v>
      </c>
      <c r="HB158" s="345"/>
      <c r="HC158" s="345"/>
      <c r="HD158" s="345">
        <f>SUMIF($E$9:$E$154,"Results",HD9:HD154)+SUMIF($E$9:$E$154,"Results",HE9:HE154)</f>
        <v>0</v>
      </c>
      <c r="HE158" s="345"/>
      <c r="HF158" s="345"/>
      <c r="HG158" s="345">
        <f>SUMIF($E$9:$E$154,"Results",HG9:HG154)+SUMIF($E$9:$E$154,"Results",HH9:HH154)</f>
        <v>0</v>
      </c>
      <c r="HH158" s="345"/>
      <c r="HI158" s="345"/>
      <c r="HJ158" s="345">
        <f>SUMIF($E$9:$E$154,"Results",HJ9:HJ154)+SUMIF($E$9:$E$154,"Results",HK9:HK154)</f>
        <v>0</v>
      </c>
      <c r="HK158" s="345"/>
      <c r="HL158" s="345"/>
      <c r="HM158" s="345">
        <f>SUMIF($E$9:$E$154,"Results",HM9:HO154)</f>
        <v>0</v>
      </c>
      <c r="HN158" s="345"/>
      <c r="HO158" s="345"/>
      <c r="HP158" s="345">
        <f>SUMIF($E$9:$E$154,"Results",HP9:HR154)</f>
        <v>0</v>
      </c>
      <c r="HQ158" s="345"/>
      <c r="HR158" s="345"/>
      <c r="HW158" s="345">
        <f>SUMIF($E$9:$E$154,"Results",HW9:HW154)+SUMIF($E$9:$E$154,"Results",HX9:HX154)</f>
        <v>0</v>
      </c>
      <c r="HX158" s="345"/>
      <c r="HY158" s="345"/>
      <c r="HZ158" s="345">
        <f>SUMIF($E$9:$E$154,"Results",HZ9:HZ154)+SUMIF($E$9:$E$154,"Results",IA9:IA154)</f>
        <v>0</v>
      </c>
      <c r="IA158" s="345"/>
      <c r="IB158" s="345"/>
      <c r="IC158" s="345">
        <f>SUMIF($E$9:$E$154,"Results",IC9:IC154)+SUMIF($E$9:$E$154,"Results",ID9:ID154)</f>
        <v>0</v>
      </c>
      <c r="ID158" s="345"/>
      <c r="IE158" s="345"/>
      <c r="IF158" s="345">
        <f>SUMIF($E$9:$E$154,"Results",IF9:IF154)+SUMIF($E$9:$E$154,"Results",IG9:IG154)</f>
        <v>0</v>
      </c>
      <c r="IG158" s="345"/>
      <c r="IH158" s="345"/>
      <c r="II158" s="345">
        <f>SUMIF($E$9:$E$154,"Results",II9:II154)+SUMIF($E$9:$E$154,"Results",IJ9:IJ154)</f>
        <v>0</v>
      </c>
      <c r="IJ158" s="345"/>
      <c r="IK158" s="345"/>
      <c r="IL158" s="345">
        <f>SUMIF($E$9:$E$154,"Results",IL9:IL154)+SUMIF($E$9:$E$154,"Results",IM9:IM154)</f>
        <v>0</v>
      </c>
      <c r="IM158" s="345"/>
      <c r="IN158" s="345"/>
      <c r="IO158" s="345">
        <f>SUMIF($E$9:$E$154,"Results",IO9:IO154)+SUMIF($E$9:$E$154,"Results",IP9:IP154)</f>
        <v>0</v>
      </c>
      <c r="IP158" s="345"/>
      <c r="IQ158" s="345"/>
      <c r="IV158" s="345">
        <f>SUMIF($E$9:$E$154,"Results",IV9:IV154)+SUMIF($E$9:$E$154,"Results",IW9:IW154)</f>
        <v>0</v>
      </c>
      <c r="IW158" s="345"/>
      <c r="IX158" s="345"/>
      <c r="IY158" s="345">
        <f>SUMIF($E$9:$E$154,"Results",IY9:IY154)+SUMIF($E$9:$E$154,"Results",IZ9:IZ154)</f>
        <v>0</v>
      </c>
      <c r="IZ158" s="345"/>
      <c r="JA158" s="345"/>
      <c r="JB158" s="345">
        <f>SUMIF($E$9:$E$154,"Results",JB9:JB154)+SUMIF($E$9:$E$154,"Results",JC9:JC154)</f>
        <v>0</v>
      </c>
      <c r="JC158" s="345"/>
      <c r="JD158" s="345"/>
      <c r="JE158" s="345">
        <f>SUMIF($E$9:$E$154,"Results",JE9:JE154)+SUMIF($E$9:$E$154,"Results",JF9:JF154)</f>
        <v>0</v>
      </c>
      <c r="JF158" s="345"/>
      <c r="JG158" s="345"/>
      <c r="JH158" s="345">
        <f>SUMIF($E$9:$E$154,"Results",JH9:JH154)+SUMIF($E$9:$E$154,"Results",JI9:JI154)</f>
        <v>0</v>
      </c>
      <c r="JI158" s="345"/>
      <c r="JJ158" s="345"/>
      <c r="JK158" s="345">
        <f>SUMIF($E$9:$E$154,"Results",JK9:JK154)+SUMIF($E$9:$E$154,"Results",JL9:JL154)</f>
        <v>0</v>
      </c>
      <c r="JL158" s="345"/>
      <c r="JM158" s="345"/>
      <c r="JN158" s="345">
        <f>SUMIF($E$9:$E$154,"Results",JN9:JN154)+SUMIF($E$9:$E$154,"Results",JO9:JO154)</f>
        <v>0</v>
      </c>
      <c r="JO158" s="345"/>
      <c r="JP158" s="345"/>
      <c r="JU158" s="345">
        <f>SUMIF($E$9:$E$154,"Results",JU9:JU154)+SUMIF($E$9:$E$154,"Results",JV9:JV154)</f>
        <v>0</v>
      </c>
      <c r="JV158" s="345"/>
      <c r="JW158" s="345"/>
      <c r="JX158" s="345">
        <f>SUMIF($E$9:$E$154,"Results",JX9:JX154)+SUMIF($E$9:$E$154,"Results",JY9:JY154)</f>
        <v>0</v>
      </c>
      <c r="JY158" s="345"/>
      <c r="JZ158" s="345"/>
      <c r="KA158" s="345">
        <f>SUMIF($E$9:$E$154,"Results",KA9:KA154)+SUMIF($E$9:$E$154,"Results",KB9:KB154)</f>
        <v>0</v>
      </c>
      <c r="KB158" s="345"/>
      <c r="KC158" s="345"/>
      <c r="KD158" s="345">
        <f>SUMIF($E$9:$E$154,"Results",KD9:KD154)+SUMIF($E$9:$E$154,"Results",KE9:KE154)</f>
        <v>0</v>
      </c>
      <c r="KE158" s="345"/>
      <c r="KF158" s="345"/>
      <c r="KG158" s="345">
        <f>SUMIF($E$9:$E$154,"Results",KG9:KG154)+SUMIF($E$9:$E$154,"Results",KH9:KH154)</f>
        <v>0</v>
      </c>
      <c r="KH158" s="345"/>
      <c r="KI158" s="345"/>
      <c r="KJ158" s="345">
        <f>SUMIF($E$9:$E$154,"Results",KJ9:KJ154)+SUMIF($E$9:$E$154,"Results",KK9:KK154)</f>
        <v>0</v>
      </c>
      <c r="KK158" s="345"/>
      <c r="KL158" s="345"/>
      <c r="KM158" s="345">
        <f>SUMIF($E$9:$E$154,"Results",KM9:KM154)+SUMIF($E$9:$E$154,"Results",KN9:KN154)</f>
        <v>0</v>
      </c>
      <c r="KN158" s="345"/>
      <c r="KO158" s="345"/>
      <c r="KT158" s="345">
        <f>SUMIF($E$9:$E$154,"Results",KT9:KT154)+SUMIF($E$9:$E$154,"Results",KU9:KU154)</f>
        <v>0</v>
      </c>
      <c r="KU158" s="345"/>
      <c r="KV158" s="345"/>
      <c r="KW158" s="345">
        <f>SUMIF($E$9:$E$154,"Results",KW9:KW154)+SUMIF($E$9:$E$154,"Results",KX9:KX154)</f>
        <v>0</v>
      </c>
      <c r="KX158" s="345"/>
      <c r="KY158" s="345"/>
      <c r="KZ158" s="345">
        <f>SUMIF($E$9:$E$154,"Results",KZ9:LB154)</f>
        <v>0</v>
      </c>
      <c r="LA158" s="345"/>
      <c r="LB158" s="345"/>
      <c r="LC158" s="345">
        <f>SUMIF($E$9:$E$154,"Results",LC9:LE154)</f>
        <v>0</v>
      </c>
      <c r="LD158" s="345"/>
      <c r="LE158" s="345"/>
      <c r="LF158" s="345">
        <f>SUMIF($E$9:$E$154,"Results",LF9:LH154)</f>
        <v>0</v>
      </c>
      <c r="LG158" s="345"/>
      <c r="LH158" s="345"/>
      <c r="LI158" s="345">
        <f>SUMIF($E$9:$E$154,"Results",LI9:LK154)</f>
        <v>0</v>
      </c>
      <c r="LJ158" s="345"/>
      <c r="LK158" s="345"/>
      <c r="LL158" s="345">
        <f>SUMIF($E$9:$E$154,"Results",LL9:LN154)</f>
        <v>0</v>
      </c>
      <c r="LM158" s="345"/>
      <c r="LN158" s="345"/>
    </row>
    <row r="159" spans="1:330" x14ac:dyDescent="0.35">
      <c r="E159" s="46" t="s">
        <v>13</v>
      </c>
      <c r="F159" s="346">
        <f>SUM(F155:H155)</f>
        <v>15600</v>
      </c>
      <c r="G159" s="346"/>
      <c r="H159" s="346"/>
      <c r="I159" s="346">
        <f>SUM(I155:K155)</f>
        <v>530</v>
      </c>
      <c r="J159" s="346"/>
      <c r="K159" s="346"/>
      <c r="L159" s="346">
        <f>SUM(L155:N155)</f>
        <v>0</v>
      </c>
      <c r="M159" s="346"/>
      <c r="N159" s="346"/>
      <c r="O159" s="346">
        <f>SUM(O155:Q155)</f>
        <v>15600</v>
      </c>
      <c r="P159" s="346"/>
      <c r="Q159" s="346"/>
      <c r="R159" s="346">
        <f>SUM(R155:T155)</f>
        <v>0</v>
      </c>
      <c r="S159" s="346"/>
      <c r="T159" s="346"/>
      <c r="U159" s="346">
        <f>SUM(U155:W155)</f>
        <v>0</v>
      </c>
      <c r="V159" s="346"/>
      <c r="W159" s="346"/>
      <c r="X159" s="346">
        <f>SUM(X155:Z155)</f>
        <v>0</v>
      </c>
      <c r="Y159" s="346"/>
      <c r="Z159" s="346"/>
      <c r="AE159" s="346">
        <f>SUM(AE155:AG155)</f>
        <v>0</v>
      </c>
      <c r="AF159" s="346"/>
      <c r="AG159" s="346"/>
      <c r="AH159" s="346">
        <f>SUM(AH155:AJ155)</f>
        <v>18408</v>
      </c>
      <c r="AI159" s="346"/>
      <c r="AJ159" s="346"/>
      <c r="AK159" s="346">
        <f>SUM(AK155:AM155)</f>
        <v>18408</v>
      </c>
      <c r="AL159" s="346"/>
      <c r="AM159" s="346"/>
      <c r="AN159" s="346">
        <f>SUM(AN155:AP155)</f>
        <v>18408</v>
      </c>
      <c r="AO159" s="346"/>
      <c r="AP159" s="346"/>
      <c r="AQ159" s="346">
        <f>SUM(AQ155:AS155)</f>
        <v>18408</v>
      </c>
      <c r="AR159" s="346"/>
      <c r="AS159" s="346"/>
      <c r="AT159" s="346">
        <f>SUM(AT155:AV155)</f>
        <v>0</v>
      </c>
      <c r="AU159" s="346"/>
      <c r="AV159" s="346"/>
      <c r="AW159" s="346">
        <f>SUM(AW155:AY155)</f>
        <v>0</v>
      </c>
      <c r="AX159" s="346"/>
      <c r="AY159" s="346"/>
      <c r="BD159" s="346">
        <f>SUM(BD155:BF155)</f>
        <v>32214</v>
      </c>
      <c r="BE159" s="346"/>
      <c r="BF159" s="346"/>
      <c r="BG159" s="346">
        <f>SUM(BG155:BI155)</f>
        <v>32214</v>
      </c>
      <c r="BH159" s="346"/>
      <c r="BI159" s="346"/>
      <c r="BJ159" s="346">
        <f>SUM(BJ155:BL155)</f>
        <v>40699.19999999991</v>
      </c>
      <c r="BK159" s="346"/>
      <c r="BL159" s="346"/>
      <c r="BM159" s="346">
        <f>SUM(BM155:BO155)</f>
        <v>57313.19999999991</v>
      </c>
      <c r="BN159" s="346"/>
      <c r="BO159" s="346"/>
      <c r="BP159" s="346">
        <f>SUM(BP155:BR155)</f>
        <v>57313.19999999991</v>
      </c>
      <c r="BQ159" s="346"/>
      <c r="BR159" s="346"/>
      <c r="BS159" s="346">
        <f>SUM(BS155:BU155)</f>
        <v>0</v>
      </c>
      <c r="BT159" s="346"/>
      <c r="BU159" s="346"/>
      <c r="BV159" s="346" t="e">
        <f>SUM(BV155:BX155)</f>
        <v>#VALUE!</v>
      </c>
      <c r="BW159" s="346"/>
      <c r="BX159" s="346"/>
      <c r="CC159" s="346">
        <f>SUM(CC155:CE155)</f>
        <v>77047.19999999991</v>
      </c>
      <c r="CD159" s="346"/>
      <c r="CE159" s="346"/>
      <c r="CF159" s="346">
        <f>SUM(CF155:CH155)</f>
        <v>77047.19999999991</v>
      </c>
      <c r="CG159" s="346"/>
      <c r="CH159" s="346"/>
      <c r="CI159" s="346">
        <f>SUM(CI155:CK155)</f>
        <v>61447.19999999991</v>
      </c>
      <c r="CJ159" s="346"/>
      <c r="CK159" s="346"/>
      <c r="CL159" s="346">
        <f>SUM(CL155:CN155)</f>
        <v>92734.199999999852</v>
      </c>
      <c r="CM159" s="346"/>
      <c r="CN159" s="346"/>
      <c r="CO159" s="346">
        <f>SUM(CO155:CQ155)</f>
        <v>72477.299999999843</v>
      </c>
      <c r="CP159" s="346"/>
      <c r="CQ159" s="346"/>
      <c r="CR159" s="346">
        <f>SUM(CR155:CT155)</f>
        <v>18018</v>
      </c>
      <c r="CS159" s="346"/>
      <c r="CT159" s="346"/>
      <c r="CU159" s="346">
        <f>SUM(CU155:CW155)</f>
        <v>18018</v>
      </c>
      <c r="CV159" s="346"/>
      <c r="CW159" s="346"/>
      <c r="DB159" s="346">
        <f>SUM(DB155:DD155)</f>
        <v>61135.19999999991</v>
      </c>
      <c r="DC159" s="346"/>
      <c r="DD159" s="346"/>
      <c r="DE159" s="346">
        <f>SUM(DE155:DG155)</f>
        <v>79777.19999999991</v>
      </c>
      <c r="DF159" s="346"/>
      <c r="DG159" s="346"/>
      <c r="DH159" s="346">
        <f>SUM(DH155:DJ155)</f>
        <v>79777.19999999991</v>
      </c>
      <c r="DI159" s="346"/>
      <c r="DJ159" s="346"/>
      <c r="DK159" s="346">
        <f>SUM(DK155:DM155)</f>
        <v>67375.19999999991</v>
      </c>
      <c r="DL159" s="346"/>
      <c r="DM159" s="346"/>
      <c r="DN159" s="346">
        <f>SUM(DN155:DP155)</f>
        <v>0</v>
      </c>
      <c r="DO159" s="346"/>
      <c r="DP159" s="346"/>
      <c r="DQ159" s="346">
        <f>SUM(DQ155:DS155)</f>
        <v>0</v>
      </c>
      <c r="DR159" s="346"/>
      <c r="DS159" s="346"/>
      <c r="DT159" s="346">
        <f>SUM(DT155:DV155)</f>
        <v>0</v>
      </c>
      <c r="DU159" s="346"/>
      <c r="DV159" s="346"/>
      <c r="EA159" s="346">
        <f>SUM(EA155:EC155)</f>
        <v>0</v>
      </c>
      <c r="EB159" s="346"/>
      <c r="EC159" s="346"/>
      <c r="ED159" s="346">
        <f>SUM(ED155:EF155)</f>
        <v>60043.19999999991</v>
      </c>
      <c r="EE159" s="346"/>
      <c r="EF159" s="346"/>
      <c r="EG159" s="346">
        <f>SUM(EG155:EI155)</f>
        <v>60043.19999999991</v>
      </c>
      <c r="EH159" s="346"/>
      <c r="EI159" s="346"/>
      <c r="EJ159" s="346">
        <f>SUM(EJ155:EL155)</f>
        <v>60043.19999999991</v>
      </c>
      <c r="EK159" s="346"/>
      <c r="EL159" s="346"/>
      <c r="EM159" s="346">
        <f>SUM(EM155:EO155)</f>
        <v>60043.19999999991</v>
      </c>
      <c r="EN159" s="346"/>
      <c r="EO159" s="346"/>
      <c r="EP159" s="346">
        <f>SUM(EP155:ER155)</f>
        <v>0</v>
      </c>
      <c r="EQ159" s="346"/>
      <c r="ER159" s="346"/>
      <c r="ES159" s="346">
        <f>SUM(ES155:EU155)</f>
        <v>0</v>
      </c>
      <c r="ET159" s="346"/>
      <c r="EU159" s="346"/>
      <c r="EZ159" s="346">
        <f>SUM(EZ155:FB155)</f>
        <v>60043.19999999991</v>
      </c>
      <c r="FA159" s="346"/>
      <c r="FB159" s="346"/>
      <c r="FC159" s="346">
        <f>SUM(FC155:FE155)</f>
        <v>60043.19999999991</v>
      </c>
      <c r="FD159" s="346"/>
      <c r="FE159" s="346"/>
      <c r="FF159" s="346">
        <f>SUM(FF155:FH155)</f>
        <v>60043.19999999991</v>
      </c>
      <c r="FG159" s="346"/>
      <c r="FH159" s="346"/>
      <c r="FI159" s="346">
        <f>SUM(FI155:FK155)</f>
        <v>60043.19999999991</v>
      </c>
      <c r="FJ159" s="346"/>
      <c r="FK159" s="346"/>
      <c r="FL159" s="346">
        <f>SUM(FL155:FN155)</f>
        <v>60043.19999999991</v>
      </c>
      <c r="FM159" s="346"/>
      <c r="FN159" s="346"/>
      <c r="FO159" s="346">
        <f>SUM(FO155:FQ155)</f>
        <v>0</v>
      </c>
      <c r="FP159" s="346"/>
      <c r="FQ159" s="346"/>
      <c r="FR159" s="346">
        <f>SUM(FR155:FT155)</f>
        <v>0</v>
      </c>
      <c r="FS159" s="346"/>
      <c r="FT159" s="346"/>
      <c r="FY159" s="346">
        <f>SUM(FY155:GA155)</f>
        <v>60043.19999999991</v>
      </c>
      <c r="FZ159" s="346"/>
      <c r="GA159" s="346"/>
      <c r="GB159" s="346">
        <f>SUM(GB155:GD155)</f>
        <v>60043.19999999991</v>
      </c>
      <c r="GC159" s="346"/>
      <c r="GD159" s="346"/>
      <c r="GE159" s="346">
        <f>SUM(GE155:GG155)</f>
        <v>60043.19999999991</v>
      </c>
      <c r="GF159" s="346"/>
      <c r="GG159" s="346"/>
      <c r="GH159" s="346">
        <f>SUM(GH155:GJ155)</f>
        <v>45401.999999999956</v>
      </c>
      <c r="GI159" s="346"/>
      <c r="GJ159" s="346"/>
      <c r="GK159" s="346">
        <f>SUM(GK155:GM155)</f>
        <v>34944</v>
      </c>
      <c r="GL159" s="346"/>
      <c r="GM159" s="346"/>
      <c r="GN159" s="346">
        <f>SUM(GN155:GP155)</f>
        <v>0</v>
      </c>
      <c r="GO159" s="346"/>
      <c r="GP159" s="346"/>
      <c r="GQ159" s="346">
        <f>SUM(GQ155:GS155)</f>
        <v>0</v>
      </c>
      <c r="GR159" s="346"/>
      <c r="GS159" s="346"/>
      <c r="GX159" s="346">
        <f>SUM(GX155:GZ155)</f>
        <v>34944</v>
      </c>
      <c r="GY159" s="346"/>
      <c r="GZ159" s="346"/>
      <c r="HA159" s="346">
        <f>SUM(HA155:HC155)</f>
        <v>34944</v>
      </c>
      <c r="HB159" s="346"/>
      <c r="HC159" s="346"/>
      <c r="HD159" s="346">
        <f>SUM(HD155:HF155)</f>
        <v>34944</v>
      </c>
      <c r="HE159" s="346"/>
      <c r="HF159" s="346"/>
      <c r="HG159" s="346">
        <f>SUM(HG155:HI155)</f>
        <v>34944</v>
      </c>
      <c r="HH159" s="346"/>
      <c r="HI159" s="346"/>
      <c r="HJ159" s="346">
        <f>SUM(HJ155:HL155)</f>
        <v>34944</v>
      </c>
      <c r="HK159" s="346"/>
      <c r="HL159" s="346"/>
      <c r="HM159" s="346">
        <f>SUM(HM155:HO155)</f>
        <v>0</v>
      </c>
      <c r="HN159" s="346"/>
      <c r="HO159" s="346"/>
      <c r="HP159" s="346">
        <f>SUM(HP155:HR155)</f>
        <v>0</v>
      </c>
      <c r="HQ159" s="346"/>
      <c r="HR159" s="346"/>
      <c r="HW159" s="346">
        <f>SUM(HW155:HY155)</f>
        <v>34944</v>
      </c>
      <c r="HX159" s="346"/>
      <c r="HY159" s="346"/>
      <c r="HZ159" s="346">
        <f>SUM(HZ155:IB155)</f>
        <v>34944</v>
      </c>
      <c r="IA159" s="346"/>
      <c r="IB159" s="346"/>
      <c r="IC159" s="346">
        <f>SUM(IC155:IE155)</f>
        <v>34944</v>
      </c>
      <c r="ID159" s="346"/>
      <c r="IE159" s="346"/>
      <c r="IF159" s="346">
        <f>SUM(IF155:IH155)</f>
        <v>34944</v>
      </c>
      <c r="IG159" s="346"/>
      <c r="IH159" s="346"/>
      <c r="II159" s="346">
        <f>SUM(II155:IK155)</f>
        <v>34944</v>
      </c>
      <c r="IJ159" s="346"/>
      <c r="IK159" s="346"/>
      <c r="IL159" s="346">
        <f>SUM(IL155:IN155)</f>
        <v>0</v>
      </c>
      <c r="IM159" s="346"/>
      <c r="IN159" s="346"/>
      <c r="IO159" s="346">
        <f>SUM(IO155:IQ155)</f>
        <v>0</v>
      </c>
      <c r="IP159" s="346"/>
      <c r="IQ159" s="346"/>
      <c r="IV159" s="346">
        <f>SUM(IV155:IX155)</f>
        <v>34944</v>
      </c>
      <c r="IW159" s="346"/>
      <c r="IX159" s="346"/>
      <c r="IY159" s="346">
        <f>SUM(IY155:JA155)</f>
        <v>34944</v>
      </c>
      <c r="IZ159" s="346"/>
      <c r="JA159" s="346"/>
      <c r="JB159" s="346">
        <f>SUM(JB155:JD155)</f>
        <v>34944</v>
      </c>
      <c r="JC159" s="346"/>
      <c r="JD159" s="346"/>
      <c r="JE159" s="346">
        <f>SUM(JE155:JG155)</f>
        <v>34944</v>
      </c>
      <c r="JF159" s="346"/>
      <c r="JG159" s="346"/>
      <c r="JH159" s="346">
        <f>SUM(JH155:JJ155)</f>
        <v>51804</v>
      </c>
      <c r="JI159" s="346"/>
      <c r="JJ159" s="346"/>
      <c r="JK159" s="346">
        <f>SUM(JK155:JM155)</f>
        <v>0</v>
      </c>
      <c r="JL159" s="346"/>
      <c r="JM159" s="346"/>
      <c r="JN159" s="346">
        <f>SUM(JN155:JP155)</f>
        <v>0</v>
      </c>
      <c r="JO159" s="346"/>
      <c r="JP159" s="346"/>
      <c r="JU159" s="346">
        <f>SUM(JU155:JW155)</f>
        <v>0</v>
      </c>
      <c r="JV159" s="346"/>
      <c r="JW159" s="346"/>
      <c r="JX159" s="346">
        <f>SUM(JX155:JZ155)</f>
        <v>51804</v>
      </c>
      <c r="JY159" s="346"/>
      <c r="JZ159" s="346"/>
      <c r="KA159" s="346">
        <f>SUM(KA155:KC155)</f>
        <v>51804</v>
      </c>
      <c r="KB159" s="346"/>
      <c r="KC159" s="346"/>
      <c r="KD159" s="346">
        <f>SUM(KD155:KF155)</f>
        <v>51804</v>
      </c>
      <c r="KE159" s="346"/>
      <c r="KF159" s="346"/>
      <c r="KG159" s="346">
        <f>SUM(KG155:KI155)</f>
        <v>51804</v>
      </c>
      <c r="KH159" s="346"/>
      <c r="KI159" s="346"/>
      <c r="KJ159" s="346">
        <f>SUM(KJ155:KL155)</f>
        <v>0</v>
      </c>
      <c r="KK159" s="346"/>
      <c r="KL159" s="346"/>
      <c r="KM159" s="346">
        <f>SUM(KM155:KO155)</f>
        <v>0</v>
      </c>
      <c r="KN159" s="346"/>
      <c r="KO159" s="346"/>
      <c r="KT159" s="346">
        <f>SUM(KT155:KV155)</f>
        <v>51804</v>
      </c>
      <c r="KU159" s="346"/>
      <c r="KV159" s="346"/>
      <c r="KW159" s="346">
        <f>SUM(KW155:KY155)</f>
        <v>64449</v>
      </c>
      <c r="KX159" s="346"/>
      <c r="KY159" s="346"/>
      <c r="KZ159" s="346">
        <f>SUM(KZ155:LB155)</f>
        <v>51804</v>
      </c>
      <c r="LA159" s="346"/>
      <c r="LB159" s="346"/>
      <c r="LC159" s="346">
        <f>SUM(LC155:LE155)</f>
        <v>51804</v>
      </c>
      <c r="LD159" s="346"/>
      <c r="LE159" s="346"/>
      <c r="LF159" s="346">
        <f>SUM(LF155:LH155)</f>
        <v>51804</v>
      </c>
      <c r="LG159" s="346"/>
      <c r="LH159" s="346"/>
      <c r="LI159" s="346">
        <f>SUM(LI155:LK155)</f>
        <v>0</v>
      </c>
      <c r="LJ159" s="346"/>
      <c r="LK159" s="346"/>
      <c r="LL159" s="346">
        <f>SUM(LL155:LN155)</f>
        <v>0</v>
      </c>
      <c r="LM159" s="346"/>
      <c r="LN159" s="346"/>
    </row>
    <row r="160" spans="1:330" x14ac:dyDescent="0.35">
      <c r="E160" s="49" t="s">
        <v>14</v>
      </c>
      <c r="F160" s="346">
        <f>SUM(F156:H156)</f>
        <v>11154</v>
      </c>
      <c r="G160" s="346"/>
      <c r="H160" s="346"/>
      <c r="I160" s="346">
        <f>SUM(I156:K156)</f>
        <v>0</v>
      </c>
      <c r="J160" s="346"/>
      <c r="K160" s="346"/>
      <c r="L160" s="346">
        <f>SUM(L156:N156)</f>
        <v>0</v>
      </c>
      <c r="M160" s="346"/>
      <c r="N160" s="346"/>
      <c r="O160" s="346">
        <f>SUM(O156:Q156)</f>
        <v>18252</v>
      </c>
      <c r="P160" s="346"/>
      <c r="Q160" s="346"/>
      <c r="R160" s="346">
        <f>SUM(R156:T156)</f>
        <v>0</v>
      </c>
      <c r="S160" s="346"/>
      <c r="T160" s="346"/>
      <c r="U160" s="346">
        <f>SUM(U156:W156)</f>
        <v>0</v>
      </c>
      <c r="V160" s="346"/>
      <c r="W160" s="346"/>
      <c r="X160" s="346">
        <f>SUM(X156:Z156)</f>
        <v>0</v>
      </c>
      <c r="Y160" s="346"/>
      <c r="Z160" s="346"/>
      <c r="AE160" s="346">
        <f>SUM(AE156:AG156)</f>
        <v>7098</v>
      </c>
      <c r="AF160" s="346"/>
      <c r="AG160" s="346"/>
      <c r="AH160" s="346">
        <f>SUM(AH156:AJ156)</f>
        <v>6864</v>
      </c>
      <c r="AI160" s="346"/>
      <c r="AJ160" s="346"/>
      <c r="AK160" s="346">
        <f>SUM(AK156:AM156)</f>
        <v>0</v>
      </c>
      <c r="AL160" s="346"/>
      <c r="AM160" s="346"/>
      <c r="AN160" s="346">
        <f>SUM(AN156:AP156)</f>
        <v>0</v>
      </c>
      <c r="AO160" s="346"/>
      <c r="AP160" s="346"/>
      <c r="AQ160" s="346">
        <f>SUM(AQ156:AS156)</f>
        <v>0</v>
      </c>
      <c r="AR160" s="346"/>
      <c r="AS160" s="346"/>
      <c r="AT160" s="346">
        <f>SUM(AT156:AV156)</f>
        <v>0</v>
      </c>
      <c r="AU160" s="346"/>
      <c r="AV160" s="346"/>
      <c r="AW160" s="346">
        <f>SUM(AW156:AY156)</f>
        <v>0</v>
      </c>
      <c r="AX160" s="346"/>
      <c r="AY160" s="346"/>
      <c r="BD160" s="346">
        <f>SUM(BD156:BF156)</f>
        <v>0</v>
      </c>
      <c r="BE160" s="346"/>
      <c r="BF160" s="346"/>
      <c r="BG160" s="346">
        <f>SUM(BG156:BI156)</f>
        <v>0</v>
      </c>
      <c r="BH160" s="346"/>
      <c r="BI160" s="346"/>
      <c r="BJ160" s="346">
        <f>SUM(BJ156:BL156)</f>
        <v>17394</v>
      </c>
      <c r="BK160" s="346"/>
      <c r="BL160" s="346"/>
      <c r="BM160" s="346">
        <f>SUM(BM156:BO156)</f>
        <v>29874</v>
      </c>
      <c r="BN160" s="346"/>
      <c r="BO160" s="346"/>
      <c r="BP160" s="346">
        <f>SUM(BP156:BR156)</f>
        <v>37908</v>
      </c>
      <c r="BQ160" s="346"/>
      <c r="BR160" s="346"/>
      <c r="BS160" s="346">
        <f>SUM(BS156:BU156)</f>
        <v>0</v>
      </c>
      <c r="BT160" s="346"/>
      <c r="BU160" s="346"/>
      <c r="BV160" s="346" t="e">
        <f>SUM(BV156:BX156)</f>
        <v>#VALUE!</v>
      </c>
      <c r="BW160" s="346"/>
      <c r="BX160" s="346"/>
      <c r="CC160" s="346">
        <f>SUM(CC156:CE156)</f>
        <v>3198</v>
      </c>
      <c r="CD160" s="346"/>
      <c r="CE160" s="346"/>
      <c r="CF160" s="346">
        <f>SUM(CF156:CH156)</f>
        <v>12246</v>
      </c>
      <c r="CG160" s="346"/>
      <c r="CH160" s="346"/>
      <c r="CI160" s="346">
        <f>SUM(CI156:CK156)</f>
        <v>23166</v>
      </c>
      <c r="CJ160" s="346"/>
      <c r="CK160" s="346"/>
      <c r="CL160" s="346">
        <f>SUM(CL156:CN156)</f>
        <v>28704</v>
      </c>
      <c r="CM160" s="346"/>
      <c r="CN160" s="346"/>
      <c r="CO160" s="346">
        <f>SUM(CO156:CQ156)</f>
        <v>22776</v>
      </c>
      <c r="CP160" s="346"/>
      <c r="CQ160" s="346"/>
      <c r="CR160" s="346">
        <f>SUM(CR156:CT156)</f>
        <v>8892</v>
      </c>
      <c r="CS160" s="346"/>
      <c r="CT160" s="346"/>
      <c r="CU160" s="346">
        <f>SUM(CU156:CW156)</f>
        <v>9828</v>
      </c>
      <c r="CV160" s="346"/>
      <c r="CW160" s="346"/>
      <c r="DB160" s="346">
        <f>SUM(DB156:DD156)</f>
        <v>0</v>
      </c>
      <c r="DC160" s="346"/>
      <c r="DD160" s="346"/>
      <c r="DE160" s="346">
        <f>SUM(DE156:DG156)</f>
        <v>0</v>
      </c>
      <c r="DF160" s="346"/>
      <c r="DG160" s="346"/>
      <c r="DH160" s="346">
        <f>SUM(DH156:DJ156)</f>
        <v>0</v>
      </c>
      <c r="DI160" s="346"/>
      <c r="DJ160" s="346"/>
      <c r="DK160" s="346">
        <f>SUM(DK156:DM156)</f>
        <v>0</v>
      </c>
      <c r="DL160" s="346"/>
      <c r="DM160" s="346"/>
      <c r="DN160" s="346">
        <f>SUM(DN156:DP156)</f>
        <v>0</v>
      </c>
      <c r="DO160" s="346"/>
      <c r="DP160" s="346"/>
      <c r="DQ160" s="346">
        <f>SUM(DQ156:DS156)</f>
        <v>0</v>
      </c>
      <c r="DR160" s="346"/>
      <c r="DS160" s="346"/>
      <c r="DT160" s="346">
        <f>SUM(DT156:DV156)</f>
        <v>0</v>
      </c>
      <c r="DU160" s="346"/>
      <c r="DV160" s="346"/>
      <c r="EA160" s="346">
        <f>SUM(EA156:EC156)</f>
        <v>0</v>
      </c>
      <c r="EB160" s="346"/>
      <c r="EC160" s="346"/>
      <c r="ED160" s="346">
        <f>SUM(ED156:EF156)</f>
        <v>0</v>
      </c>
      <c r="EE160" s="346"/>
      <c r="EF160" s="346"/>
      <c r="EG160" s="346">
        <f>SUM(EG156:EI156)</f>
        <v>0</v>
      </c>
      <c r="EH160" s="346"/>
      <c r="EI160" s="346"/>
      <c r="EJ160" s="346">
        <f>SUM(EJ156:EL156)</f>
        <v>0</v>
      </c>
      <c r="EK160" s="346"/>
      <c r="EL160" s="346"/>
      <c r="EM160" s="346">
        <f>SUM(EM156:EO156)</f>
        <v>0</v>
      </c>
      <c r="EN160" s="346"/>
      <c r="EO160" s="346"/>
      <c r="EP160" s="346">
        <f>SUM(EP156:ER156)</f>
        <v>0</v>
      </c>
      <c r="EQ160" s="346"/>
      <c r="ER160" s="346"/>
      <c r="ES160" s="346">
        <f>SUM(ES156:EU156)</f>
        <v>0</v>
      </c>
      <c r="ET160" s="346"/>
      <c r="EU160" s="346"/>
      <c r="EZ160" s="346">
        <f>SUM(EZ156:FB156)</f>
        <v>0</v>
      </c>
      <c r="FA160" s="346"/>
      <c r="FB160" s="346"/>
      <c r="FC160" s="346">
        <f>SUM(FC156:FE156)</f>
        <v>0</v>
      </c>
      <c r="FD160" s="346"/>
      <c r="FE160" s="346"/>
      <c r="FF160" s="346">
        <f>SUM(FF156:FH156)</f>
        <v>0</v>
      </c>
      <c r="FG160" s="346"/>
      <c r="FH160" s="346"/>
      <c r="FI160" s="346">
        <f>SUM(FI156:FK156)</f>
        <v>0</v>
      </c>
      <c r="FJ160" s="346"/>
      <c r="FK160" s="346"/>
      <c r="FL160" s="346">
        <f>SUM(FL156:FN156)</f>
        <v>0</v>
      </c>
      <c r="FM160" s="346"/>
      <c r="FN160" s="346"/>
      <c r="FO160" s="346">
        <f>SUM(FO156:FQ156)</f>
        <v>0</v>
      </c>
      <c r="FP160" s="346"/>
      <c r="FQ160" s="346"/>
      <c r="FR160" s="346">
        <f>SUM(FR156:FT156)</f>
        <v>0</v>
      </c>
      <c r="FS160" s="346"/>
      <c r="FT160" s="346"/>
      <c r="FY160" s="346">
        <f>SUM(FY156:GA156)</f>
        <v>0</v>
      </c>
      <c r="FZ160" s="346"/>
      <c r="GA160" s="346"/>
      <c r="GB160" s="346">
        <f>SUM(GB156:GD156)</f>
        <v>0</v>
      </c>
      <c r="GC160" s="346"/>
      <c r="GD160" s="346"/>
      <c r="GE160" s="346">
        <f>SUM(GE156:GG156)</f>
        <v>0</v>
      </c>
      <c r="GF160" s="346"/>
      <c r="GG160" s="346"/>
      <c r="GH160" s="346">
        <f>SUM(GH156:GJ156)</f>
        <v>0</v>
      </c>
      <c r="GI160" s="346"/>
      <c r="GJ160" s="346"/>
      <c r="GK160" s="346">
        <f>SUM(GK156:GM156)</f>
        <v>0</v>
      </c>
      <c r="GL160" s="346"/>
      <c r="GM160" s="346"/>
      <c r="GN160" s="346">
        <f>SUM(GN156:GP156)</f>
        <v>0</v>
      </c>
      <c r="GO160" s="346"/>
      <c r="GP160" s="346"/>
      <c r="GQ160" s="346">
        <f>SUM(GQ156:GS156)</f>
        <v>0</v>
      </c>
      <c r="GR160" s="346"/>
      <c r="GS160" s="346"/>
      <c r="GX160" s="346">
        <f>SUM(GX156:GZ156)</f>
        <v>0</v>
      </c>
      <c r="GY160" s="346"/>
      <c r="GZ160" s="346"/>
      <c r="HA160" s="346">
        <f>SUM(HA156:HC156)</f>
        <v>0</v>
      </c>
      <c r="HB160" s="346"/>
      <c r="HC160" s="346"/>
      <c r="HD160" s="346">
        <f>SUM(HD156:HF156)</f>
        <v>0</v>
      </c>
      <c r="HE160" s="346"/>
      <c r="HF160" s="346"/>
      <c r="HG160" s="346">
        <f>SUM(HG156:HI156)</f>
        <v>0</v>
      </c>
      <c r="HH160" s="346"/>
      <c r="HI160" s="346"/>
      <c r="HJ160" s="346">
        <f>SUM(HJ156:HL156)</f>
        <v>0</v>
      </c>
      <c r="HK160" s="346"/>
      <c r="HL160" s="346"/>
      <c r="HM160" s="346">
        <f>SUM(HM156:HO156)</f>
        <v>0</v>
      </c>
      <c r="HN160" s="346"/>
      <c r="HO160" s="346"/>
      <c r="HP160" s="346">
        <f>SUM(HP156:HR156)</f>
        <v>0</v>
      </c>
      <c r="HQ160" s="346"/>
      <c r="HR160" s="346"/>
      <c r="HW160" s="346">
        <f>SUM(HW156:HY156)</f>
        <v>0</v>
      </c>
      <c r="HX160" s="346"/>
      <c r="HY160" s="346"/>
      <c r="HZ160" s="346">
        <f>SUM(HZ156:IB156)</f>
        <v>0</v>
      </c>
      <c r="IA160" s="346"/>
      <c r="IB160" s="346"/>
      <c r="IC160" s="346">
        <f>SUM(IC156:IE156)</f>
        <v>0</v>
      </c>
      <c r="ID160" s="346"/>
      <c r="IE160" s="346"/>
      <c r="IF160" s="346">
        <f>SUM(IF156:IH156)</f>
        <v>0</v>
      </c>
      <c r="IG160" s="346"/>
      <c r="IH160" s="346"/>
      <c r="II160" s="346">
        <f>SUM(II156:IK156)</f>
        <v>0</v>
      </c>
      <c r="IJ160" s="346"/>
      <c r="IK160" s="346"/>
      <c r="IL160" s="346">
        <f>SUM(IL156:IN156)</f>
        <v>0</v>
      </c>
      <c r="IM160" s="346"/>
      <c r="IN160" s="346"/>
      <c r="IO160" s="346">
        <f>SUM(IO156:IQ156)</f>
        <v>0</v>
      </c>
      <c r="IP160" s="346"/>
      <c r="IQ160" s="346"/>
      <c r="IV160" s="346">
        <f>SUM(IV156:IX156)</f>
        <v>0</v>
      </c>
      <c r="IW160" s="346"/>
      <c r="IX160" s="346"/>
      <c r="IY160" s="346">
        <f>SUM(IY156:JA156)</f>
        <v>0</v>
      </c>
      <c r="IZ160" s="346"/>
      <c r="JA160" s="346"/>
      <c r="JB160" s="346">
        <f>SUM(JB156:JD156)</f>
        <v>0</v>
      </c>
      <c r="JC160" s="346"/>
      <c r="JD160" s="346"/>
      <c r="JE160" s="346">
        <f>SUM(JE156:JG156)</f>
        <v>0</v>
      </c>
      <c r="JF160" s="346"/>
      <c r="JG160" s="346"/>
      <c r="JH160" s="346">
        <f>SUM(JH156:JJ156)</f>
        <v>0</v>
      </c>
      <c r="JI160" s="346"/>
      <c r="JJ160" s="346"/>
      <c r="JK160" s="346">
        <f>SUM(JK156:JM156)</f>
        <v>0</v>
      </c>
      <c r="JL160" s="346"/>
      <c r="JM160" s="346"/>
      <c r="JN160" s="346">
        <f>SUM(JN156:JP156)</f>
        <v>0</v>
      </c>
      <c r="JO160" s="346"/>
      <c r="JP160" s="346"/>
      <c r="JU160" s="346">
        <f>SUM(JU156:JW156)</f>
        <v>0</v>
      </c>
      <c r="JV160" s="346"/>
      <c r="JW160" s="346"/>
      <c r="JX160" s="346">
        <f>SUM(JX156:JZ156)</f>
        <v>0</v>
      </c>
      <c r="JY160" s="346"/>
      <c r="JZ160" s="346"/>
      <c r="KA160" s="346">
        <f>SUM(KA156:KC156)</f>
        <v>0</v>
      </c>
      <c r="KB160" s="346"/>
      <c r="KC160" s="346"/>
      <c r="KD160" s="346">
        <f>SUM(KD156:KF156)</f>
        <v>0</v>
      </c>
      <c r="KE160" s="346"/>
      <c r="KF160" s="346"/>
      <c r="KG160" s="346">
        <f>SUM(KG156:KI156)</f>
        <v>0</v>
      </c>
      <c r="KH160" s="346"/>
      <c r="KI160" s="346"/>
      <c r="KJ160" s="346">
        <f>SUM(KJ156:KL156)</f>
        <v>0</v>
      </c>
      <c r="KK160" s="346"/>
      <c r="KL160" s="346"/>
      <c r="KM160" s="346">
        <f>SUM(KM156:KO156)</f>
        <v>0</v>
      </c>
      <c r="KN160" s="346"/>
      <c r="KO160" s="346"/>
      <c r="KT160" s="346">
        <f>SUM(KT156:KV156)</f>
        <v>0</v>
      </c>
      <c r="KU160" s="346"/>
      <c r="KV160" s="346"/>
      <c r="KW160" s="346">
        <f>SUM(KW156:KY156)</f>
        <v>0</v>
      </c>
      <c r="KX160" s="346"/>
      <c r="KY160" s="346"/>
      <c r="KZ160" s="346">
        <f>SUM(KZ156:LB156)</f>
        <v>0</v>
      </c>
      <c r="LA160" s="346"/>
      <c r="LB160" s="346"/>
      <c r="LC160" s="346">
        <f>SUM(LC156:LE156)</f>
        <v>0</v>
      </c>
      <c r="LD160" s="346"/>
      <c r="LE160" s="346"/>
      <c r="LF160" s="346">
        <f>SUM(LF156:LH156)</f>
        <v>0</v>
      </c>
      <c r="LG160" s="346"/>
      <c r="LH160" s="346"/>
      <c r="LI160" s="346">
        <f>SUM(LI156:LK156)</f>
        <v>0</v>
      </c>
      <c r="LJ160" s="346"/>
      <c r="LK160" s="346"/>
      <c r="LL160" s="346">
        <f>SUM(LL156:LN156)</f>
        <v>0</v>
      </c>
      <c r="LM160" s="346"/>
      <c r="LN160" s="346"/>
    </row>
    <row r="162" spans="4:12" x14ac:dyDescent="0.35">
      <c r="I162">
        <v>370</v>
      </c>
      <c r="L162">
        <v>370</v>
      </c>
    </row>
    <row r="163" spans="4:12" x14ac:dyDescent="0.35">
      <c r="D163" t="s">
        <v>92</v>
      </c>
      <c r="I163">
        <v>362</v>
      </c>
      <c r="L163">
        <v>340</v>
      </c>
    </row>
  </sheetData>
  <mergeCells count="505">
    <mergeCell ref="B17:B18"/>
    <mergeCell ref="B13:B14"/>
    <mergeCell ref="B15:B16"/>
    <mergeCell ref="KT2:LR2"/>
    <mergeCell ref="EZ2:FX2"/>
    <mergeCell ref="FY2:GW2"/>
    <mergeCell ref="GX2:HV2"/>
    <mergeCell ref="HW2:IU2"/>
    <mergeCell ref="IV2:JT2"/>
    <mergeCell ref="JU2:KS2"/>
    <mergeCell ref="F2:AD2"/>
    <mergeCell ref="AE2:BC2"/>
    <mergeCell ref="BD2:CB2"/>
    <mergeCell ref="CC2:DA2"/>
    <mergeCell ref="DB2:DZ2"/>
    <mergeCell ref="EA2:EY2"/>
    <mergeCell ref="LO3:LP3"/>
    <mergeCell ref="KT4:LL4"/>
    <mergeCell ref="KT5:KV5"/>
    <mergeCell ref="KW5:KY5"/>
    <mergeCell ref="KZ5:LB5"/>
    <mergeCell ref="LC5:LE5"/>
    <mergeCell ref="LF5:LH5"/>
    <mergeCell ref="LI5:LK5"/>
    <mergeCell ref="LL5:LN5"/>
    <mergeCell ref="LL159:LN159"/>
    <mergeCell ref="KT160:KV160"/>
    <mergeCell ref="KW160:KY160"/>
    <mergeCell ref="KZ160:LB160"/>
    <mergeCell ref="LC160:LE160"/>
    <mergeCell ref="LF160:LH160"/>
    <mergeCell ref="LI160:LK160"/>
    <mergeCell ref="LL160:LN160"/>
    <mergeCell ref="KT159:KV159"/>
    <mergeCell ref="KW159:KY159"/>
    <mergeCell ref="KZ159:LB159"/>
    <mergeCell ref="LC159:LE159"/>
    <mergeCell ref="LF159:LH159"/>
    <mergeCell ref="LI159:LK159"/>
    <mergeCell ref="LL157:LN157"/>
    <mergeCell ref="KT158:KV158"/>
    <mergeCell ref="KW158:KY158"/>
    <mergeCell ref="KZ158:LB158"/>
    <mergeCell ref="LC158:LE158"/>
    <mergeCell ref="LF158:LH158"/>
    <mergeCell ref="LI158:LK158"/>
    <mergeCell ref="LL158:LN158"/>
    <mergeCell ref="KT157:KV157"/>
    <mergeCell ref="KW157:KY157"/>
    <mergeCell ref="KZ157:LB157"/>
    <mergeCell ref="LC157:LE157"/>
    <mergeCell ref="LF157:LH157"/>
    <mergeCell ref="LI157:LK157"/>
    <mergeCell ref="KM159:KO159"/>
    <mergeCell ref="JU160:JW160"/>
    <mergeCell ref="JX160:JZ160"/>
    <mergeCell ref="KA160:KC160"/>
    <mergeCell ref="KD160:KF160"/>
    <mergeCell ref="KG160:KI160"/>
    <mergeCell ref="KJ160:KL160"/>
    <mergeCell ref="KM160:KO160"/>
    <mergeCell ref="JU159:JW159"/>
    <mergeCell ref="JX159:JZ159"/>
    <mergeCell ref="KA159:KC159"/>
    <mergeCell ref="KD159:KF159"/>
    <mergeCell ref="KG159:KI159"/>
    <mergeCell ref="KJ159:KL159"/>
    <mergeCell ref="KM157:KO157"/>
    <mergeCell ref="JU158:JW158"/>
    <mergeCell ref="JX158:JZ158"/>
    <mergeCell ref="KA158:KC158"/>
    <mergeCell ref="KD158:KF158"/>
    <mergeCell ref="KG158:KI158"/>
    <mergeCell ref="KJ158:KL158"/>
    <mergeCell ref="KM158:KO158"/>
    <mergeCell ref="JU157:JW157"/>
    <mergeCell ref="JX157:JZ157"/>
    <mergeCell ref="KA157:KC157"/>
    <mergeCell ref="KD157:KF157"/>
    <mergeCell ref="KG157:KI157"/>
    <mergeCell ref="KJ157:KL157"/>
    <mergeCell ref="KP3:KQ3"/>
    <mergeCell ref="JU4:KM4"/>
    <mergeCell ref="JU5:JW5"/>
    <mergeCell ref="JX5:JZ5"/>
    <mergeCell ref="KA5:KC5"/>
    <mergeCell ref="KD5:KF5"/>
    <mergeCell ref="KG5:KI5"/>
    <mergeCell ref="KJ5:KL5"/>
    <mergeCell ref="KM5:KO5"/>
    <mergeCell ref="JN159:JP159"/>
    <mergeCell ref="IV160:IX160"/>
    <mergeCell ref="IY160:JA160"/>
    <mergeCell ref="JB160:JD160"/>
    <mergeCell ref="JE160:JG160"/>
    <mergeCell ref="JH160:JJ160"/>
    <mergeCell ref="JK160:JM160"/>
    <mergeCell ref="JN160:JP160"/>
    <mergeCell ref="IV159:IX159"/>
    <mergeCell ref="IY159:JA159"/>
    <mergeCell ref="JB159:JD159"/>
    <mergeCell ref="JE159:JG159"/>
    <mergeCell ref="JH159:JJ159"/>
    <mergeCell ref="JK159:JM159"/>
    <mergeCell ref="JN157:JP157"/>
    <mergeCell ref="IV158:IX158"/>
    <mergeCell ref="IY158:JA158"/>
    <mergeCell ref="JB158:JD158"/>
    <mergeCell ref="JE158:JG158"/>
    <mergeCell ref="JH158:JJ158"/>
    <mergeCell ref="JK158:JM158"/>
    <mergeCell ref="JN158:JP158"/>
    <mergeCell ref="IV157:IX157"/>
    <mergeCell ref="IY157:JA157"/>
    <mergeCell ref="JB157:JD157"/>
    <mergeCell ref="JE157:JG157"/>
    <mergeCell ref="JH157:JJ157"/>
    <mergeCell ref="JK157:JM157"/>
    <mergeCell ref="JQ3:JR3"/>
    <mergeCell ref="IV4:JN4"/>
    <mergeCell ref="IV5:IX5"/>
    <mergeCell ref="IY5:JA5"/>
    <mergeCell ref="JB5:JD5"/>
    <mergeCell ref="JE5:JG5"/>
    <mergeCell ref="JH5:JJ5"/>
    <mergeCell ref="JK5:JM5"/>
    <mergeCell ref="JN5:JP5"/>
    <mergeCell ref="IO159:IQ159"/>
    <mergeCell ref="HW160:HY160"/>
    <mergeCell ref="HZ160:IB160"/>
    <mergeCell ref="IC160:IE160"/>
    <mergeCell ref="IF160:IH160"/>
    <mergeCell ref="II160:IK160"/>
    <mergeCell ref="IL160:IN160"/>
    <mergeCell ref="IO160:IQ160"/>
    <mergeCell ref="HW159:HY159"/>
    <mergeCell ref="HZ159:IB159"/>
    <mergeCell ref="IC159:IE159"/>
    <mergeCell ref="IF159:IH159"/>
    <mergeCell ref="II159:IK159"/>
    <mergeCell ref="IL159:IN159"/>
    <mergeCell ref="IO157:IQ157"/>
    <mergeCell ref="HW158:HY158"/>
    <mergeCell ref="HZ158:IB158"/>
    <mergeCell ref="IC158:IE158"/>
    <mergeCell ref="IF158:IH158"/>
    <mergeCell ref="II158:IK158"/>
    <mergeCell ref="IL158:IN158"/>
    <mergeCell ref="IO158:IQ158"/>
    <mergeCell ref="HW157:HY157"/>
    <mergeCell ref="HZ157:IB157"/>
    <mergeCell ref="IC157:IE157"/>
    <mergeCell ref="IF157:IH157"/>
    <mergeCell ref="II157:IK157"/>
    <mergeCell ref="IL157:IN157"/>
    <mergeCell ref="IR3:IS3"/>
    <mergeCell ref="HW4:IO4"/>
    <mergeCell ref="HW5:HY5"/>
    <mergeCell ref="HZ5:IB5"/>
    <mergeCell ref="IC5:IE5"/>
    <mergeCell ref="IF5:IH5"/>
    <mergeCell ref="II5:IK5"/>
    <mergeCell ref="IL5:IN5"/>
    <mergeCell ref="IO5:IQ5"/>
    <mergeCell ref="HP159:HR159"/>
    <mergeCell ref="GX160:GZ160"/>
    <mergeCell ref="HA160:HC160"/>
    <mergeCell ref="HD160:HF160"/>
    <mergeCell ref="HG160:HI160"/>
    <mergeCell ref="HJ160:HL160"/>
    <mergeCell ref="HM160:HO160"/>
    <mergeCell ref="HP160:HR160"/>
    <mergeCell ref="GX159:GZ159"/>
    <mergeCell ref="HA159:HC159"/>
    <mergeCell ref="HD159:HF159"/>
    <mergeCell ref="HG159:HI159"/>
    <mergeCell ref="HJ159:HL159"/>
    <mergeCell ref="HM159:HO159"/>
    <mergeCell ref="HP157:HR157"/>
    <mergeCell ref="GX158:GZ158"/>
    <mergeCell ref="HA158:HC158"/>
    <mergeCell ref="HD158:HF158"/>
    <mergeCell ref="HG158:HI158"/>
    <mergeCell ref="HJ158:HL158"/>
    <mergeCell ref="HM158:HO158"/>
    <mergeCell ref="HP158:HR158"/>
    <mergeCell ref="GX157:GZ157"/>
    <mergeCell ref="HA157:HC157"/>
    <mergeCell ref="HD157:HF157"/>
    <mergeCell ref="HG157:HI157"/>
    <mergeCell ref="HJ157:HL157"/>
    <mergeCell ref="HM157:HO157"/>
    <mergeCell ref="HS3:HT3"/>
    <mergeCell ref="GX4:HP4"/>
    <mergeCell ref="GX5:GZ5"/>
    <mergeCell ref="HA5:HC5"/>
    <mergeCell ref="HD5:HF5"/>
    <mergeCell ref="HG5:HI5"/>
    <mergeCell ref="HJ5:HL5"/>
    <mergeCell ref="HM5:HO5"/>
    <mergeCell ref="HP5:HR5"/>
    <mergeCell ref="GQ159:GS159"/>
    <mergeCell ref="FY160:GA160"/>
    <mergeCell ref="GB160:GD160"/>
    <mergeCell ref="GE160:GG160"/>
    <mergeCell ref="GH160:GJ160"/>
    <mergeCell ref="GK160:GM160"/>
    <mergeCell ref="GN160:GP160"/>
    <mergeCell ref="GQ160:GS160"/>
    <mergeCell ref="FY159:GA159"/>
    <mergeCell ref="GB159:GD159"/>
    <mergeCell ref="GE159:GG159"/>
    <mergeCell ref="GH159:GJ159"/>
    <mergeCell ref="GK159:GM159"/>
    <mergeCell ref="GN159:GP159"/>
    <mergeCell ref="GQ157:GS157"/>
    <mergeCell ref="GB158:GD158"/>
    <mergeCell ref="GE158:GG158"/>
    <mergeCell ref="GH158:GJ158"/>
    <mergeCell ref="GK158:GM158"/>
    <mergeCell ref="GN158:GP158"/>
    <mergeCell ref="GQ158:GS158"/>
    <mergeCell ref="FY157:GA157"/>
    <mergeCell ref="GB157:GD157"/>
    <mergeCell ref="GE157:GG157"/>
    <mergeCell ref="GH157:GJ157"/>
    <mergeCell ref="GK157:GM157"/>
    <mergeCell ref="GN157:GP157"/>
    <mergeCell ref="GT3:GU3"/>
    <mergeCell ref="FY4:GQ4"/>
    <mergeCell ref="FY5:GA5"/>
    <mergeCell ref="GB5:GD5"/>
    <mergeCell ref="GE5:GG5"/>
    <mergeCell ref="GH5:GJ5"/>
    <mergeCell ref="GK5:GM5"/>
    <mergeCell ref="GN5:GP5"/>
    <mergeCell ref="GQ5:GS5"/>
    <mergeCell ref="FR159:FT159"/>
    <mergeCell ref="EZ160:FB160"/>
    <mergeCell ref="FC160:FE160"/>
    <mergeCell ref="FF160:FH160"/>
    <mergeCell ref="FI160:FK160"/>
    <mergeCell ref="FL160:FN160"/>
    <mergeCell ref="FO160:FQ160"/>
    <mergeCell ref="FR160:FT160"/>
    <mergeCell ref="EZ159:FB159"/>
    <mergeCell ref="FC159:FE159"/>
    <mergeCell ref="FF159:FH159"/>
    <mergeCell ref="FI159:FK159"/>
    <mergeCell ref="FL159:FN159"/>
    <mergeCell ref="FO159:FQ159"/>
    <mergeCell ref="FR157:FT157"/>
    <mergeCell ref="EZ158:FB158"/>
    <mergeCell ref="FC158:FE158"/>
    <mergeCell ref="FF158:FH158"/>
    <mergeCell ref="FI158:FK158"/>
    <mergeCell ref="FY158:GA158"/>
    <mergeCell ref="FO158:FQ158"/>
    <mergeCell ref="FR158:FT158"/>
    <mergeCell ref="EZ157:FB157"/>
    <mergeCell ref="FC157:FE157"/>
    <mergeCell ref="FF157:FH157"/>
    <mergeCell ref="FI157:FK157"/>
    <mergeCell ref="FL157:FN157"/>
    <mergeCell ref="FO157:FQ157"/>
    <mergeCell ref="FL158:FN158"/>
    <mergeCell ref="FU3:FV3"/>
    <mergeCell ref="EZ4:FR4"/>
    <mergeCell ref="EZ5:FB5"/>
    <mergeCell ref="FC5:FE5"/>
    <mergeCell ref="FF5:FH5"/>
    <mergeCell ref="FI5:FK5"/>
    <mergeCell ref="FL5:FN5"/>
    <mergeCell ref="FO5:FQ5"/>
    <mergeCell ref="FR5:FT5"/>
    <mergeCell ref="ES159:EU159"/>
    <mergeCell ref="EA160:EC160"/>
    <mergeCell ref="ED160:EF160"/>
    <mergeCell ref="EG160:EI160"/>
    <mergeCell ref="EJ160:EL160"/>
    <mergeCell ref="EM160:EO160"/>
    <mergeCell ref="EP160:ER160"/>
    <mergeCell ref="ES160:EU160"/>
    <mergeCell ref="EA159:EC159"/>
    <mergeCell ref="ED159:EF159"/>
    <mergeCell ref="EG159:EI159"/>
    <mergeCell ref="EJ159:EL159"/>
    <mergeCell ref="EM159:EO159"/>
    <mergeCell ref="EP159:ER159"/>
    <mergeCell ref="ES157:EU157"/>
    <mergeCell ref="EA158:EC158"/>
    <mergeCell ref="ED158:EF158"/>
    <mergeCell ref="EG158:EI158"/>
    <mergeCell ref="EJ158:EL158"/>
    <mergeCell ref="EM158:EO158"/>
    <mergeCell ref="EP158:ER158"/>
    <mergeCell ref="ES158:EU158"/>
    <mergeCell ref="EA157:EC157"/>
    <mergeCell ref="ED157:EF157"/>
    <mergeCell ref="EG157:EI157"/>
    <mergeCell ref="EJ157:EL157"/>
    <mergeCell ref="EM157:EO157"/>
    <mergeCell ref="EP157:ER157"/>
    <mergeCell ref="EV3:EW3"/>
    <mergeCell ref="EA4:ES4"/>
    <mergeCell ref="EA5:EC5"/>
    <mergeCell ref="ED5:EF5"/>
    <mergeCell ref="EG5:EI5"/>
    <mergeCell ref="EJ5:EL5"/>
    <mergeCell ref="EM5:EO5"/>
    <mergeCell ref="EP5:ER5"/>
    <mergeCell ref="ES5:EU5"/>
    <mergeCell ref="DT159:DV159"/>
    <mergeCell ref="DB160:DD160"/>
    <mergeCell ref="DE160:DG160"/>
    <mergeCell ref="DH160:DJ160"/>
    <mergeCell ref="DK160:DM160"/>
    <mergeCell ref="DN160:DP160"/>
    <mergeCell ref="DQ160:DS160"/>
    <mergeCell ref="DT160:DV160"/>
    <mergeCell ref="DB159:DD159"/>
    <mergeCell ref="DE159:DG159"/>
    <mergeCell ref="DH159:DJ159"/>
    <mergeCell ref="DK159:DM159"/>
    <mergeCell ref="DN159:DP159"/>
    <mergeCell ref="DQ159:DS159"/>
    <mergeCell ref="DT157:DV157"/>
    <mergeCell ref="DB158:DD158"/>
    <mergeCell ref="DE158:DG158"/>
    <mergeCell ref="DH158:DJ158"/>
    <mergeCell ref="DK158:DM158"/>
    <mergeCell ref="DN158:DP158"/>
    <mergeCell ref="DQ158:DS158"/>
    <mergeCell ref="DT158:DV158"/>
    <mergeCell ref="DB157:DD157"/>
    <mergeCell ref="DE157:DG157"/>
    <mergeCell ref="DH157:DJ157"/>
    <mergeCell ref="DK157:DM157"/>
    <mergeCell ref="DN157:DP157"/>
    <mergeCell ref="DQ157:DS157"/>
    <mergeCell ref="DW3:DX3"/>
    <mergeCell ref="DB4:DT4"/>
    <mergeCell ref="DB5:DD5"/>
    <mergeCell ref="DE5:DG5"/>
    <mergeCell ref="DH5:DJ5"/>
    <mergeCell ref="DK5:DM5"/>
    <mergeCell ref="DN5:DP5"/>
    <mergeCell ref="DQ5:DS5"/>
    <mergeCell ref="DT5:DV5"/>
    <mergeCell ref="CU159:CW159"/>
    <mergeCell ref="CC160:CE160"/>
    <mergeCell ref="CF160:CH160"/>
    <mergeCell ref="CI160:CK160"/>
    <mergeCell ref="CL160:CN160"/>
    <mergeCell ref="CO160:CQ160"/>
    <mergeCell ref="CR160:CT160"/>
    <mergeCell ref="CU160:CW160"/>
    <mergeCell ref="CC159:CE159"/>
    <mergeCell ref="CF159:CH159"/>
    <mergeCell ref="CI159:CK159"/>
    <mergeCell ref="CL159:CN159"/>
    <mergeCell ref="CO159:CQ159"/>
    <mergeCell ref="CR159:CT159"/>
    <mergeCell ref="CU157:CW157"/>
    <mergeCell ref="CC158:CE158"/>
    <mergeCell ref="CF158:CH158"/>
    <mergeCell ref="CI158:CK158"/>
    <mergeCell ref="CL158:CN158"/>
    <mergeCell ref="CO158:CQ158"/>
    <mergeCell ref="CR158:CT158"/>
    <mergeCell ref="CU158:CW158"/>
    <mergeCell ref="CC157:CE157"/>
    <mergeCell ref="CF157:CH157"/>
    <mergeCell ref="CI157:CK157"/>
    <mergeCell ref="CL157:CN157"/>
    <mergeCell ref="CO157:CQ157"/>
    <mergeCell ref="CR157:CT157"/>
    <mergeCell ref="CX3:CY3"/>
    <mergeCell ref="CC4:CU4"/>
    <mergeCell ref="CC5:CE5"/>
    <mergeCell ref="CF5:CH5"/>
    <mergeCell ref="CI5:CK5"/>
    <mergeCell ref="CL5:CN5"/>
    <mergeCell ref="CO5:CQ5"/>
    <mergeCell ref="CR5:CT5"/>
    <mergeCell ref="CU5:CW5"/>
    <mergeCell ref="BG157:BI157"/>
    <mergeCell ref="BJ157:BL157"/>
    <mergeCell ref="BM157:BO157"/>
    <mergeCell ref="BP157:BR157"/>
    <mergeCell ref="BS157:BU157"/>
    <mergeCell ref="BD157:BF157"/>
    <mergeCell ref="BV159:BX159"/>
    <mergeCell ref="BD160:BF160"/>
    <mergeCell ref="BG160:BI160"/>
    <mergeCell ref="BJ160:BL160"/>
    <mergeCell ref="BM160:BO160"/>
    <mergeCell ref="BP160:BR160"/>
    <mergeCell ref="BS160:BU160"/>
    <mergeCell ref="BV160:BX160"/>
    <mergeCell ref="BD159:BF159"/>
    <mergeCell ref="BG159:BI159"/>
    <mergeCell ref="BJ159:BL159"/>
    <mergeCell ref="BM159:BO159"/>
    <mergeCell ref="BP159:BR159"/>
    <mergeCell ref="BS159:BU159"/>
    <mergeCell ref="AE158:AG158"/>
    <mergeCell ref="AH158:AJ158"/>
    <mergeCell ref="AK158:AM158"/>
    <mergeCell ref="AN158:AP158"/>
    <mergeCell ref="AQ158:AS158"/>
    <mergeCell ref="AT158:AV158"/>
    <mergeCell ref="AW158:AY158"/>
    <mergeCell ref="BY3:BZ3"/>
    <mergeCell ref="BD4:BV4"/>
    <mergeCell ref="BD5:BF5"/>
    <mergeCell ref="BG5:BI5"/>
    <mergeCell ref="BJ5:BL5"/>
    <mergeCell ref="BM5:BO5"/>
    <mergeCell ref="BP5:BR5"/>
    <mergeCell ref="BS5:BU5"/>
    <mergeCell ref="BV5:BX5"/>
    <mergeCell ref="BV157:BX157"/>
    <mergeCell ref="BD158:BF158"/>
    <mergeCell ref="BG158:BI158"/>
    <mergeCell ref="BJ158:BL158"/>
    <mergeCell ref="BM158:BO158"/>
    <mergeCell ref="BP158:BR158"/>
    <mergeCell ref="BS158:BU158"/>
    <mergeCell ref="BV158:BX158"/>
    <mergeCell ref="AW159:AY159"/>
    <mergeCell ref="AE160:AG160"/>
    <mergeCell ref="AH160:AJ160"/>
    <mergeCell ref="AK160:AM160"/>
    <mergeCell ref="AN160:AP160"/>
    <mergeCell ref="AQ160:AS160"/>
    <mergeCell ref="AT160:AV160"/>
    <mergeCell ref="AW160:AY160"/>
    <mergeCell ref="AE159:AG159"/>
    <mergeCell ref="AH159:AJ159"/>
    <mergeCell ref="AK159:AM159"/>
    <mergeCell ref="AN159:AP159"/>
    <mergeCell ref="AQ159:AS159"/>
    <mergeCell ref="AT159:AV159"/>
    <mergeCell ref="AE157:AG157"/>
    <mergeCell ref="AH157:AJ157"/>
    <mergeCell ref="AK157:AM157"/>
    <mergeCell ref="AZ3:BA3"/>
    <mergeCell ref="AE4:AW4"/>
    <mergeCell ref="AE5:AG5"/>
    <mergeCell ref="AH5:AJ5"/>
    <mergeCell ref="AK5:AM5"/>
    <mergeCell ref="AN5:AP5"/>
    <mergeCell ref="AQ5:AS5"/>
    <mergeCell ref="AT5:AV5"/>
    <mergeCell ref="AW5:AY5"/>
    <mergeCell ref="AQ157:AS157"/>
    <mergeCell ref="AT157:AV157"/>
    <mergeCell ref="AW157:AY157"/>
    <mergeCell ref="AN157:AP157"/>
    <mergeCell ref="R159:T159"/>
    <mergeCell ref="U159:W159"/>
    <mergeCell ref="X159:Z159"/>
    <mergeCell ref="L160:N160"/>
    <mergeCell ref="O160:Q160"/>
    <mergeCell ref="R160:T160"/>
    <mergeCell ref="U160:W160"/>
    <mergeCell ref="X160:Z160"/>
    <mergeCell ref="F159:H159"/>
    <mergeCell ref="F160:H160"/>
    <mergeCell ref="I159:K159"/>
    <mergeCell ref="I160:K160"/>
    <mergeCell ref="L159:N159"/>
    <mergeCell ref="O159:Q159"/>
    <mergeCell ref="X157:Z157"/>
    <mergeCell ref="U158:W158"/>
    <mergeCell ref="X158:Z158"/>
    <mergeCell ref="F157:H157"/>
    <mergeCell ref="F158:H158"/>
    <mergeCell ref="I157:K157"/>
    <mergeCell ref="I158:K158"/>
    <mergeCell ref="L157:N157"/>
    <mergeCell ref="L158:N158"/>
    <mergeCell ref="O157:Q157"/>
    <mergeCell ref="O158:Q158"/>
    <mergeCell ref="R157:T157"/>
    <mergeCell ref="R158:T158"/>
    <mergeCell ref="U157:W157"/>
    <mergeCell ref="C11:C12"/>
    <mergeCell ref="C7:C8"/>
    <mergeCell ref="C9:C10"/>
    <mergeCell ref="B3:C3"/>
    <mergeCell ref="B4:C4"/>
    <mergeCell ref="AA3:AB3"/>
    <mergeCell ref="F4:X4"/>
    <mergeCell ref="F5:H5"/>
    <mergeCell ref="I5:K5"/>
    <mergeCell ref="L5:N5"/>
    <mergeCell ref="O5:Q5"/>
    <mergeCell ref="R5:T5"/>
    <mergeCell ref="U5:W5"/>
    <mergeCell ref="X5:Z5"/>
    <mergeCell ref="B7:B8"/>
    <mergeCell ref="B9:B10"/>
    <mergeCell ref="B11:B12"/>
  </mergeCells>
  <conditionalFormatting sqref="B11">
    <cfRule type="duplicateValues" dxfId="713" priority="17"/>
    <cfRule type="duplicateValues" dxfId="712" priority="15"/>
    <cfRule type="duplicateValues" dxfId="711" priority="16"/>
    <cfRule type="duplicateValues" dxfId="710" priority="18"/>
    <cfRule type="duplicateValues" dxfId="709" priority="19"/>
    <cfRule type="duplicateValues" dxfId="708" priority="20"/>
    <cfRule type="duplicateValues" dxfId="707" priority="21"/>
  </conditionalFormatting>
  <conditionalFormatting sqref="B13 B7 B9 B19:B154">
    <cfRule type="duplicateValues" dxfId="706" priority="165"/>
    <cfRule type="duplicateValues" dxfId="705" priority="166"/>
  </conditionalFormatting>
  <conditionalFormatting sqref="B13 B39 B41 B43 B45 B47 B49 B51 B53 B55 B57 B59 B61 B63 B65 B67 B69 B71 B73 B75 B77 B79 B81 B83 B85 B87 B89 B91 B93 B95 B97 B99 B101 B103 B105 B107 B109 B111 B113 B115 B117 B119 B121 B123 B125 B127 B129 B131 B133 B135 B137 B139 B141 B143 B145 B147 B149 B151 B153 B7 B9 B19 B21 B23 B25 B27 B29 B31 B33 B35 B37">
    <cfRule type="duplicateValues" dxfId="704" priority="67"/>
    <cfRule type="duplicateValues" dxfId="703" priority="64"/>
    <cfRule type="duplicateValues" dxfId="702" priority="65"/>
    <cfRule type="duplicateValues" dxfId="701" priority="66"/>
  </conditionalFormatting>
  <conditionalFormatting sqref="B13 B39 B41 B43 B45 B47 B49 B51 B53 B55 B57 B59 B61 B63 B65 B67 B69 B71 B73 B75 B77 B79 B81 B83 B85 B87 B89 B91 B93 B95 B97 B99 B101 B103 B105 B107 B109 B111 B113 B115 B117 B119 B121 B123 B125 B127 B129 B131 B133 B135 B137 B139 B141 B143 B145 B147 B149 B151 B153 B7 B9 B19:B37">
    <cfRule type="duplicateValues" dxfId="700" priority="272"/>
  </conditionalFormatting>
  <conditionalFormatting sqref="B15">
    <cfRule type="duplicateValues" dxfId="699" priority="8"/>
    <cfRule type="duplicateValues" dxfId="698" priority="10"/>
    <cfRule type="duplicateValues" dxfId="697" priority="11"/>
    <cfRule type="duplicateValues" dxfId="696" priority="12"/>
    <cfRule type="duplicateValues" dxfId="695" priority="13"/>
    <cfRule type="duplicateValues" dxfId="694" priority="14"/>
    <cfRule type="duplicateValues" dxfId="693" priority="9"/>
  </conditionalFormatting>
  <conditionalFormatting sqref="B17">
    <cfRule type="duplicateValues" dxfId="692" priority="2"/>
    <cfRule type="duplicateValues" dxfId="691" priority="3"/>
    <cfRule type="duplicateValues" dxfId="690" priority="4"/>
    <cfRule type="duplicateValues" dxfId="689" priority="5"/>
    <cfRule type="duplicateValues" dxfId="688" priority="6"/>
    <cfRule type="duplicateValues" dxfId="687" priority="7"/>
    <cfRule type="duplicateValues" dxfId="686" priority="1"/>
  </conditionalFormatting>
  <conditionalFormatting sqref="B19 B21 B23 B25 B27 B29 B31 B33 B35">
    <cfRule type="duplicateValues" dxfId="685" priority="271"/>
    <cfRule type="duplicateValues" dxfId="684" priority="270"/>
  </conditionalFormatting>
  <conditionalFormatting sqref="B19">
    <cfRule type="duplicateValues" dxfId="683" priority="1219"/>
    <cfRule type="duplicateValues" dxfId="682" priority="1217"/>
    <cfRule type="duplicateValues" dxfId="681" priority="1216"/>
    <cfRule type="duplicateValues" dxfId="680" priority="1222"/>
    <cfRule type="duplicateValues" dxfId="679" priority="1231"/>
    <cfRule type="duplicateValues" dxfId="678" priority="1235"/>
    <cfRule type="duplicateValues" dxfId="677" priority="1234"/>
    <cfRule type="duplicateValues" dxfId="676" priority="1233"/>
    <cfRule type="duplicateValues" dxfId="675" priority="1232"/>
    <cfRule type="duplicateValues" dxfId="674" priority="1226"/>
    <cfRule type="duplicateValues" dxfId="673" priority="1225"/>
    <cfRule type="duplicateValues" dxfId="672" priority="1224"/>
    <cfRule type="duplicateValues" dxfId="671" priority="1220"/>
    <cfRule type="duplicateValues" dxfId="670" priority="1229"/>
    <cfRule type="duplicateValues" dxfId="669" priority="1228"/>
  </conditionalFormatting>
  <conditionalFormatting sqref="B19:B20">
    <cfRule type="duplicateValues" dxfId="668" priority="1236"/>
    <cfRule type="duplicateValues" dxfId="667" priority="1218"/>
    <cfRule type="duplicateValues" dxfId="666" priority="1221"/>
    <cfRule type="duplicateValues" dxfId="665" priority="1223"/>
    <cfRule type="duplicateValues" dxfId="664" priority="1227"/>
    <cfRule type="duplicateValues" dxfId="663" priority="1230"/>
  </conditionalFormatting>
  <conditionalFormatting sqref="B21">
    <cfRule type="duplicateValues" dxfId="662" priority="949"/>
    <cfRule type="duplicateValues" dxfId="661" priority="948"/>
    <cfRule type="duplicateValues" dxfId="660" priority="946"/>
    <cfRule type="duplicateValues" dxfId="659" priority="943"/>
    <cfRule type="duplicateValues" dxfId="658" priority="941"/>
    <cfRule type="duplicateValues" dxfId="657" priority="940"/>
    <cfRule type="duplicateValues" dxfId="656" priority="959"/>
    <cfRule type="duplicateValues" dxfId="655" priority="958"/>
    <cfRule type="duplicateValues" dxfId="654" priority="957"/>
    <cfRule type="duplicateValues" dxfId="653" priority="956"/>
    <cfRule type="duplicateValues" dxfId="652" priority="955"/>
    <cfRule type="duplicateValues" dxfId="651" priority="953"/>
    <cfRule type="duplicateValues" dxfId="650" priority="952"/>
    <cfRule type="duplicateValues" dxfId="649" priority="950"/>
    <cfRule type="duplicateValues" dxfId="648" priority="944"/>
  </conditionalFormatting>
  <conditionalFormatting sqref="B21:B22">
    <cfRule type="duplicateValues" dxfId="647" priority="954"/>
    <cfRule type="duplicateValues" dxfId="646" priority="960"/>
    <cfRule type="duplicateValues" dxfId="645" priority="947"/>
    <cfRule type="duplicateValues" dxfId="644" priority="942"/>
    <cfRule type="duplicateValues" dxfId="643" priority="945"/>
    <cfRule type="duplicateValues" dxfId="642" priority="951"/>
  </conditionalFormatting>
  <conditionalFormatting sqref="B23">
    <cfRule type="duplicateValues" dxfId="641" priority="1178"/>
    <cfRule type="duplicateValues" dxfId="640" priority="1180"/>
    <cfRule type="duplicateValues" dxfId="639" priority="1183"/>
    <cfRule type="duplicateValues" dxfId="638" priority="1184"/>
    <cfRule type="duplicateValues" dxfId="637" priority="1186"/>
    <cfRule type="duplicateValues" dxfId="636" priority="1177"/>
    <cfRule type="duplicateValues" dxfId="635" priority="1187"/>
    <cfRule type="duplicateValues" dxfId="634" priority="1182"/>
    <cfRule type="duplicateValues" dxfId="633" priority="1189"/>
    <cfRule type="duplicateValues" dxfId="632" priority="1193"/>
    <cfRule type="duplicateValues" dxfId="631" priority="1192"/>
    <cfRule type="duplicateValues" dxfId="630" priority="1191"/>
    <cfRule type="duplicateValues" dxfId="629" priority="1190"/>
    <cfRule type="duplicateValues" dxfId="628" priority="1174"/>
    <cfRule type="duplicateValues" dxfId="627" priority="1175"/>
  </conditionalFormatting>
  <conditionalFormatting sqref="B23:B24">
    <cfRule type="duplicateValues" dxfId="626" priority="1176"/>
    <cfRule type="duplicateValues" dxfId="625" priority="1179"/>
    <cfRule type="duplicateValues" dxfId="624" priority="1181"/>
    <cfRule type="duplicateValues" dxfId="623" priority="1185"/>
    <cfRule type="duplicateValues" dxfId="622" priority="1188"/>
    <cfRule type="duplicateValues" dxfId="621" priority="1194"/>
  </conditionalFormatting>
  <conditionalFormatting sqref="B25">
    <cfRule type="duplicateValues" dxfId="620" priority="330"/>
    <cfRule type="duplicateValues" dxfId="619" priority="331"/>
    <cfRule type="duplicateValues" dxfId="618" priority="332"/>
    <cfRule type="duplicateValues" dxfId="617" priority="333"/>
    <cfRule type="duplicateValues" dxfId="616" priority="319"/>
    <cfRule type="duplicateValues" dxfId="615" priority="320"/>
    <cfRule type="duplicateValues" dxfId="614" priority="321"/>
    <cfRule type="duplicateValues" dxfId="613" priority="322"/>
    <cfRule type="duplicateValues" dxfId="612" priority="323"/>
    <cfRule type="duplicateValues" dxfId="611" priority="325"/>
    <cfRule type="duplicateValues" dxfId="610" priority="326"/>
    <cfRule type="duplicateValues" dxfId="609" priority="327"/>
    <cfRule type="duplicateValues" dxfId="608" priority="328"/>
    <cfRule type="duplicateValues" dxfId="607" priority="329"/>
    <cfRule type="duplicateValues" dxfId="606" priority="324"/>
  </conditionalFormatting>
  <conditionalFormatting sqref="B25:B26">
    <cfRule type="duplicateValues" dxfId="605" priority="334"/>
    <cfRule type="duplicateValues" dxfId="604" priority="335"/>
    <cfRule type="duplicateValues" dxfId="603" priority="336"/>
    <cfRule type="duplicateValues" dxfId="602" priority="337"/>
    <cfRule type="duplicateValues" dxfId="601" priority="338"/>
    <cfRule type="duplicateValues" dxfId="600" priority="339"/>
  </conditionalFormatting>
  <conditionalFormatting sqref="B27">
    <cfRule type="duplicateValues" dxfId="599" priority="651"/>
    <cfRule type="duplicateValues" dxfId="598" priority="646"/>
    <cfRule type="duplicateValues" dxfId="597" priority="650"/>
    <cfRule type="duplicateValues" dxfId="596" priority="649"/>
    <cfRule type="duplicateValues" dxfId="595" priority="648"/>
    <cfRule type="duplicateValues" dxfId="594" priority="647"/>
    <cfRule type="duplicateValues" dxfId="593" priority="641"/>
    <cfRule type="duplicateValues" dxfId="592" priority="645"/>
    <cfRule type="duplicateValues" dxfId="591" priority="644"/>
    <cfRule type="duplicateValues" dxfId="590" priority="642"/>
    <cfRule type="duplicateValues" dxfId="589" priority="643"/>
    <cfRule type="duplicateValues" dxfId="588" priority="640"/>
    <cfRule type="duplicateValues" dxfId="587" priority="637"/>
    <cfRule type="duplicateValues" dxfId="586" priority="638"/>
    <cfRule type="duplicateValues" dxfId="585" priority="639"/>
  </conditionalFormatting>
  <conditionalFormatting sqref="B27:B28">
    <cfRule type="duplicateValues" dxfId="584" priority="1173"/>
    <cfRule type="duplicateValues" dxfId="583" priority="1167"/>
    <cfRule type="duplicateValues" dxfId="582" priority="1164"/>
    <cfRule type="duplicateValues" dxfId="581" priority="1160"/>
    <cfRule type="duplicateValues" dxfId="580" priority="1158"/>
    <cfRule type="duplicateValues" dxfId="579" priority="1155"/>
  </conditionalFormatting>
  <conditionalFormatting sqref="B29">
    <cfRule type="duplicateValues" dxfId="578" priority="1145"/>
    <cfRule type="duplicateValues" dxfId="577" priority="1135"/>
    <cfRule type="duplicateValues" dxfId="576" priority="1132"/>
    <cfRule type="duplicateValues" dxfId="575" priority="1133"/>
    <cfRule type="duplicateValues" dxfId="574" priority="1147"/>
    <cfRule type="duplicateValues" dxfId="573" priority="1141"/>
    <cfRule type="duplicateValues" dxfId="572" priority="1151"/>
    <cfRule type="duplicateValues" dxfId="571" priority="1148"/>
    <cfRule type="duplicateValues" dxfId="570" priority="1149"/>
    <cfRule type="duplicateValues" dxfId="569" priority="1150"/>
    <cfRule type="duplicateValues" dxfId="568" priority="1140"/>
    <cfRule type="duplicateValues" dxfId="567" priority="1138"/>
    <cfRule type="duplicateValues" dxfId="566" priority="1142"/>
    <cfRule type="duplicateValues" dxfId="565" priority="1136"/>
    <cfRule type="duplicateValues" dxfId="564" priority="1144"/>
  </conditionalFormatting>
  <conditionalFormatting sqref="B29:B30">
    <cfRule type="duplicateValues" dxfId="563" priority="1139"/>
    <cfRule type="duplicateValues" dxfId="562" priority="1137"/>
    <cfRule type="duplicateValues" dxfId="561" priority="1134"/>
    <cfRule type="duplicateValues" dxfId="560" priority="1152"/>
    <cfRule type="duplicateValues" dxfId="559" priority="1146"/>
    <cfRule type="duplicateValues" dxfId="558" priority="1143"/>
  </conditionalFormatting>
  <conditionalFormatting sqref="B31">
    <cfRule type="duplicateValues" dxfId="557" priority="436"/>
    <cfRule type="duplicateValues" dxfId="556" priority="428"/>
    <cfRule type="duplicateValues" dxfId="555" priority="427"/>
    <cfRule type="duplicateValues" dxfId="554" priority="434"/>
    <cfRule type="duplicateValues" dxfId="553" priority="425"/>
    <cfRule type="duplicateValues" dxfId="552" priority="441"/>
    <cfRule type="duplicateValues" dxfId="551" priority="437"/>
    <cfRule type="duplicateValues" dxfId="550" priority="424"/>
    <cfRule type="duplicateValues" dxfId="549" priority="439"/>
    <cfRule type="duplicateValues" dxfId="548" priority="440"/>
    <cfRule type="duplicateValues" dxfId="547" priority="442"/>
    <cfRule type="duplicateValues" dxfId="546" priority="430"/>
    <cfRule type="duplicateValues" dxfId="545" priority="443"/>
    <cfRule type="duplicateValues" dxfId="544" priority="433"/>
    <cfRule type="duplicateValues" dxfId="543" priority="432"/>
  </conditionalFormatting>
  <conditionalFormatting sqref="B31:B32">
    <cfRule type="duplicateValues" dxfId="542" priority="435"/>
    <cfRule type="duplicateValues" dxfId="541" priority="438"/>
    <cfRule type="duplicateValues" dxfId="540" priority="444"/>
    <cfRule type="duplicateValues" dxfId="539" priority="429"/>
    <cfRule type="duplicateValues" dxfId="538" priority="426"/>
    <cfRule type="duplicateValues" dxfId="537" priority="431"/>
  </conditionalFormatting>
  <conditionalFormatting sqref="B33">
    <cfRule type="duplicateValues" dxfId="536" priority="612"/>
    <cfRule type="duplicateValues" dxfId="535" priority="613"/>
    <cfRule type="duplicateValues" dxfId="534" priority="611"/>
    <cfRule type="duplicateValues" dxfId="533" priority="614"/>
    <cfRule type="duplicateValues" dxfId="532" priority="595"/>
    <cfRule type="duplicateValues" dxfId="531" priority="596"/>
    <cfRule type="duplicateValues" dxfId="530" priority="598"/>
    <cfRule type="duplicateValues" dxfId="529" priority="599"/>
    <cfRule type="duplicateValues" dxfId="528" priority="603"/>
    <cfRule type="duplicateValues" dxfId="527" priority="604"/>
    <cfRule type="duplicateValues" dxfId="526" priority="605"/>
    <cfRule type="duplicateValues" dxfId="525" priority="601"/>
    <cfRule type="duplicateValues" dxfId="524" priority="607"/>
    <cfRule type="duplicateValues" dxfId="523" priority="608"/>
    <cfRule type="duplicateValues" dxfId="522" priority="610"/>
  </conditionalFormatting>
  <conditionalFormatting sqref="B33:B34">
    <cfRule type="duplicateValues" dxfId="521" priority="615"/>
    <cfRule type="duplicateValues" dxfId="520" priority="597"/>
    <cfRule type="duplicateValues" dxfId="519" priority="600"/>
    <cfRule type="duplicateValues" dxfId="518" priority="602"/>
    <cfRule type="duplicateValues" dxfId="517" priority="609"/>
    <cfRule type="duplicateValues" dxfId="516" priority="606"/>
  </conditionalFormatting>
  <conditionalFormatting sqref="B35">
    <cfRule type="duplicateValues" dxfId="515" priority="761"/>
    <cfRule type="duplicateValues" dxfId="514" priority="763"/>
    <cfRule type="duplicateValues" dxfId="513" priority="765"/>
    <cfRule type="duplicateValues" dxfId="512" priority="766"/>
    <cfRule type="duplicateValues" dxfId="511" priority="767"/>
    <cfRule type="duplicateValues" dxfId="510" priority="769"/>
    <cfRule type="duplicateValues" dxfId="509" priority="770"/>
    <cfRule type="duplicateValues" dxfId="508" priority="773"/>
    <cfRule type="duplicateValues" dxfId="507" priority="774"/>
    <cfRule type="duplicateValues" dxfId="506" priority="775"/>
    <cfRule type="duplicateValues" dxfId="505" priority="776"/>
    <cfRule type="duplicateValues" dxfId="504" priority="1111"/>
    <cfRule type="duplicateValues" dxfId="503" priority="1112"/>
    <cfRule type="duplicateValues" dxfId="502" priority="1114"/>
    <cfRule type="duplicateValues" dxfId="501" priority="1115"/>
    <cfRule type="duplicateValues" dxfId="500" priority="1117"/>
    <cfRule type="duplicateValues" dxfId="499" priority="1119"/>
    <cfRule type="duplicateValues" dxfId="498" priority="1120"/>
    <cfRule type="duplicateValues" dxfId="497" priority="1121"/>
    <cfRule type="duplicateValues" dxfId="496" priority="1123"/>
    <cfRule type="duplicateValues" dxfId="495" priority="1124"/>
    <cfRule type="duplicateValues" dxfId="494" priority="1126"/>
    <cfRule type="duplicateValues" dxfId="493" priority="1127"/>
    <cfRule type="duplicateValues" dxfId="492" priority="1128"/>
    <cfRule type="duplicateValues" dxfId="491" priority="1129"/>
    <cfRule type="duplicateValues" dxfId="490" priority="1130"/>
    <cfRule type="duplicateValues" dxfId="489" priority="772"/>
    <cfRule type="duplicateValues" dxfId="488" priority="757"/>
    <cfRule type="duplicateValues" dxfId="487" priority="758"/>
    <cfRule type="duplicateValues" dxfId="486" priority="760"/>
  </conditionalFormatting>
  <conditionalFormatting sqref="B35:B36">
    <cfRule type="duplicateValues" dxfId="485" priority="777"/>
    <cfRule type="duplicateValues" dxfId="484" priority="1113"/>
    <cfRule type="duplicateValues" dxfId="483" priority="1118"/>
    <cfRule type="duplicateValues" dxfId="482" priority="1122"/>
    <cfRule type="duplicateValues" dxfId="481" priority="771"/>
    <cfRule type="duplicateValues" dxfId="480" priority="1125"/>
    <cfRule type="duplicateValues" dxfId="479" priority="1116"/>
    <cfRule type="duplicateValues" dxfId="478" priority="768"/>
    <cfRule type="duplicateValues" dxfId="477" priority="764"/>
    <cfRule type="duplicateValues" dxfId="476" priority="1131"/>
    <cfRule type="duplicateValues" dxfId="475" priority="762"/>
    <cfRule type="duplicateValues" dxfId="474" priority="759"/>
  </conditionalFormatting>
  <conditionalFormatting sqref="B37 B39">
    <cfRule type="duplicateValues" dxfId="473" priority="156"/>
    <cfRule type="duplicateValues" dxfId="472" priority="153"/>
    <cfRule type="duplicateValues" dxfId="471" priority="152"/>
    <cfRule type="duplicateValues" dxfId="470" priority="154"/>
    <cfRule type="duplicateValues" dxfId="469" priority="155"/>
  </conditionalFormatting>
  <conditionalFormatting sqref="B38 B40">
    <cfRule type="duplicateValues" dxfId="468" priority="157"/>
  </conditionalFormatting>
  <conditionalFormatting sqref="B41:B42">
    <cfRule type="duplicateValues" dxfId="467" priority="780"/>
    <cfRule type="duplicateValues" dxfId="466" priority="783"/>
    <cfRule type="duplicateValues" dxfId="465" priority="785"/>
    <cfRule type="duplicateValues" dxfId="464" priority="798"/>
    <cfRule type="duplicateValues" dxfId="463" priority="789"/>
    <cfRule type="duplicateValues" dxfId="462" priority="792"/>
  </conditionalFormatting>
  <conditionalFormatting sqref="B43">
    <cfRule type="duplicateValues" dxfId="461" priority="479"/>
    <cfRule type="duplicateValues" dxfId="460" priority="484"/>
    <cfRule type="duplicateValues" dxfId="459" priority="478"/>
    <cfRule type="duplicateValues" dxfId="458" priority="472"/>
    <cfRule type="duplicateValues" dxfId="457" priority="476"/>
    <cfRule type="duplicateValues" dxfId="456" priority="466"/>
    <cfRule type="duplicateValues" dxfId="455" priority="467"/>
    <cfRule type="duplicateValues" dxfId="454" priority="469"/>
    <cfRule type="duplicateValues" dxfId="453" priority="470"/>
    <cfRule type="duplicateValues" dxfId="452" priority="481"/>
    <cfRule type="duplicateValues" dxfId="451" priority="475"/>
    <cfRule type="duplicateValues" dxfId="450" priority="474"/>
    <cfRule type="duplicateValues" dxfId="449" priority="485"/>
    <cfRule type="duplicateValues" dxfId="448" priority="483"/>
    <cfRule type="duplicateValues" dxfId="447" priority="482"/>
  </conditionalFormatting>
  <conditionalFormatting sqref="B43:B44">
    <cfRule type="duplicateValues" dxfId="446" priority="473"/>
    <cfRule type="duplicateValues" dxfId="445" priority="486"/>
    <cfRule type="duplicateValues" dxfId="444" priority="468"/>
    <cfRule type="duplicateValues" dxfId="443" priority="480"/>
    <cfRule type="duplicateValues" dxfId="442" priority="471"/>
    <cfRule type="duplicateValues" dxfId="441" priority="477"/>
  </conditionalFormatting>
  <conditionalFormatting sqref="B45">
    <cfRule type="duplicateValues" dxfId="440" priority="1001"/>
    <cfRule type="duplicateValues" dxfId="439" priority="1003"/>
    <cfRule type="duplicateValues" dxfId="438" priority="1000"/>
    <cfRule type="duplicateValues" dxfId="437" priority="995"/>
    <cfRule type="duplicateValues" dxfId="436" priority="991"/>
    <cfRule type="duplicateValues" dxfId="435" priority="986"/>
    <cfRule type="duplicateValues" dxfId="434" priority="985"/>
    <cfRule type="duplicateValues" dxfId="433" priority="989"/>
    <cfRule type="duplicateValues" dxfId="432" priority="994"/>
    <cfRule type="duplicateValues" dxfId="431" priority="993"/>
    <cfRule type="duplicateValues" dxfId="430" priority="1004"/>
    <cfRule type="duplicateValues" dxfId="429" priority="1002"/>
    <cfRule type="duplicateValues" dxfId="428" priority="997"/>
    <cfRule type="duplicateValues" dxfId="427" priority="998"/>
    <cfRule type="duplicateValues" dxfId="426" priority="988"/>
  </conditionalFormatting>
  <conditionalFormatting sqref="B45:B46">
    <cfRule type="duplicateValues" dxfId="425" priority="987"/>
    <cfRule type="duplicateValues" dxfId="424" priority="992"/>
    <cfRule type="duplicateValues" dxfId="423" priority="996"/>
    <cfRule type="duplicateValues" dxfId="422" priority="1005"/>
    <cfRule type="duplicateValues" dxfId="421" priority="990"/>
    <cfRule type="duplicateValues" dxfId="420" priority="999"/>
  </conditionalFormatting>
  <conditionalFormatting sqref="B47">
    <cfRule type="duplicateValues" dxfId="419" priority="445"/>
    <cfRule type="duplicateValues" dxfId="418" priority="446"/>
    <cfRule type="duplicateValues" dxfId="417" priority="448"/>
    <cfRule type="duplicateValues" dxfId="416" priority="449"/>
    <cfRule type="duplicateValues" dxfId="415" priority="453"/>
    <cfRule type="duplicateValues" dxfId="414" priority="451"/>
    <cfRule type="duplicateValues" dxfId="413" priority="460"/>
    <cfRule type="duplicateValues" dxfId="412" priority="461"/>
    <cfRule type="duplicateValues" dxfId="411" priority="462"/>
    <cfRule type="duplicateValues" dxfId="410" priority="454"/>
    <cfRule type="duplicateValues" dxfId="409" priority="455"/>
    <cfRule type="duplicateValues" dxfId="408" priority="457"/>
    <cfRule type="duplicateValues" dxfId="407" priority="458"/>
    <cfRule type="duplicateValues" dxfId="406" priority="463"/>
    <cfRule type="duplicateValues" dxfId="405" priority="464"/>
  </conditionalFormatting>
  <conditionalFormatting sqref="B47:B50 B55:B154">
    <cfRule type="duplicateValues" dxfId="404" priority="447"/>
    <cfRule type="duplicateValues" dxfId="403" priority="465"/>
    <cfRule type="duplicateValues" dxfId="402" priority="456"/>
    <cfRule type="duplicateValues" dxfId="401" priority="452"/>
    <cfRule type="duplicateValues" dxfId="400" priority="450"/>
    <cfRule type="duplicateValues" dxfId="399" priority="459"/>
  </conditionalFormatting>
  <conditionalFormatting sqref="B49">
    <cfRule type="duplicateValues" dxfId="398" priority="177"/>
    <cfRule type="duplicateValues" dxfId="397" priority="178"/>
    <cfRule type="duplicateValues" dxfId="396" priority="179"/>
    <cfRule type="duplicateValues" dxfId="395" priority="180"/>
    <cfRule type="duplicateValues" dxfId="394" priority="181"/>
    <cfRule type="duplicateValues" dxfId="393" priority="182"/>
    <cfRule type="duplicateValues" dxfId="392" priority="183"/>
    <cfRule type="duplicateValues" dxfId="391" priority="184"/>
    <cfRule type="duplicateValues" dxfId="390" priority="185"/>
    <cfRule type="duplicateValues" dxfId="389" priority="175"/>
    <cfRule type="duplicateValues" dxfId="388" priority="174"/>
    <cfRule type="duplicateValues" dxfId="387" priority="176"/>
    <cfRule type="duplicateValues" dxfId="386" priority="173"/>
    <cfRule type="duplicateValues" dxfId="385" priority="171"/>
    <cfRule type="duplicateValues" dxfId="384" priority="172"/>
  </conditionalFormatting>
  <conditionalFormatting sqref="B51 B53">
    <cfRule type="duplicateValues" dxfId="383" priority="150"/>
    <cfRule type="duplicateValues" dxfId="382" priority="149"/>
    <cfRule type="duplicateValues" dxfId="381" priority="148"/>
    <cfRule type="duplicateValues" dxfId="380" priority="147"/>
    <cfRule type="duplicateValues" dxfId="379" priority="146"/>
  </conditionalFormatting>
  <conditionalFormatting sqref="B52 B54">
    <cfRule type="duplicateValues" dxfId="378" priority="151"/>
  </conditionalFormatting>
  <conditionalFormatting sqref="B55 B57 B59 B61 B63 B65 B67 B69 B71 B73 B75 B77 B79 B81 B83 B85 B87 B89 B91 B93 B95 B97 B99 B101 B103 B105 B107 B109 B111 B113 B115 B117 B119 B121 B123 B125 B127 B129 B131 B133 B135 B137 B139 B141 B143 B145 B147 B149 B151 B153">
    <cfRule type="duplicateValues" dxfId="377" priority="164"/>
    <cfRule type="duplicateValues" dxfId="376" priority="163"/>
  </conditionalFormatting>
  <conditionalFormatting sqref="B59 B61">
    <cfRule type="duplicateValues" dxfId="375" priority="358"/>
    <cfRule type="duplicateValues" dxfId="374" priority="359"/>
  </conditionalFormatting>
  <conditionalFormatting sqref="B59">
    <cfRule type="duplicateValues" dxfId="373" priority="353"/>
    <cfRule type="duplicateValues" dxfId="372" priority="350"/>
    <cfRule type="duplicateValues" dxfId="371" priority="349"/>
    <cfRule type="duplicateValues" dxfId="370" priority="346"/>
    <cfRule type="duplicateValues" dxfId="369" priority="344"/>
    <cfRule type="duplicateValues" dxfId="368" priority="343"/>
    <cfRule type="duplicateValues" dxfId="367" priority="341"/>
    <cfRule type="duplicateValues" dxfId="366" priority="340"/>
    <cfRule type="duplicateValues" dxfId="365" priority="348"/>
    <cfRule type="duplicateValues" dxfId="364" priority="352"/>
    <cfRule type="duplicateValues" dxfId="363" priority="355"/>
    <cfRule type="duplicateValues" dxfId="362" priority="357"/>
    <cfRule type="duplicateValues" dxfId="361" priority="356"/>
  </conditionalFormatting>
  <conditionalFormatting sqref="B59:B62">
    <cfRule type="duplicateValues" dxfId="360" priority="347"/>
    <cfRule type="duplicateValues" dxfId="359" priority="360"/>
    <cfRule type="duplicateValues" dxfId="358" priority="345"/>
    <cfRule type="duplicateValues" dxfId="357" priority="342"/>
    <cfRule type="duplicateValues" dxfId="356" priority="354"/>
    <cfRule type="duplicateValues" dxfId="355" priority="351"/>
  </conditionalFormatting>
  <conditionalFormatting sqref="B63">
    <cfRule type="duplicateValues" dxfId="354" priority="258"/>
    <cfRule type="duplicateValues" dxfId="353" priority="253"/>
    <cfRule type="duplicateValues" dxfId="352" priority="268"/>
    <cfRule type="duplicateValues" dxfId="351" priority="255"/>
    <cfRule type="duplicateValues" dxfId="350" priority="250"/>
    <cfRule type="duplicateValues" dxfId="349" priority="257"/>
    <cfRule type="duplicateValues" dxfId="348" priority="264"/>
    <cfRule type="duplicateValues" dxfId="347" priority="259"/>
    <cfRule type="duplicateValues" dxfId="346" priority="252"/>
    <cfRule type="duplicateValues" dxfId="345" priority="261"/>
    <cfRule type="duplicateValues" dxfId="344" priority="262"/>
    <cfRule type="duplicateValues" dxfId="343" priority="249"/>
    <cfRule type="duplicateValues" dxfId="342" priority="265"/>
    <cfRule type="duplicateValues" dxfId="341" priority="266"/>
    <cfRule type="duplicateValues" dxfId="340" priority="267"/>
  </conditionalFormatting>
  <conditionalFormatting sqref="B63:B64">
    <cfRule type="duplicateValues" dxfId="339" priority="254"/>
    <cfRule type="duplicateValues" dxfId="338" priority="256"/>
    <cfRule type="duplicateValues" dxfId="337" priority="260"/>
    <cfRule type="duplicateValues" dxfId="336" priority="263"/>
    <cfRule type="duplicateValues" dxfId="335" priority="251"/>
    <cfRule type="duplicateValues" dxfId="334" priority="269"/>
  </conditionalFormatting>
  <conditionalFormatting sqref="B65">
    <cfRule type="duplicateValues" dxfId="333" priority="225"/>
    <cfRule type="duplicateValues" dxfId="332" priority="224"/>
    <cfRule type="duplicateValues" dxfId="331" priority="226"/>
    <cfRule type="duplicateValues" dxfId="330" priority="217"/>
    <cfRule type="duplicateValues" dxfId="329" priority="222"/>
    <cfRule type="duplicateValues" dxfId="328" priority="220"/>
    <cfRule type="duplicateValues" dxfId="327" priority="219"/>
    <cfRule type="duplicateValues" dxfId="326" priority="223"/>
    <cfRule type="duplicateValues" dxfId="325" priority="216"/>
    <cfRule type="duplicateValues" dxfId="324" priority="215"/>
    <cfRule type="duplicateValues" dxfId="323" priority="213"/>
    <cfRule type="duplicateValues" dxfId="322" priority="211"/>
    <cfRule type="duplicateValues" dxfId="321" priority="210"/>
    <cfRule type="duplicateValues" dxfId="320" priority="208"/>
    <cfRule type="duplicateValues" dxfId="319" priority="207"/>
  </conditionalFormatting>
  <conditionalFormatting sqref="B65:B66">
    <cfRule type="duplicateValues" dxfId="318" priority="227"/>
    <cfRule type="duplicateValues" dxfId="317" priority="221"/>
    <cfRule type="duplicateValues" dxfId="316" priority="218"/>
    <cfRule type="duplicateValues" dxfId="315" priority="214"/>
    <cfRule type="duplicateValues" dxfId="314" priority="212"/>
    <cfRule type="duplicateValues" dxfId="313" priority="209"/>
  </conditionalFormatting>
  <conditionalFormatting sqref="B67">
    <cfRule type="duplicateValues" dxfId="312" priority="190"/>
    <cfRule type="duplicateValues" dxfId="311" priority="189"/>
    <cfRule type="duplicateValues" dxfId="310" priority="187"/>
    <cfRule type="duplicateValues" dxfId="309" priority="204"/>
    <cfRule type="duplicateValues" dxfId="308" priority="186"/>
    <cfRule type="duplicateValues" dxfId="307" priority="205"/>
    <cfRule type="duplicateValues" dxfId="306" priority="203"/>
    <cfRule type="duplicateValues" dxfId="305" priority="202"/>
    <cfRule type="duplicateValues" dxfId="304" priority="201"/>
    <cfRule type="duplicateValues" dxfId="303" priority="199"/>
    <cfRule type="duplicateValues" dxfId="302" priority="198"/>
    <cfRule type="duplicateValues" dxfId="301" priority="196"/>
    <cfRule type="duplicateValues" dxfId="300" priority="195"/>
    <cfRule type="duplicateValues" dxfId="299" priority="194"/>
    <cfRule type="duplicateValues" dxfId="298" priority="192"/>
  </conditionalFormatting>
  <conditionalFormatting sqref="B67:B68">
    <cfRule type="duplicateValues" dxfId="297" priority="200"/>
    <cfRule type="duplicateValues" dxfId="296" priority="191"/>
    <cfRule type="duplicateValues" dxfId="295" priority="188"/>
    <cfRule type="duplicateValues" dxfId="294" priority="193"/>
    <cfRule type="duplicateValues" dxfId="293" priority="197"/>
    <cfRule type="duplicateValues" dxfId="292" priority="206"/>
  </conditionalFormatting>
  <conditionalFormatting sqref="B153">
    <cfRule type="duplicateValues" dxfId="291" priority="681"/>
    <cfRule type="duplicateValues" dxfId="290" priority="686"/>
    <cfRule type="duplicateValues" dxfId="289" priority="688"/>
    <cfRule type="duplicateValues" dxfId="288" priority="689"/>
    <cfRule type="duplicateValues" dxfId="287" priority="690"/>
    <cfRule type="duplicateValues" dxfId="286" priority="691"/>
    <cfRule type="duplicateValues" dxfId="285" priority="692"/>
    <cfRule type="duplicateValues" dxfId="284" priority="685"/>
    <cfRule type="duplicateValues" dxfId="283" priority="679"/>
    <cfRule type="duplicateValues" dxfId="282" priority="683"/>
    <cfRule type="duplicateValues" dxfId="281" priority="673"/>
    <cfRule type="duplicateValues" dxfId="280" priority="674"/>
    <cfRule type="duplicateValues" dxfId="279" priority="682"/>
    <cfRule type="duplicateValues" dxfId="278" priority="676"/>
    <cfRule type="duplicateValues" dxfId="277" priority="677"/>
  </conditionalFormatting>
  <conditionalFormatting sqref="B153:B154">
    <cfRule type="duplicateValues" dxfId="276" priority="678"/>
    <cfRule type="duplicateValues" dxfId="275" priority="687"/>
    <cfRule type="duplicateValues" dxfId="274" priority="693"/>
    <cfRule type="duplicateValues" dxfId="273" priority="680"/>
    <cfRule type="duplicateValues" dxfId="272" priority="684"/>
    <cfRule type="duplicateValues" dxfId="271" priority="675"/>
  </conditionalFormatting>
  <conditionalFormatting sqref="B41:C41 C43 C45 C47 C49 C51 C53 C55 C57 C59 C61 C63 C65 C67 C69 C71 C73 C75 C77 C79">
    <cfRule type="duplicateValues" dxfId="270" priority="788"/>
    <cfRule type="duplicateValues" dxfId="269" priority="787"/>
    <cfRule type="duplicateValues" dxfId="268" priority="786"/>
    <cfRule type="duplicateValues" dxfId="267" priority="784"/>
    <cfRule type="duplicateValues" dxfId="266" priority="782"/>
    <cfRule type="duplicateValues" dxfId="265" priority="781"/>
    <cfRule type="duplicateValues" dxfId="264" priority="779"/>
    <cfRule type="duplicateValues" dxfId="263" priority="778"/>
    <cfRule type="duplicateValues" dxfId="262" priority="796"/>
    <cfRule type="duplicateValues" dxfId="261" priority="797"/>
    <cfRule type="duplicateValues" dxfId="260" priority="795"/>
    <cfRule type="duplicateValues" dxfId="259" priority="794"/>
    <cfRule type="duplicateValues" dxfId="258" priority="793"/>
    <cfRule type="duplicateValues" dxfId="257" priority="791"/>
    <cfRule type="duplicateValues" dxfId="256" priority="790"/>
  </conditionalFormatting>
  <conditionalFormatting sqref="C41:C84">
    <cfRule type="duplicateValues" dxfId="255" priority="58"/>
    <cfRule type="duplicateValues" dxfId="254" priority="52"/>
    <cfRule type="duplicateValues" dxfId="253" priority="55"/>
    <cfRule type="duplicateValues" dxfId="252" priority="56"/>
    <cfRule type="duplicateValues" dxfId="251" priority="57"/>
    <cfRule type="duplicateValues" dxfId="250" priority="53"/>
    <cfRule type="duplicateValues" dxfId="249" priority="54"/>
    <cfRule type="duplicateValues" dxfId="248" priority="59"/>
  </conditionalFormatting>
  <conditionalFormatting sqref="C81">
    <cfRule type="duplicateValues" dxfId="247" priority="50"/>
    <cfRule type="duplicateValues" dxfId="246" priority="46"/>
    <cfRule type="duplicateValues" dxfId="245" priority="45"/>
    <cfRule type="duplicateValues" dxfId="244" priority="44"/>
    <cfRule type="duplicateValues" dxfId="243" priority="43"/>
    <cfRule type="duplicateValues" dxfId="242" priority="42"/>
    <cfRule type="duplicateValues" dxfId="241" priority="41"/>
    <cfRule type="duplicateValues" dxfId="240" priority="39"/>
    <cfRule type="duplicateValues" dxfId="239" priority="38"/>
    <cfRule type="duplicateValues" dxfId="238" priority="37"/>
    <cfRule type="duplicateValues" dxfId="237" priority="51"/>
    <cfRule type="duplicateValues" dxfId="236" priority="49"/>
    <cfRule type="duplicateValues" dxfId="235" priority="40"/>
    <cfRule type="duplicateValues" dxfId="234" priority="48"/>
    <cfRule type="duplicateValues" dxfId="233" priority="47"/>
  </conditionalFormatting>
  <conditionalFormatting sqref="C83">
    <cfRule type="duplicateValues" dxfId="232" priority="24"/>
    <cfRule type="duplicateValues" dxfId="231" priority="23"/>
    <cfRule type="duplicateValues" dxfId="230" priority="22"/>
    <cfRule type="duplicateValues" dxfId="229" priority="36"/>
    <cfRule type="duplicateValues" dxfId="228" priority="35"/>
    <cfRule type="duplicateValues" dxfId="227" priority="34"/>
    <cfRule type="duplicateValues" dxfId="226" priority="33"/>
    <cfRule type="duplicateValues" dxfId="225" priority="32"/>
    <cfRule type="duplicateValues" dxfId="224" priority="31"/>
    <cfRule type="duplicateValues" dxfId="223" priority="30"/>
    <cfRule type="duplicateValues" dxfId="222" priority="29"/>
    <cfRule type="duplicateValues" dxfId="221" priority="28"/>
    <cfRule type="duplicateValues" dxfId="220" priority="27"/>
    <cfRule type="duplicateValues" dxfId="219" priority="26"/>
    <cfRule type="duplicateValues" dxfId="218" priority="25"/>
  </conditionalFormatting>
  <pageMargins left="0.7" right="0.7" top="0.75" bottom="0.75" header="0.3" footer="0.3"/>
  <pageSetup orientation="portrait" r:id="rId1"/>
  <ignoredErrors>
    <ignoredError sqref="AB8 AB10 AB12 AB51:AB63 AB35:AB48" formula="1"/>
  </ignoredErrors>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D40B77-F831-4E6D-BE38-808F2FDDF454}">
  <dimension ref="B3:Q44"/>
  <sheetViews>
    <sheetView workbookViewId="0">
      <selection activeCell="D8" sqref="D8:D10"/>
    </sheetView>
  </sheetViews>
  <sheetFormatPr defaultRowHeight="14.5" x14ac:dyDescent="0.35"/>
  <cols>
    <col min="3" max="3" width="14.54296875" bestFit="1" customWidth="1"/>
    <col min="4" max="8" width="13.26953125" bestFit="1" customWidth="1"/>
    <col min="11" max="11" width="13.26953125" bestFit="1" customWidth="1"/>
    <col min="12" max="12" width="11.453125" bestFit="1" customWidth="1"/>
    <col min="14" max="15" width="11.453125" bestFit="1" customWidth="1"/>
    <col min="17" max="17" width="12.08984375" bestFit="1" customWidth="1"/>
  </cols>
  <sheetData>
    <row r="3" spans="2:17" x14ac:dyDescent="0.35">
      <c r="P3" t="s">
        <v>275</v>
      </c>
    </row>
    <row r="4" spans="2:17" x14ac:dyDescent="0.35">
      <c r="E4" s="305">
        <f>E8*E6</f>
        <v>98514</v>
      </c>
      <c r="F4" s="305">
        <f>F6*F8</f>
        <v>257400</v>
      </c>
      <c r="P4" t="s">
        <v>281</v>
      </c>
      <c r="Q4" s="186">
        <v>116667</v>
      </c>
    </row>
    <row r="5" spans="2:17" x14ac:dyDescent="0.35">
      <c r="J5" s="259"/>
      <c r="K5" s="259"/>
      <c r="L5" s="259"/>
      <c r="M5" s="259"/>
      <c r="N5" s="259"/>
      <c r="O5" s="259"/>
      <c r="P5" t="s">
        <v>282</v>
      </c>
      <c r="Q5" s="186">
        <v>116667</v>
      </c>
    </row>
    <row r="6" spans="2:17" x14ac:dyDescent="0.35">
      <c r="C6" s="268">
        <v>261.44999999999902</v>
      </c>
      <c r="D6" s="268">
        <v>261.44999999999902</v>
      </c>
      <c r="E6" s="268">
        <v>78</v>
      </c>
      <c r="F6" s="268">
        <v>78</v>
      </c>
      <c r="G6" s="268">
        <v>80</v>
      </c>
      <c r="H6" s="268">
        <v>80</v>
      </c>
      <c r="J6" s="259"/>
      <c r="K6" s="259"/>
      <c r="L6" s="259"/>
      <c r="M6" s="259"/>
      <c r="N6" s="259"/>
      <c r="O6" s="259"/>
    </row>
    <row r="7" spans="2:17" ht="15" thickBot="1" x14ac:dyDescent="0.4">
      <c r="B7" s="269" t="s">
        <v>265</v>
      </c>
      <c r="C7" s="269" t="s">
        <v>98</v>
      </c>
      <c r="D7" s="269" t="s">
        <v>100</v>
      </c>
      <c r="E7" s="269" t="s">
        <v>138</v>
      </c>
      <c r="F7" s="269" t="s">
        <v>169</v>
      </c>
      <c r="G7" s="269" t="s">
        <v>116</v>
      </c>
      <c r="H7" s="269" t="s">
        <v>102</v>
      </c>
      <c r="I7" s="269" t="s">
        <v>266</v>
      </c>
      <c r="J7" s="348" t="s">
        <v>278</v>
      </c>
      <c r="K7" s="348"/>
      <c r="L7" s="259"/>
      <c r="M7" s="348" t="s">
        <v>280</v>
      </c>
      <c r="N7" s="348"/>
      <c r="O7" s="259"/>
    </row>
    <row r="8" spans="2:17" x14ac:dyDescent="0.35">
      <c r="B8" s="308" t="s">
        <v>267</v>
      </c>
      <c r="C8" s="309">
        <v>113</v>
      </c>
      <c r="D8" s="309">
        <v>773</v>
      </c>
      <c r="E8" s="309">
        <v>1263</v>
      </c>
      <c r="F8" s="309">
        <v>3300</v>
      </c>
      <c r="G8" s="309"/>
      <c r="H8" s="309"/>
      <c r="I8" s="270">
        <v>5449</v>
      </c>
      <c r="J8" s="259" t="s">
        <v>275</v>
      </c>
      <c r="K8" s="276">
        <f>(C8*C6)+(D8*D6)+(E8*E6)+(F8*F6)+(G8*G6)+(H8*H6)</f>
        <v>587558.69999999914</v>
      </c>
      <c r="L8" s="259" t="s">
        <v>279</v>
      </c>
      <c r="M8" s="259" t="s">
        <v>275</v>
      </c>
      <c r="N8" s="277">
        <v>384079</v>
      </c>
      <c r="O8" s="259"/>
    </row>
    <row r="9" spans="2:17" x14ac:dyDescent="0.35">
      <c r="B9" s="271" t="s">
        <v>268</v>
      </c>
      <c r="C9" s="259">
        <v>120</v>
      </c>
      <c r="D9" s="259">
        <v>400</v>
      </c>
      <c r="E9" s="259">
        <v>310</v>
      </c>
      <c r="F9" s="259">
        <v>6600</v>
      </c>
      <c r="G9" s="259"/>
      <c r="H9" s="259"/>
      <c r="I9" s="272">
        <v>7430</v>
      </c>
      <c r="J9" s="259" t="s">
        <v>276</v>
      </c>
      <c r="K9" s="276">
        <f>(C9*C6)+(D9*D6)+(E9*E6)+(F9*F6)+(G9*G6)+(H9*H6)</f>
        <v>674933.99999999953</v>
      </c>
      <c r="L9" s="276">
        <f>SUM(K8:K10)</f>
        <v>2190185.1999999983</v>
      </c>
      <c r="M9" s="259" t="s">
        <v>276</v>
      </c>
      <c r="N9" s="277">
        <v>652844</v>
      </c>
      <c r="O9" s="276">
        <f>SUM(N8:N10)</f>
        <v>2762572</v>
      </c>
    </row>
    <row r="10" spans="2:17" ht="15" thickBot="1" x14ac:dyDescent="0.4">
      <c r="B10" s="273" t="s">
        <v>269</v>
      </c>
      <c r="C10" s="274">
        <v>50</v>
      </c>
      <c r="D10" s="274">
        <v>400</v>
      </c>
      <c r="E10" s="274">
        <v>180</v>
      </c>
      <c r="F10" s="274">
        <v>8000</v>
      </c>
      <c r="G10" s="274">
        <v>150</v>
      </c>
      <c r="H10" s="274">
        <v>2000</v>
      </c>
      <c r="I10" s="275">
        <v>10780</v>
      </c>
      <c r="J10" s="259" t="s">
        <v>277</v>
      </c>
      <c r="K10" s="276">
        <f>(C10*C6)+(D10*D6)+(E10*E6)+(F10*F6)+(G10*G6)+(H10*H6)</f>
        <v>927692.49999999953</v>
      </c>
      <c r="L10" s="259"/>
      <c r="M10" s="259" t="s">
        <v>277</v>
      </c>
      <c r="N10" s="277">
        <v>1725649</v>
      </c>
      <c r="O10" s="259"/>
    </row>
    <row r="11" spans="2:17" x14ac:dyDescent="0.35">
      <c r="B11" s="260" t="s">
        <v>49</v>
      </c>
      <c r="C11" s="259">
        <v>50</v>
      </c>
      <c r="D11" s="259">
        <v>400</v>
      </c>
      <c r="E11" s="259">
        <v>210</v>
      </c>
      <c r="F11" s="259">
        <v>1500</v>
      </c>
      <c r="G11" s="259">
        <v>100</v>
      </c>
      <c r="H11" s="259"/>
      <c r="I11" s="259">
        <v>2260</v>
      </c>
      <c r="J11" s="259"/>
      <c r="K11" s="259"/>
      <c r="L11" s="259"/>
      <c r="M11" s="259"/>
      <c r="N11" s="259"/>
      <c r="O11" s="259"/>
    </row>
    <row r="12" spans="2:17" x14ac:dyDescent="0.35">
      <c r="B12" s="260" t="s">
        <v>50</v>
      </c>
      <c r="C12" s="259">
        <v>30</v>
      </c>
      <c r="D12" s="259">
        <v>200</v>
      </c>
      <c r="E12" s="259">
        <v>212</v>
      </c>
      <c r="F12" s="259">
        <v>1500</v>
      </c>
      <c r="G12" s="259">
        <v>75</v>
      </c>
      <c r="H12" s="259">
        <v>600</v>
      </c>
      <c r="I12" s="259">
        <v>2617</v>
      </c>
      <c r="J12" s="259"/>
      <c r="K12" s="259"/>
      <c r="L12" s="259"/>
      <c r="M12" s="259"/>
      <c r="N12" s="259"/>
      <c r="O12" s="259"/>
    </row>
    <row r="13" spans="2:17" x14ac:dyDescent="0.35">
      <c r="B13" s="260" t="s">
        <v>51</v>
      </c>
      <c r="C13" s="259"/>
      <c r="D13" s="259">
        <v>100</v>
      </c>
      <c r="E13" s="259">
        <v>280</v>
      </c>
      <c r="F13" s="259">
        <v>1500</v>
      </c>
      <c r="G13" s="259">
        <v>75</v>
      </c>
      <c r="H13" s="259">
        <v>600</v>
      </c>
      <c r="I13" s="259">
        <v>2555</v>
      </c>
      <c r="J13" s="259"/>
      <c r="K13" s="259"/>
      <c r="L13" s="259"/>
      <c r="M13" s="259"/>
      <c r="N13" s="259"/>
      <c r="O13" s="259"/>
    </row>
    <row r="14" spans="2:17" x14ac:dyDescent="0.35">
      <c r="B14" s="260" t="s">
        <v>270</v>
      </c>
      <c r="C14" s="259"/>
      <c r="D14" s="259">
        <v>75</v>
      </c>
      <c r="E14" s="259">
        <v>122</v>
      </c>
      <c r="F14" s="259">
        <v>1500</v>
      </c>
      <c r="G14" s="259">
        <v>80</v>
      </c>
      <c r="H14" s="259">
        <v>600</v>
      </c>
      <c r="I14" s="259">
        <v>2377</v>
      </c>
      <c r="J14" s="259"/>
      <c r="K14" s="259"/>
      <c r="L14" s="259"/>
      <c r="M14" s="259"/>
      <c r="N14" s="259"/>
      <c r="O14" s="259"/>
    </row>
    <row r="15" spans="2:17" x14ac:dyDescent="0.35">
      <c r="B15" s="260" t="s">
        <v>271</v>
      </c>
      <c r="C15" s="259"/>
      <c r="D15" s="259">
        <v>75</v>
      </c>
      <c r="E15" s="259">
        <v>87</v>
      </c>
      <c r="F15" s="259">
        <v>2500</v>
      </c>
      <c r="G15" s="259">
        <v>120</v>
      </c>
      <c r="H15" s="259">
        <v>1200</v>
      </c>
      <c r="I15" s="259">
        <v>3982</v>
      </c>
      <c r="J15" s="259"/>
      <c r="K15" s="306">
        <v>104145</v>
      </c>
      <c r="L15" s="259" t="s">
        <v>289</v>
      </c>
      <c r="M15" s="259"/>
      <c r="N15" s="259"/>
      <c r="O15" s="259"/>
    </row>
    <row r="16" spans="2:17" x14ac:dyDescent="0.35">
      <c r="B16" s="260" t="s">
        <v>272</v>
      </c>
      <c r="C16" s="259"/>
      <c r="D16" s="259"/>
      <c r="E16" s="259">
        <v>160</v>
      </c>
      <c r="F16" s="259">
        <v>4450</v>
      </c>
      <c r="G16" s="259"/>
      <c r="H16" s="259"/>
      <c r="I16" s="259">
        <v>4610</v>
      </c>
      <c r="J16" s="259"/>
      <c r="K16" s="306">
        <v>76605</v>
      </c>
      <c r="L16" s="259"/>
      <c r="M16" s="259"/>
      <c r="N16" s="259"/>
      <c r="O16" s="259"/>
    </row>
    <row r="17" spans="2:15" x14ac:dyDescent="0.35">
      <c r="B17" s="260" t="s">
        <v>273</v>
      </c>
      <c r="C17" s="259"/>
      <c r="D17" s="259"/>
      <c r="E17" s="259">
        <v>104</v>
      </c>
      <c r="F17" s="259">
        <v>3053</v>
      </c>
      <c r="G17" s="259"/>
      <c r="H17" s="259"/>
      <c r="I17" s="259">
        <v>3157</v>
      </c>
      <c r="J17" s="259"/>
      <c r="K17" s="276">
        <f>1000*E6</f>
        <v>78000</v>
      </c>
      <c r="L17" s="259"/>
      <c r="M17" s="259"/>
      <c r="N17" s="259"/>
      <c r="O17" s="259"/>
    </row>
    <row r="18" spans="2:15" x14ac:dyDescent="0.35">
      <c r="B18" s="265" t="s">
        <v>266</v>
      </c>
      <c r="C18" s="266">
        <v>363</v>
      </c>
      <c r="D18" s="266">
        <v>2423</v>
      </c>
      <c r="E18" s="266">
        <v>2928</v>
      </c>
      <c r="F18" s="266">
        <v>33903</v>
      </c>
      <c r="G18" s="266">
        <v>600</v>
      </c>
      <c r="H18" s="266">
        <v>5000</v>
      </c>
      <c r="I18" s="266">
        <v>45217</v>
      </c>
      <c r="J18" s="259"/>
      <c r="K18" s="307">
        <f>SUM(K15:K17)</f>
        <v>258750</v>
      </c>
      <c r="L18" s="259"/>
      <c r="M18" s="259"/>
      <c r="N18" s="259"/>
      <c r="O18" s="259"/>
    </row>
    <row r="19" spans="2:15" x14ac:dyDescent="0.35">
      <c r="J19" s="259"/>
      <c r="K19" s="307">
        <v>125329</v>
      </c>
      <c r="L19" s="259"/>
      <c r="M19" s="259"/>
      <c r="N19" s="259"/>
      <c r="O19" s="259"/>
    </row>
    <row r="20" spans="2:15" x14ac:dyDescent="0.35">
      <c r="J20" s="259"/>
      <c r="K20" s="259"/>
      <c r="L20" s="259"/>
      <c r="M20" s="259"/>
      <c r="N20" s="259"/>
      <c r="O20" s="259"/>
    </row>
    <row r="21" spans="2:15" x14ac:dyDescent="0.35">
      <c r="J21" s="259"/>
      <c r="K21" s="267"/>
      <c r="L21" s="259"/>
      <c r="M21" s="259"/>
      <c r="N21" s="259"/>
      <c r="O21" s="259"/>
    </row>
    <row r="22" spans="2:15" x14ac:dyDescent="0.35">
      <c r="B22" s="259"/>
      <c r="C22" s="259"/>
      <c r="D22" s="259"/>
      <c r="E22" s="259"/>
      <c r="F22" s="259"/>
      <c r="G22" s="259"/>
      <c r="H22" s="259"/>
      <c r="I22" s="259"/>
      <c r="J22" s="259"/>
      <c r="K22" s="259"/>
      <c r="L22" s="259"/>
      <c r="M22" s="259"/>
      <c r="N22" s="259"/>
      <c r="O22" s="259"/>
    </row>
    <row r="26" spans="2:15" x14ac:dyDescent="0.35">
      <c r="K26" s="267"/>
    </row>
    <row r="27" spans="2:15" x14ac:dyDescent="0.35">
      <c r="B27" s="259"/>
      <c r="C27" s="259"/>
      <c r="D27" s="259"/>
      <c r="E27" s="259"/>
      <c r="F27" s="259"/>
      <c r="G27" s="259"/>
      <c r="H27" s="259"/>
      <c r="I27" s="259"/>
    </row>
    <row r="28" spans="2:15" x14ac:dyDescent="0.35">
      <c r="B28" s="259"/>
      <c r="C28" s="259"/>
      <c r="D28" s="259"/>
      <c r="E28" s="259"/>
      <c r="F28" s="259"/>
      <c r="G28" s="259"/>
      <c r="H28" s="259"/>
      <c r="I28" s="259"/>
    </row>
    <row r="29" spans="2:15" x14ac:dyDescent="0.35">
      <c r="B29" s="260"/>
      <c r="C29" s="259"/>
      <c r="D29" s="259"/>
      <c r="E29" s="259"/>
      <c r="F29" s="259"/>
      <c r="G29" s="259"/>
      <c r="H29" s="259"/>
      <c r="I29" s="259"/>
    </row>
    <row r="30" spans="2:15" x14ac:dyDescent="0.35">
      <c r="B30" s="261"/>
      <c r="C30" s="259"/>
      <c r="D30" s="259"/>
      <c r="E30" s="259"/>
      <c r="F30" s="259"/>
      <c r="G30" s="259"/>
      <c r="H30" s="259"/>
      <c r="I30" s="259"/>
    </row>
    <row r="31" spans="2:15" x14ac:dyDescent="0.35">
      <c r="B31" s="261"/>
      <c r="C31" s="259"/>
      <c r="D31" s="259"/>
      <c r="E31" s="259"/>
      <c r="F31" s="259"/>
      <c r="G31" s="259"/>
      <c r="H31" s="259"/>
      <c r="I31" s="259"/>
    </row>
    <row r="32" spans="2:15" x14ac:dyDescent="0.35">
      <c r="B32" s="260"/>
      <c r="C32" s="259"/>
      <c r="D32" s="259"/>
      <c r="E32" s="259"/>
      <c r="F32" s="259"/>
      <c r="G32" s="259"/>
      <c r="H32" s="259"/>
      <c r="I32" s="259"/>
    </row>
    <row r="33" spans="2:9" x14ac:dyDescent="0.35">
      <c r="B33" s="261"/>
      <c r="C33" s="259"/>
      <c r="D33" s="259"/>
      <c r="E33" s="259"/>
      <c r="F33" s="259"/>
      <c r="G33" s="259"/>
      <c r="H33" s="259"/>
      <c r="I33" s="259"/>
    </row>
    <row r="34" spans="2:9" x14ac:dyDescent="0.35">
      <c r="B34" s="261"/>
      <c r="C34" s="259"/>
      <c r="D34" s="259"/>
      <c r="E34" s="259"/>
      <c r="F34" s="259"/>
      <c r="G34" s="259"/>
      <c r="H34" s="259"/>
      <c r="I34" s="259"/>
    </row>
    <row r="35" spans="2:9" x14ac:dyDescent="0.35">
      <c r="B35" s="261"/>
      <c r="C35" s="259"/>
      <c r="D35" s="259"/>
      <c r="E35" s="259"/>
      <c r="F35" s="259"/>
      <c r="G35" s="259"/>
      <c r="H35" s="259"/>
      <c r="I35" s="259"/>
    </row>
    <row r="36" spans="2:9" x14ac:dyDescent="0.35">
      <c r="B36" s="261"/>
      <c r="C36" s="259"/>
      <c r="D36" s="259"/>
      <c r="E36" s="259"/>
      <c r="F36" s="259"/>
      <c r="G36" s="259"/>
      <c r="H36" s="259"/>
      <c r="I36" s="259"/>
    </row>
    <row r="37" spans="2:9" x14ac:dyDescent="0.35">
      <c r="B37" s="261"/>
      <c r="C37" s="259"/>
      <c r="D37" s="259"/>
      <c r="E37" s="259"/>
      <c r="F37" s="259"/>
      <c r="G37" s="259"/>
      <c r="H37" s="259"/>
      <c r="I37" s="259"/>
    </row>
    <row r="38" spans="2:9" x14ac:dyDescent="0.35">
      <c r="B38" s="261"/>
      <c r="C38" s="259"/>
      <c r="D38" s="259"/>
      <c r="E38" s="259"/>
      <c r="F38" s="259"/>
      <c r="G38" s="259"/>
      <c r="H38" s="259"/>
      <c r="I38" s="259"/>
    </row>
    <row r="39" spans="2:9" x14ac:dyDescent="0.35">
      <c r="B39" s="261"/>
      <c r="C39" s="259"/>
      <c r="D39" s="259"/>
      <c r="E39" s="259"/>
      <c r="F39" s="259"/>
      <c r="G39" s="259"/>
      <c r="H39" s="259"/>
      <c r="I39" s="259"/>
    </row>
    <row r="40" spans="2:9" x14ac:dyDescent="0.35">
      <c r="B40" s="261"/>
      <c r="C40" s="259"/>
      <c r="D40" s="259"/>
      <c r="E40" s="259"/>
      <c r="F40" s="259"/>
      <c r="G40" s="259"/>
      <c r="H40" s="259"/>
      <c r="I40" s="259"/>
    </row>
    <row r="41" spans="2:9" x14ac:dyDescent="0.35">
      <c r="B41" s="261"/>
      <c r="C41" s="259"/>
      <c r="D41" s="259"/>
      <c r="E41" s="259"/>
      <c r="F41" s="259"/>
      <c r="G41" s="259"/>
      <c r="H41" s="259"/>
      <c r="I41" s="259"/>
    </row>
    <row r="42" spans="2:9" x14ac:dyDescent="0.35">
      <c r="B42" s="261"/>
      <c r="C42" s="259"/>
      <c r="D42" s="259"/>
      <c r="E42" s="259"/>
      <c r="F42" s="259"/>
      <c r="G42" s="259"/>
      <c r="H42" s="259"/>
      <c r="I42" s="259"/>
    </row>
    <row r="43" spans="2:9" x14ac:dyDescent="0.35">
      <c r="B43" s="260"/>
      <c r="C43" s="259"/>
      <c r="D43" s="259"/>
      <c r="E43" s="259"/>
      <c r="F43" s="259"/>
      <c r="G43" s="259"/>
      <c r="H43" s="259"/>
      <c r="I43" s="259"/>
    </row>
    <row r="44" spans="2:9" x14ac:dyDescent="0.35">
      <c r="B44" s="259"/>
      <c r="C44" s="259"/>
      <c r="D44" s="259"/>
      <c r="E44" s="259"/>
      <c r="F44" s="259"/>
      <c r="G44" s="259"/>
      <c r="H44" s="259"/>
      <c r="I44" s="259"/>
    </row>
  </sheetData>
  <mergeCells count="2">
    <mergeCell ref="J7:K7"/>
    <mergeCell ref="M7:N7"/>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0540C7-89CA-427F-972C-942407605278}">
  <dimension ref="C3:L131"/>
  <sheetViews>
    <sheetView topLeftCell="A124" workbookViewId="0">
      <selection activeCell="L127" sqref="L127"/>
    </sheetView>
  </sheetViews>
  <sheetFormatPr defaultRowHeight="14.5" x14ac:dyDescent="0.35"/>
  <cols>
    <col min="4" max="4" width="15" bestFit="1" customWidth="1"/>
    <col min="5" max="5" width="20.6328125" customWidth="1"/>
    <col min="10" max="10" width="9.81640625" bestFit="1" customWidth="1"/>
    <col min="11" max="11" width="13.1796875" bestFit="1" customWidth="1"/>
    <col min="12" max="12" width="26.1796875" bestFit="1" customWidth="1"/>
  </cols>
  <sheetData>
    <row r="3" spans="11:12" x14ac:dyDescent="0.35">
      <c r="L3" t="s">
        <v>213</v>
      </c>
    </row>
    <row r="5" spans="11:12" x14ac:dyDescent="0.35">
      <c r="K5" t="s">
        <v>214</v>
      </c>
      <c r="L5" t="s">
        <v>215</v>
      </c>
    </row>
    <row r="6" spans="11:12" x14ac:dyDescent="0.35">
      <c r="K6" t="s">
        <v>216</v>
      </c>
      <c r="L6" t="s">
        <v>215</v>
      </c>
    </row>
    <row r="8" spans="11:12" x14ac:dyDescent="0.35">
      <c r="K8" t="s">
        <v>217</v>
      </c>
      <c r="L8" t="s">
        <v>218</v>
      </c>
    </row>
    <row r="10" spans="11:12" x14ac:dyDescent="0.35">
      <c r="K10" s="176" t="s">
        <v>219</v>
      </c>
      <c r="L10" s="176" t="s">
        <v>220</v>
      </c>
    </row>
    <row r="11" spans="11:12" x14ac:dyDescent="0.35">
      <c r="K11" s="256" t="s">
        <v>221</v>
      </c>
      <c r="L11" s="176"/>
    </row>
    <row r="12" spans="11:12" x14ac:dyDescent="0.35">
      <c r="K12" s="176" t="s">
        <v>184</v>
      </c>
      <c r="L12" s="176"/>
    </row>
    <row r="13" spans="11:12" x14ac:dyDescent="0.35">
      <c r="K13" s="176" t="s">
        <v>222</v>
      </c>
      <c r="L13" s="176"/>
    </row>
    <row r="14" spans="11:12" x14ac:dyDescent="0.35">
      <c r="K14" s="176" t="s">
        <v>223</v>
      </c>
      <c r="L14" s="176"/>
    </row>
    <row r="15" spans="11:12" x14ac:dyDescent="0.35">
      <c r="K15" s="176" t="s">
        <v>224</v>
      </c>
      <c r="L15" s="176"/>
    </row>
    <row r="18" spans="11:12" x14ac:dyDescent="0.35">
      <c r="K18" t="s">
        <v>182</v>
      </c>
      <c r="L18" t="s">
        <v>188</v>
      </c>
    </row>
    <row r="19" spans="11:12" x14ac:dyDescent="0.35">
      <c r="K19" t="s">
        <v>183</v>
      </c>
      <c r="L19" t="s">
        <v>190</v>
      </c>
    </row>
    <row r="20" spans="11:12" x14ac:dyDescent="0.35">
      <c r="K20" t="s">
        <v>185</v>
      </c>
      <c r="L20" t="s">
        <v>225</v>
      </c>
    </row>
    <row r="21" spans="11:12" x14ac:dyDescent="0.35">
      <c r="K21" t="s">
        <v>186</v>
      </c>
      <c r="L21" t="s">
        <v>222</v>
      </c>
    </row>
    <row r="22" spans="11:12" x14ac:dyDescent="0.35">
      <c r="K22" t="s">
        <v>226</v>
      </c>
      <c r="L22" t="s">
        <v>227</v>
      </c>
    </row>
    <row r="67" spans="12:12" x14ac:dyDescent="0.35">
      <c r="L67" t="s">
        <v>228</v>
      </c>
    </row>
    <row r="71" spans="12:12" x14ac:dyDescent="0.35">
      <c r="L71" t="s">
        <v>226</v>
      </c>
    </row>
    <row r="83" spans="3:11" x14ac:dyDescent="0.35">
      <c r="D83" t="s">
        <v>229</v>
      </c>
    </row>
    <row r="84" spans="3:11" x14ac:dyDescent="0.35">
      <c r="C84" s="257" t="s">
        <v>230</v>
      </c>
      <c r="D84" s="257" t="s">
        <v>231</v>
      </c>
      <c r="E84" t="s">
        <v>232</v>
      </c>
      <c r="F84" t="s">
        <v>233</v>
      </c>
      <c r="K84">
        <f>1920*3</f>
        <v>5760</v>
      </c>
    </row>
    <row r="85" spans="3:11" x14ac:dyDescent="0.35">
      <c r="K85">
        <v>300</v>
      </c>
    </row>
    <row r="86" spans="3:11" x14ac:dyDescent="0.35">
      <c r="K86">
        <f>SUM(K84:K85)</f>
        <v>6060</v>
      </c>
    </row>
    <row r="89" spans="3:11" x14ac:dyDescent="0.35">
      <c r="C89" t="s">
        <v>234</v>
      </c>
      <c r="D89" t="s">
        <v>235</v>
      </c>
      <c r="E89" t="s">
        <v>236</v>
      </c>
      <c r="F89" t="s">
        <v>237</v>
      </c>
      <c r="G89" t="s">
        <v>238</v>
      </c>
      <c r="H89" t="s">
        <v>239</v>
      </c>
    </row>
    <row r="90" spans="3:11" x14ac:dyDescent="0.35">
      <c r="C90" t="s">
        <v>240</v>
      </c>
      <c r="D90" t="s">
        <v>241</v>
      </c>
      <c r="E90" t="s">
        <v>242</v>
      </c>
      <c r="F90" t="s">
        <v>237</v>
      </c>
    </row>
    <row r="93" spans="3:11" x14ac:dyDescent="0.35">
      <c r="C93" t="s">
        <v>229</v>
      </c>
    </row>
    <row r="94" spans="3:11" x14ac:dyDescent="0.35">
      <c r="C94" t="s">
        <v>243</v>
      </c>
      <c r="D94" t="s">
        <v>244</v>
      </c>
      <c r="E94" t="s">
        <v>245</v>
      </c>
    </row>
    <row r="95" spans="3:11" x14ac:dyDescent="0.35">
      <c r="C95" t="s">
        <v>94</v>
      </c>
      <c r="D95" t="s">
        <v>246</v>
      </c>
    </row>
    <row r="102" spans="3:12" x14ac:dyDescent="0.35">
      <c r="G102" t="s">
        <v>247</v>
      </c>
      <c r="H102" t="s">
        <v>248</v>
      </c>
      <c r="J102" t="s">
        <v>249</v>
      </c>
      <c r="K102" t="s">
        <v>250</v>
      </c>
    </row>
    <row r="103" spans="3:12" x14ac:dyDescent="0.35">
      <c r="C103" t="s">
        <v>251</v>
      </c>
      <c r="D103" s="243" t="s">
        <v>98</v>
      </c>
      <c r="E103" s="245">
        <v>30830027</v>
      </c>
      <c r="F103" s="245">
        <v>70</v>
      </c>
      <c r="G103">
        <v>60</v>
      </c>
      <c r="H103">
        <f>F103-G103</f>
        <v>10</v>
      </c>
      <c r="J103">
        <v>892</v>
      </c>
      <c r="K103">
        <v>9</v>
      </c>
    </row>
    <row r="104" spans="3:12" x14ac:dyDescent="0.35">
      <c r="D104" s="245" t="s">
        <v>100</v>
      </c>
      <c r="E104" s="245">
        <v>30830028</v>
      </c>
      <c r="F104" s="245">
        <v>130</v>
      </c>
      <c r="G104">
        <v>56</v>
      </c>
      <c r="H104">
        <f>F104-G104</f>
        <v>74</v>
      </c>
      <c r="J104">
        <v>630</v>
      </c>
      <c r="K104">
        <v>159</v>
      </c>
    </row>
    <row r="106" spans="3:12" x14ac:dyDescent="0.35">
      <c r="D106" t="s">
        <v>252</v>
      </c>
      <c r="E106" t="s">
        <v>253</v>
      </c>
      <c r="G106" t="s">
        <v>254</v>
      </c>
      <c r="H106" t="s">
        <v>255</v>
      </c>
    </row>
    <row r="107" spans="3:12" x14ac:dyDescent="0.35">
      <c r="D107">
        <v>70</v>
      </c>
      <c r="E107">
        <v>60</v>
      </c>
      <c r="F107" t="s">
        <v>256</v>
      </c>
      <c r="G107">
        <v>135</v>
      </c>
      <c r="H107">
        <f>E107-G107</f>
        <v>-75</v>
      </c>
    </row>
    <row r="108" spans="3:12" x14ac:dyDescent="0.35">
      <c r="D108">
        <v>130</v>
      </c>
      <c r="E108">
        <v>22</v>
      </c>
      <c r="F108" t="s">
        <v>257</v>
      </c>
      <c r="G108">
        <v>285</v>
      </c>
      <c r="H108">
        <f>G108-E108</f>
        <v>263</v>
      </c>
    </row>
    <row r="109" spans="3:12" x14ac:dyDescent="0.35">
      <c r="F109" t="s">
        <v>258</v>
      </c>
      <c r="J109">
        <v>360</v>
      </c>
      <c r="K109" s="186">
        <f>J109*261.45</f>
        <v>94122</v>
      </c>
    </row>
    <row r="110" spans="3:12" x14ac:dyDescent="0.35">
      <c r="F110">
        <v>200</v>
      </c>
      <c r="G110" t="s">
        <v>234</v>
      </c>
      <c r="J110">
        <v>400</v>
      </c>
      <c r="K110" s="186">
        <f>J110*78</f>
        <v>31200</v>
      </c>
    </row>
    <row r="111" spans="3:12" x14ac:dyDescent="0.35">
      <c r="F111">
        <v>64</v>
      </c>
      <c r="G111" t="s">
        <v>259</v>
      </c>
      <c r="K111" s="258">
        <f>SUM(K109:K110)</f>
        <v>125322</v>
      </c>
      <c r="L111" s="258">
        <f>K111+K112</f>
        <v>205762</v>
      </c>
    </row>
    <row r="112" spans="3:12" x14ac:dyDescent="0.35">
      <c r="F112">
        <v>100</v>
      </c>
      <c r="G112" t="s">
        <v>260</v>
      </c>
      <c r="K112">
        <v>80440</v>
      </c>
    </row>
    <row r="117" spans="4:12" x14ac:dyDescent="0.35">
      <c r="D117" t="s">
        <v>261</v>
      </c>
      <c r="E117" t="s">
        <v>262</v>
      </c>
    </row>
    <row r="118" spans="4:12" x14ac:dyDescent="0.35">
      <c r="D118" t="s">
        <v>263</v>
      </c>
    </row>
    <row r="119" spans="4:12" x14ac:dyDescent="0.35">
      <c r="D119" t="s">
        <v>264</v>
      </c>
    </row>
    <row r="127" spans="4:12" x14ac:dyDescent="0.35">
      <c r="L127" t="s">
        <v>228</v>
      </c>
    </row>
    <row r="131" spans="12:12" x14ac:dyDescent="0.35">
      <c r="L131" t="s">
        <v>226</v>
      </c>
    </row>
  </sheetData>
  <pageMargins left="0.7" right="0.7" top="0.75" bottom="0.75" header="0.3" footer="0.3"/>
  <pageSetup orientation="portrait" verticalDpi="0"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41B9A0-EF60-4F0C-91AE-CF199FDE8633}">
  <dimension ref="A1:AG72"/>
  <sheetViews>
    <sheetView tabSelected="1" topLeftCell="N1" workbookViewId="0">
      <pane ySplit="3" topLeftCell="A51" activePane="bottomLeft" state="frozen"/>
      <selection pane="bottomLeft" activeCell="U56" sqref="U56"/>
    </sheetView>
  </sheetViews>
  <sheetFormatPr defaultRowHeight="14.5" x14ac:dyDescent="0.35"/>
  <cols>
    <col min="2" max="2" width="15.81640625" bestFit="1" customWidth="1"/>
    <col min="4" max="4" width="21.36328125" bestFit="1" customWidth="1"/>
    <col min="5" max="5" width="4.54296875" bestFit="1" customWidth="1"/>
    <col min="6" max="6" width="4.81640625" bestFit="1" customWidth="1"/>
    <col min="7" max="7" width="50.6328125" style="145" bestFit="1" customWidth="1"/>
    <col min="8" max="8" width="17.6328125" customWidth="1"/>
    <col min="9" max="9" width="18.54296875" bestFit="1" customWidth="1"/>
    <col min="10" max="10" width="20.36328125" bestFit="1" customWidth="1"/>
    <col min="13" max="13" width="12.54296875" style="145" bestFit="1" customWidth="1"/>
    <col min="14" max="14" width="25" style="2" bestFit="1" customWidth="1"/>
    <col min="15" max="15" width="15.54296875" customWidth="1"/>
    <col min="16" max="16" width="22.54296875" bestFit="1" customWidth="1"/>
    <col min="17" max="17" width="8.81640625" customWidth="1"/>
    <col min="19" max="19" width="15.453125" style="145" customWidth="1"/>
    <col min="20" max="20" width="25" bestFit="1" customWidth="1"/>
    <col min="21" max="21" width="17.453125" bestFit="1" customWidth="1"/>
    <col min="22" max="22" width="18.54296875" bestFit="1" customWidth="1"/>
    <col min="25" max="25" width="71.90625" style="145" customWidth="1"/>
    <col min="27" max="27" width="12.54296875" bestFit="1" customWidth="1"/>
    <col min="28" max="28" width="41" bestFit="1" customWidth="1"/>
  </cols>
  <sheetData>
    <row r="1" spans="1:25" x14ac:dyDescent="0.35">
      <c r="D1">
        <v>500000</v>
      </c>
      <c r="G1"/>
      <c r="J1">
        <v>500000</v>
      </c>
      <c r="M1"/>
      <c r="P1">
        <v>500000</v>
      </c>
      <c r="S1"/>
      <c r="V1">
        <v>3000000</v>
      </c>
      <c r="Y1"/>
    </row>
    <row r="2" spans="1:25" x14ac:dyDescent="0.35">
      <c r="A2" t="s">
        <v>114</v>
      </c>
      <c r="B2" s="361" t="s">
        <v>117</v>
      </c>
      <c r="C2" s="362"/>
      <c r="D2" s="362"/>
      <c r="E2" s="362"/>
      <c r="F2" s="363"/>
      <c r="G2" s="154"/>
      <c r="H2" s="364" t="s">
        <v>104</v>
      </c>
      <c r="I2" s="365"/>
      <c r="J2" s="365"/>
      <c r="K2" s="365"/>
      <c r="L2" s="365"/>
      <c r="M2" s="366"/>
      <c r="N2" s="362" t="s">
        <v>94</v>
      </c>
      <c r="O2" s="362"/>
      <c r="P2" s="362"/>
      <c r="Q2" s="362"/>
      <c r="R2" s="363"/>
      <c r="S2" s="155" t="s">
        <v>118</v>
      </c>
      <c r="T2" s="364" t="s">
        <v>101</v>
      </c>
      <c r="U2" s="365"/>
      <c r="V2" s="365"/>
      <c r="W2" s="365"/>
      <c r="X2" s="365"/>
      <c r="Y2" s="366" t="s">
        <v>118</v>
      </c>
    </row>
    <row r="3" spans="1:25" ht="15" customHeight="1" x14ac:dyDescent="0.35">
      <c r="B3" s="146" t="s">
        <v>95</v>
      </c>
      <c r="C3" s="147" t="s">
        <v>96</v>
      </c>
      <c r="D3" s="148" t="s">
        <v>106</v>
      </c>
      <c r="E3" s="148" t="s">
        <v>107</v>
      </c>
      <c r="F3" s="147" t="s">
        <v>108</v>
      </c>
      <c r="G3" s="155" t="s">
        <v>118</v>
      </c>
      <c r="H3" s="151" t="s">
        <v>95</v>
      </c>
      <c r="I3" s="151" t="s">
        <v>96</v>
      </c>
      <c r="J3" s="151" t="s">
        <v>106</v>
      </c>
      <c r="K3" s="151" t="s">
        <v>107</v>
      </c>
      <c r="L3" s="151" t="s">
        <v>108</v>
      </c>
      <c r="M3" s="152" t="s">
        <v>118</v>
      </c>
      <c r="N3" s="146" t="s">
        <v>95</v>
      </c>
      <c r="O3" s="147" t="s">
        <v>96</v>
      </c>
      <c r="P3" s="148" t="s">
        <v>106</v>
      </c>
      <c r="Q3" s="148" t="s">
        <v>107</v>
      </c>
      <c r="R3" s="147" t="s">
        <v>108</v>
      </c>
      <c r="S3" s="148"/>
      <c r="T3" s="151" t="s">
        <v>95</v>
      </c>
      <c r="U3" s="149" t="s">
        <v>96</v>
      </c>
      <c r="V3" s="149" t="s">
        <v>106</v>
      </c>
      <c r="W3" s="149" t="s">
        <v>107</v>
      </c>
      <c r="X3" s="149" t="s">
        <v>108</v>
      </c>
      <c r="Y3" s="150"/>
    </row>
    <row r="4" spans="1:25" x14ac:dyDescent="0.35">
      <c r="A4" t="s">
        <v>115</v>
      </c>
      <c r="B4" s="156" t="s">
        <v>113</v>
      </c>
      <c r="C4" s="156" t="s">
        <v>109</v>
      </c>
      <c r="D4" s="156" t="s">
        <v>109</v>
      </c>
      <c r="E4" s="156" t="s">
        <v>109</v>
      </c>
      <c r="F4" s="156" t="s">
        <v>109</v>
      </c>
      <c r="G4" s="157" t="s">
        <v>119</v>
      </c>
      <c r="H4" s="156">
        <v>50830006</v>
      </c>
      <c r="I4" s="156">
        <v>38</v>
      </c>
      <c r="J4" s="156" t="s">
        <v>111</v>
      </c>
      <c r="K4" s="156">
        <f>I4-L4</f>
        <v>0</v>
      </c>
      <c r="L4" s="156">
        <v>38</v>
      </c>
      <c r="M4" s="157" t="s">
        <v>119</v>
      </c>
      <c r="N4" s="156">
        <v>50830007</v>
      </c>
      <c r="O4" s="156">
        <v>38</v>
      </c>
      <c r="P4" s="156" t="s">
        <v>112</v>
      </c>
      <c r="Q4" s="156">
        <f>O4-R4</f>
        <v>0</v>
      </c>
      <c r="R4" s="156">
        <v>38</v>
      </c>
      <c r="S4" s="157" t="s">
        <v>119</v>
      </c>
      <c r="T4" s="156">
        <v>30830005</v>
      </c>
      <c r="U4" s="156">
        <v>29</v>
      </c>
      <c r="V4" s="156" t="s">
        <v>98</v>
      </c>
      <c r="W4" s="156">
        <f>U4-X4</f>
        <v>0</v>
      </c>
      <c r="X4" s="156">
        <v>29</v>
      </c>
      <c r="Y4" s="157" t="s">
        <v>119</v>
      </c>
    </row>
    <row r="5" spans="1:25" x14ac:dyDescent="0.35">
      <c r="A5" t="s">
        <v>115</v>
      </c>
      <c r="B5" s="156">
        <v>50830010</v>
      </c>
      <c r="C5" s="156">
        <v>100</v>
      </c>
      <c r="D5" s="156" t="s">
        <v>110</v>
      </c>
      <c r="E5" s="156">
        <f>C5-F5</f>
        <v>0</v>
      </c>
      <c r="F5" s="156">
        <v>100</v>
      </c>
      <c r="G5" s="157" t="s">
        <v>119</v>
      </c>
      <c r="H5" s="156">
        <v>50830011</v>
      </c>
      <c r="I5" s="156">
        <v>100</v>
      </c>
      <c r="J5" s="156" t="s">
        <v>111</v>
      </c>
      <c r="K5" s="156">
        <f>I5-L5</f>
        <v>0</v>
      </c>
      <c r="L5" s="156">
        <v>100</v>
      </c>
      <c r="M5" s="157" t="s">
        <v>119</v>
      </c>
      <c r="N5" s="156">
        <v>50830012</v>
      </c>
      <c r="O5" s="156">
        <v>100</v>
      </c>
      <c r="P5" s="156" t="s">
        <v>112</v>
      </c>
      <c r="Q5" s="156">
        <f>O5-R5</f>
        <v>0</v>
      </c>
      <c r="R5" s="156">
        <v>100</v>
      </c>
      <c r="S5" s="157" t="s">
        <v>119</v>
      </c>
      <c r="T5" s="156">
        <v>50830014</v>
      </c>
      <c r="U5" s="156">
        <v>60</v>
      </c>
      <c r="V5" s="156" t="s">
        <v>98</v>
      </c>
      <c r="W5" s="156">
        <f t="shared" ref="W5:W10" si="0">U5-X5</f>
        <v>12</v>
      </c>
      <c r="X5" s="156">
        <v>48</v>
      </c>
      <c r="Y5" s="157" t="s">
        <v>119</v>
      </c>
    </row>
    <row r="6" spans="1:25" x14ac:dyDescent="0.35">
      <c r="A6" t="s">
        <v>115</v>
      </c>
      <c r="B6" s="158" t="s">
        <v>109</v>
      </c>
      <c r="C6" s="158" t="s">
        <v>109</v>
      </c>
      <c r="D6" s="158" t="s">
        <v>109</v>
      </c>
      <c r="E6" s="158" t="s">
        <v>109</v>
      </c>
      <c r="F6" s="158" t="s">
        <v>109</v>
      </c>
      <c r="G6" s="159"/>
      <c r="H6" s="158" t="s">
        <v>109</v>
      </c>
      <c r="I6" s="158" t="s">
        <v>109</v>
      </c>
      <c r="J6" s="158" t="s">
        <v>109</v>
      </c>
      <c r="K6" s="158" t="s">
        <v>109</v>
      </c>
      <c r="L6" s="158" t="s">
        <v>109</v>
      </c>
      <c r="M6" s="159"/>
      <c r="N6" s="158" t="s">
        <v>109</v>
      </c>
      <c r="O6" s="158" t="s">
        <v>109</v>
      </c>
      <c r="P6" s="158" t="s">
        <v>109</v>
      </c>
      <c r="Q6" s="158" t="s">
        <v>109</v>
      </c>
      <c r="R6" s="158" t="s">
        <v>109</v>
      </c>
      <c r="S6" s="159"/>
      <c r="T6" s="156">
        <v>50830015</v>
      </c>
      <c r="U6" s="156">
        <v>40</v>
      </c>
      <c r="V6" s="156" t="s">
        <v>100</v>
      </c>
      <c r="W6" s="156">
        <f t="shared" si="0"/>
        <v>12</v>
      </c>
      <c r="X6" s="156">
        <v>28</v>
      </c>
      <c r="Y6" s="157" t="s">
        <v>119</v>
      </c>
    </row>
    <row r="7" spans="1:25" x14ac:dyDescent="0.35">
      <c r="A7" t="s">
        <v>115</v>
      </c>
      <c r="B7" s="156">
        <v>50830017</v>
      </c>
      <c r="C7" s="156">
        <v>265</v>
      </c>
      <c r="D7" s="156" t="s">
        <v>110</v>
      </c>
      <c r="E7" s="156"/>
      <c r="F7" s="156">
        <v>265</v>
      </c>
      <c r="G7" s="157" t="s">
        <v>119</v>
      </c>
      <c r="H7" s="156">
        <v>50830021</v>
      </c>
      <c r="I7" s="156">
        <v>265</v>
      </c>
      <c r="J7" s="156" t="s">
        <v>111</v>
      </c>
      <c r="K7" s="156">
        <f>I7-L7</f>
        <v>0</v>
      </c>
      <c r="L7" s="156">
        <v>265</v>
      </c>
      <c r="M7" s="157" t="s">
        <v>119</v>
      </c>
      <c r="N7" s="156">
        <v>50830022</v>
      </c>
      <c r="O7" s="156">
        <v>115</v>
      </c>
      <c r="P7" s="156" t="s">
        <v>112</v>
      </c>
      <c r="Q7" s="156">
        <f>O7-R7</f>
        <v>0</v>
      </c>
      <c r="R7" s="156">
        <v>115</v>
      </c>
      <c r="S7" s="157" t="s">
        <v>119</v>
      </c>
      <c r="T7" s="156">
        <v>30830008</v>
      </c>
      <c r="U7" s="156">
        <v>150</v>
      </c>
      <c r="V7" s="156" t="s">
        <v>100</v>
      </c>
      <c r="W7" s="156">
        <f t="shared" si="0"/>
        <v>29</v>
      </c>
      <c r="X7" s="156">
        <v>121</v>
      </c>
      <c r="Y7" s="157" t="s">
        <v>119</v>
      </c>
    </row>
    <row r="8" spans="1:25" x14ac:dyDescent="0.35">
      <c r="A8" t="s">
        <v>115</v>
      </c>
      <c r="B8" s="158" t="s">
        <v>109</v>
      </c>
      <c r="C8" s="158" t="s">
        <v>109</v>
      </c>
      <c r="D8" s="158" t="s">
        <v>109</v>
      </c>
      <c r="E8" s="158" t="s">
        <v>109</v>
      </c>
      <c r="F8" s="158" t="s">
        <v>109</v>
      </c>
      <c r="G8" s="159" t="s">
        <v>109</v>
      </c>
      <c r="H8" s="158" t="s">
        <v>109</v>
      </c>
      <c r="I8" s="158" t="s">
        <v>109</v>
      </c>
      <c r="J8" s="158" t="s">
        <v>109</v>
      </c>
      <c r="K8" s="158" t="s">
        <v>109</v>
      </c>
      <c r="L8" s="158" t="s">
        <v>109</v>
      </c>
      <c r="M8" s="159"/>
      <c r="N8" s="156">
        <v>50830023</v>
      </c>
      <c r="O8" s="156">
        <v>150</v>
      </c>
      <c r="P8" s="156" t="s">
        <v>112</v>
      </c>
      <c r="Q8" s="156">
        <f>O8-R8</f>
        <v>13</v>
      </c>
      <c r="R8" s="156">
        <v>137</v>
      </c>
      <c r="S8" s="157" t="s">
        <v>119</v>
      </c>
      <c r="T8" s="156">
        <v>30830009</v>
      </c>
      <c r="U8" s="156">
        <v>115</v>
      </c>
      <c r="V8" s="156" t="s">
        <v>100</v>
      </c>
      <c r="W8" s="156">
        <f t="shared" si="0"/>
        <v>10</v>
      </c>
      <c r="X8" s="156">
        <v>105</v>
      </c>
      <c r="Y8" s="157" t="s">
        <v>119</v>
      </c>
    </row>
    <row r="9" spans="1:25" x14ac:dyDescent="0.35">
      <c r="A9" t="s">
        <v>115</v>
      </c>
      <c r="B9" s="156">
        <v>50830018</v>
      </c>
      <c r="C9" s="156">
        <v>70</v>
      </c>
      <c r="D9" s="156" t="s">
        <v>121</v>
      </c>
      <c r="E9" s="156">
        <f>C9-F9</f>
        <v>0</v>
      </c>
      <c r="F9" s="156">
        <v>70</v>
      </c>
      <c r="G9" s="157" t="s">
        <v>119</v>
      </c>
      <c r="H9" s="156">
        <v>50830019</v>
      </c>
      <c r="I9" s="156">
        <v>70</v>
      </c>
      <c r="J9" s="156" t="s">
        <v>122</v>
      </c>
      <c r="K9" s="156">
        <f>I9-L9</f>
        <v>0</v>
      </c>
      <c r="L9" s="156">
        <v>70</v>
      </c>
      <c r="M9" s="157" t="s">
        <v>119</v>
      </c>
      <c r="N9" s="156">
        <v>50830020</v>
      </c>
      <c r="O9" s="156">
        <v>40</v>
      </c>
      <c r="P9" s="156" t="s">
        <v>123</v>
      </c>
      <c r="Q9" s="156">
        <f>O9-R9</f>
        <v>8</v>
      </c>
      <c r="R9" s="156">
        <v>32</v>
      </c>
      <c r="S9" s="157" t="s">
        <v>120</v>
      </c>
      <c r="T9" s="156">
        <v>30830007</v>
      </c>
      <c r="U9" s="156">
        <v>40</v>
      </c>
      <c r="V9" s="2" t="s">
        <v>102</v>
      </c>
      <c r="W9" s="156">
        <f t="shared" si="0"/>
        <v>12</v>
      </c>
      <c r="X9" s="156">
        <v>28</v>
      </c>
      <c r="Y9" s="157" t="s">
        <v>119</v>
      </c>
    </row>
    <row r="10" spans="1:25" x14ac:dyDescent="0.35">
      <c r="A10" t="s">
        <v>124</v>
      </c>
      <c r="B10" s="156">
        <v>50830024</v>
      </c>
      <c r="C10" s="156">
        <v>240</v>
      </c>
      <c r="D10" t="s">
        <v>110</v>
      </c>
      <c r="E10" s="156">
        <f>C10-F10</f>
        <v>240</v>
      </c>
      <c r="F10" s="156">
        <v>0</v>
      </c>
      <c r="G10" s="157" t="s">
        <v>119</v>
      </c>
      <c r="H10" s="156">
        <v>50830026</v>
      </c>
      <c r="I10" s="156">
        <v>87</v>
      </c>
      <c r="J10" s="160" t="s">
        <v>111</v>
      </c>
      <c r="K10" s="156">
        <f>I10-L10</f>
        <v>0</v>
      </c>
      <c r="L10" s="156">
        <v>87</v>
      </c>
      <c r="M10" s="157" t="s">
        <v>119</v>
      </c>
      <c r="N10" s="2">
        <v>50830027</v>
      </c>
      <c r="O10" s="156">
        <v>87</v>
      </c>
      <c r="P10" s="156" t="s">
        <v>112</v>
      </c>
      <c r="Q10" s="156">
        <f>O10-R10</f>
        <v>1</v>
      </c>
      <c r="R10" s="156">
        <v>86</v>
      </c>
      <c r="S10" s="157" t="s">
        <v>119</v>
      </c>
      <c r="T10" s="156">
        <v>30830010</v>
      </c>
      <c r="U10" s="156">
        <v>87</v>
      </c>
      <c r="V10" s="156" t="s">
        <v>100</v>
      </c>
      <c r="W10" s="156">
        <f t="shared" si="0"/>
        <v>6</v>
      </c>
      <c r="X10" s="156">
        <v>81</v>
      </c>
      <c r="Y10" s="157" t="s">
        <v>119</v>
      </c>
    </row>
    <row r="11" spans="1:25" x14ac:dyDescent="0.35">
      <c r="B11" s="158"/>
      <c r="C11" s="158"/>
      <c r="D11" s="153"/>
      <c r="E11" s="158"/>
      <c r="F11" s="158"/>
      <c r="G11" s="161"/>
      <c r="H11" s="175">
        <v>50830033</v>
      </c>
      <c r="I11" s="187">
        <v>153</v>
      </c>
      <c r="J11" s="189" t="s">
        <v>111</v>
      </c>
      <c r="K11" s="175">
        <f>I11-L11</f>
        <v>153</v>
      </c>
      <c r="L11" s="175">
        <v>0</v>
      </c>
      <c r="M11" s="157" t="s">
        <v>119</v>
      </c>
      <c r="N11" s="187">
        <v>50830034</v>
      </c>
      <c r="O11" s="175">
        <v>153</v>
      </c>
      <c r="P11" s="175" t="s">
        <v>112</v>
      </c>
      <c r="Q11" s="175">
        <v>153</v>
      </c>
      <c r="R11" s="188"/>
      <c r="S11" s="157" t="s">
        <v>119</v>
      </c>
      <c r="T11" s="188">
        <v>30830015</v>
      </c>
      <c r="U11" s="175">
        <v>153</v>
      </c>
      <c r="V11" s="175" t="s">
        <v>100</v>
      </c>
      <c r="W11" s="175">
        <v>0</v>
      </c>
      <c r="X11" s="188">
        <v>132</v>
      </c>
      <c r="Y11" s="157" t="s">
        <v>119</v>
      </c>
    </row>
    <row r="12" spans="1:25" x14ac:dyDescent="0.35">
      <c r="A12" t="s">
        <v>124</v>
      </c>
      <c r="B12" s="156">
        <v>50830025</v>
      </c>
      <c r="C12" s="156">
        <v>150</v>
      </c>
      <c r="D12" t="s">
        <v>121</v>
      </c>
      <c r="E12" s="156">
        <f>C12-F12</f>
        <v>150</v>
      </c>
      <c r="F12" s="156">
        <v>0</v>
      </c>
      <c r="G12" s="157" t="s">
        <v>125</v>
      </c>
      <c r="H12" s="162"/>
      <c r="I12" s="162"/>
      <c r="J12" s="163"/>
      <c r="K12" s="162"/>
      <c r="L12" s="162"/>
      <c r="M12" s="164"/>
      <c r="N12" s="165"/>
      <c r="O12" s="162"/>
      <c r="P12" s="162"/>
      <c r="Q12" s="162"/>
      <c r="R12" s="162"/>
      <c r="S12" s="164"/>
      <c r="T12" s="162"/>
      <c r="U12" s="162"/>
      <c r="V12" s="162"/>
      <c r="W12" s="162"/>
      <c r="X12" s="162"/>
      <c r="Y12" s="166"/>
    </row>
    <row r="13" spans="1:25" x14ac:dyDescent="0.35">
      <c r="A13" t="s">
        <v>140</v>
      </c>
      <c r="B13" s="156">
        <v>50830028</v>
      </c>
      <c r="C13" s="156">
        <v>40</v>
      </c>
      <c r="D13" s="156" t="s">
        <v>121</v>
      </c>
      <c r="E13" s="156">
        <f>C13-F13</f>
        <v>40</v>
      </c>
      <c r="F13" s="156">
        <v>0</v>
      </c>
      <c r="G13" s="157" t="s">
        <v>119</v>
      </c>
      <c r="H13">
        <v>50830029</v>
      </c>
      <c r="I13">
        <v>40</v>
      </c>
      <c r="J13" s="156" t="s">
        <v>122</v>
      </c>
      <c r="M13" s="157" t="s">
        <v>119</v>
      </c>
      <c r="N13" s="2">
        <v>50830030</v>
      </c>
      <c r="O13" s="156">
        <v>40</v>
      </c>
      <c r="P13" s="156" t="s">
        <v>123</v>
      </c>
      <c r="Q13" s="156">
        <f>O13-R13</f>
        <v>0</v>
      </c>
      <c r="R13" s="156">
        <v>40</v>
      </c>
      <c r="S13" s="157" t="s">
        <v>119</v>
      </c>
      <c r="T13">
        <v>30830011</v>
      </c>
      <c r="U13" s="156">
        <v>5</v>
      </c>
      <c r="V13" s="2" t="s">
        <v>116</v>
      </c>
      <c r="Y13" s="157" t="s">
        <v>119</v>
      </c>
    </row>
    <row r="14" spans="1:25" x14ac:dyDescent="0.35">
      <c r="B14" s="158" t="s">
        <v>109</v>
      </c>
      <c r="C14" s="158" t="s">
        <v>109</v>
      </c>
      <c r="D14" s="158" t="s">
        <v>109</v>
      </c>
      <c r="E14" s="158" t="s">
        <v>109</v>
      </c>
      <c r="F14" s="158" t="s">
        <v>109</v>
      </c>
      <c r="G14" s="159"/>
      <c r="H14" s="158" t="s">
        <v>109</v>
      </c>
      <c r="I14" s="158" t="s">
        <v>109</v>
      </c>
      <c r="J14" s="158" t="s">
        <v>109</v>
      </c>
      <c r="K14" s="158" t="s">
        <v>109</v>
      </c>
      <c r="L14" s="158" t="s">
        <v>109</v>
      </c>
      <c r="M14" s="159"/>
      <c r="N14" s="158" t="s">
        <v>109</v>
      </c>
      <c r="O14" s="158" t="s">
        <v>109</v>
      </c>
      <c r="P14" s="158" t="s">
        <v>109</v>
      </c>
      <c r="Q14" s="158" t="s">
        <v>109</v>
      </c>
      <c r="R14" s="158" t="s">
        <v>109</v>
      </c>
      <c r="S14" s="159"/>
      <c r="T14">
        <v>30830012</v>
      </c>
      <c r="U14" s="156">
        <v>35</v>
      </c>
      <c r="V14" s="2" t="s">
        <v>102</v>
      </c>
      <c r="W14" s="156">
        <f t="shared" ref="W14" si="1">U14-X14</f>
        <v>0</v>
      </c>
      <c r="X14">
        <v>35</v>
      </c>
      <c r="Y14" s="157" t="s">
        <v>119</v>
      </c>
    </row>
    <row r="15" spans="1:25" x14ac:dyDescent="0.35">
      <c r="A15" t="s">
        <v>140</v>
      </c>
      <c r="B15" s="156">
        <v>50830031</v>
      </c>
      <c r="C15" s="156">
        <v>30</v>
      </c>
      <c r="D15" t="s">
        <v>155</v>
      </c>
      <c r="G15" s="157" t="s">
        <v>125</v>
      </c>
      <c r="H15" s="182"/>
      <c r="I15" s="182"/>
      <c r="J15" s="182" t="s">
        <v>156</v>
      </c>
      <c r="K15" s="182"/>
      <c r="L15" s="183"/>
      <c r="M15" s="184"/>
      <c r="N15" s="2">
        <v>50830032</v>
      </c>
      <c r="O15" s="156">
        <v>30</v>
      </c>
      <c r="P15" t="s">
        <v>157</v>
      </c>
      <c r="Q15" s="156">
        <f>O15-R15</f>
        <v>0</v>
      </c>
      <c r="R15">
        <v>30</v>
      </c>
      <c r="S15" s="157" t="s">
        <v>119</v>
      </c>
      <c r="T15">
        <v>30830013</v>
      </c>
      <c r="U15" s="156">
        <v>10</v>
      </c>
      <c r="V15" s="2" t="s">
        <v>138</v>
      </c>
      <c r="Y15" s="157" t="s">
        <v>119</v>
      </c>
    </row>
    <row r="16" spans="1:25" x14ac:dyDescent="0.35">
      <c r="T16">
        <v>30830014</v>
      </c>
      <c r="U16" s="156">
        <v>20</v>
      </c>
      <c r="V16" s="2" t="s">
        <v>169</v>
      </c>
      <c r="W16">
        <f>U16-X16</f>
        <v>0</v>
      </c>
      <c r="X16">
        <v>20</v>
      </c>
      <c r="Y16" s="157" t="s">
        <v>119</v>
      </c>
    </row>
    <row r="17" spans="1:33" x14ac:dyDescent="0.35">
      <c r="B17">
        <v>50830035</v>
      </c>
      <c r="C17">
        <v>300</v>
      </c>
      <c r="D17" t="s">
        <v>110</v>
      </c>
      <c r="E17" s="223"/>
      <c r="G17" s="157" t="s">
        <v>119</v>
      </c>
      <c r="H17">
        <v>50830036</v>
      </c>
      <c r="I17">
        <v>300</v>
      </c>
      <c r="J17" s="160" t="s">
        <v>111</v>
      </c>
      <c r="K17" t="s">
        <v>175</v>
      </c>
      <c r="M17" s="157" t="s">
        <v>119</v>
      </c>
      <c r="N17" s="2">
        <v>50830037</v>
      </c>
      <c r="O17">
        <v>300</v>
      </c>
      <c r="P17" t="s">
        <v>112</v>
      </c>
      <c r="S17" s="157" t="s">
        <v>119</v>
      </c>
      <c r="T17">
        <v>30830016</v>
      </c>
      <c r="U17" s="156">
        <v>146</v>
      </c>
      <c r="V17" t="s">
        <v>100</v>
      </c>
      <c r="W17" s="156">
        <v>0</v>
      </c>
      <c r="X17" s="156">
        <v>137</v>
      </c>
      <c r="Y17" s="157" t="s">
        <v>119</v>
      </c>
    </row>
    <row r="18" spans="1:33" x14ac:dyDescent="0.35">
      <c r="T18">
        <v>30830017</v>
      </c>
      <c r="U18" s="156">
        <v>154</v>
      </c>
      <c r="V18" t="s">
        <v>100</v>
      </c>
      <c r="W18" s="156">
        <v>0</v>
      </c>
      <c r="X18">
        <v>138</v>
      </c>
      <c r="Y18" s="157" t="s">
        <v>119</v>
      </c>
      <c r="Z18" s="97"/>
      <c r="AA18" s="97"/>
      <c r="AB18" s="97"/>
      <c r="AC18" s="97"/>
    </row>
    <row r="19" spans="1:33" x14ac:dyDescent="0.35">
      <c r="B19">
        <v>50830038</v>
      </c>
      <c r="C19">
        <v>100</v>
      </c>
      <c r="D19" t="s">
        <v>110</v>
      </c>
      <c r="E19" t="s">
        <v>174</v>
      </c>
      <c r="G19" s="157" t="s">
        <v>125</v>
      </c>
      <c r="Z19" s="97"/>
      <c r="AA19" s="97" t="s">
        <v>187</v>
      </c>
      <c r="AB19" s="97"/>
      <c r="AC19" s="97"/>
    </row>
    <row r="20" spans="1:33" x14ac:dyDescent="0.35">
      <c r="T20">
        <v>30830018</v>
      </c>
      <c r="U20" s="156">
        <v>20</v>
      </c>
      <c r="V20" s="156" t="s">
        <v>98</v>
      </c>
      <c r="W20" s="156">
        <f t="shared" ref="W20:W24" si="2">U20-X20</f>
        <v>8</v>
      </c>
      <c r="X20">
        <v>12</v>
      </c>
      <c r="Y20" s="157" t="s">
        <v>119</v>
      </c>
      <c r="Z20" s="97" t="s">
        <v>191</v>
      </c>
      <c r="AA20" s="97" t="s">
        <v>182</v>
      </c>
      <c r="AB20" s="97" t="s">
        <v>188</v>
      </c>
      <c r="AC20" s="97"/>
    </row>
    <row r="21" spans="1:33" x14ac:dyDescent="0.35">
      <c r="T21">
        <v>30830020</v>
      </c>
      <c r="U21" s="156">
        <v>120</v>
      </c>
      <c r="V21" s="156" t="s">
        <v>98</v>
      </c>
      <c r="W21" s="156">
        <f t="shared" si="2"/>
        <v>13</v>
      </c>
      <c r="X21">
        <v>107</v>
      </c>
      <c r="Y21" s="157" t="s">
        <v>119</v>
      </c>
      <c r="Z21" s="235" t="s">
        <v>192</v>
      </c>
      <c r="AA21" s="235" t="s">
        <v>183</v>
      </c>
      <c r="AB21" s="235" t="s">
        <v>190</v>
      </c>
      <c r="AC21" s="235"/>
      <c r="AD21" s="235"/>
      <c r="AE21" s="235"/>
      <c r="AF21" s="235"/>
      <c r="AG21" s="235"/>
    </row>
    <row r="22" spans="1:33" x14ac:dyDescent="0.35">
      <c r="B22">
        <v>50830039</v>
      </c>
      <c r="C22">
        <v>450</v>
      </c>
      <c r="D22" t="s">
        <v>110</v>
      </c>
      <c r="G22" s="157" t="s">
        <v>119</v>
      </c>
      <c r="H22">
        <v>50830040</v>
      </c>
      <c r="I22">
        <v>450</v>
      </c>
      <c r="J22" s="160" t="s">
        <v>111</v>
      </c>
      <c r="K22" s="156">
        <f>I22-L22</f>
        <v>0</v>
      </c>
      <c r="L22">
        <v>450</v>
      </c>
      <c r="M22" s="157" t="s">
        <v>119</v>
      </c>
      <c r="N22" s="2">
        <v>50830041</v>
      </c>
      <c r="O22">
        <v>450</v>
      </c>
      <c r="P22" t="s">
        <v>112</v>
      </c>
      <c r="Q22" s="156">
        <f>O22-R22</f>
        <v>1</v>
      </c>
      <c r="R22">
        <v>449</v>
      </c>
      <c r="S22" s="157" t="s">
        <v>119</v>
      </c>
      <c r="T22">
        <v>30830019</v>
      </c>
      <c r="U22" s="156">
        <v>310</v>
      </c>
      <c r="V22" t="s">
        <v>100</v>
      </c>
      <c r="W22" s="156">
        <f t="shared" si="2"/>
        <v>21</v>
      </c>
      <c r="X22">
        <v>289</v>
      </c>
      <c r="Y22" s="157" t="s">
        <v>119</v>
      </c>
      <c r="Z22" s="235"/>
      <c r="AA22" s="235" t="s">
        <v>184</v>
      </c>
      <c r="AB22" s="235" t="str">
        <f>VLOOKUP(AA22,[1]CTB!$B:$E,4,0)</f>
        <v>R.- ETA TCB ( PPV+ Drawing)-- 5k pc to ship 11/8</v>
      </c>
      <c r="AC22" s="235" t="s">
        <v>194</v>
      </c>
      <c r="AD22" s="235"/>
      <c r="AE22" s="235"/>
      <c r="AF22" s="235"/>
      <c r="AG22" s="235"/>
    </row>
    <row r="23" spans="1:33" x14ac:dyDescent="0.35">
      <c r="B23">
        <v>50830042</v>
      </c>
      <c r="C23">
        <v>520</v>
      </c>
      <c r="D23" t="s">
        <v>110</v>
      </c>
      <c r="G23" s="157" t="s">
        <v>119</v>
      </c>
      <c r="H23">
        <v>50830043</v>
      </c>
      <c r="I23">
        <v>520</v>
      </c>
      <c r="J23" s="160" t="s">
        <v>111</v>
      </c>
      <c r="M23" s="157" t="s">
        <v>119</v>
      </c>
      <c r="N23" s="2">
        <v>50830044</v>
      </c>
      <c r="O23">
        <v>520</v>
      </c>
      <c r="P23">
        <v>5</v>
      </c>
      <c r="Q23" s="156">
        <f>O23-R23</f>
        <v>0</v>
      </c>
      <c r="R23">
        <v>520</v>
      </c>
      <c r="S23" s="157" t="s">
        <v>119</v>
      </c>
      <c r="T23">
        <v>30830021</v>
      </c>
      <c r="U23" s="156">
        <v>469</v>
      </c>
      <c r="V23" t="s">
        <v>100</v>
      </c>
      <c r="W23" s="156">
        <f t="shared" si="2"/>
        <v>27</v>
      </c>
      <c r="X23">
        <v>442</v>
      </c>
      <c r="Y23" s="157" t="s">
        <v>119</v>
      </c>
      <c r="Z23" s="235" t="s">
        <v>193</v>
      </c>
      <c r="AA23" s="235" t="s">
        <v>185</v>
      </c>
      <c r="AB23" s="235" t="s">
        <v>189</v>
      </c>
      <c r="AC23" s="235"/>
      <c r="AD23" s="235"/>
      <c r="AE23" s="235"/>
      <c r="AF23" s="235"/>
      <c r="AG23" s="235"/>
    </row>
    <row r="24" spans="1:33" x14ac:dyDescent="0.35">
      <c r="T24">
        <v>30830022</v>
      </c>
      <c r="U24" s="156">
        <v>51</v>
      </c>
      <c r="V24" s="156" t="s">
        <v>98</v>
      </c>
      <c r="W24" s="156">
        <f t="shared" si="2"/>
        <v>39</v>
      </c>
      <c r="X24">
        <v>12</v>
      </c>
      <c r="Y24" s="236"/>
      <c r="Z24" s="235" t="s">
        <v>191</v>
      </c>
      <c r="AA24" s="235" t="s">
        <v>186</v>
      </c>
      <c r="AB24" s="235" t="s">
        <v>189</v>
      </c>
      <c r="AC24" s="235"/>
      <c r="AD24" s="235"/>
      <c r="AE24" s="235"/>
      <c r="AF24" s="235"/>
      <c r="AG24" s="235"/>
    </row>
    <row r="25" spans="1:33" x14ac:dyDescent="0.35">
      <c r="B25">
        <v>50830045</v>
      </c>
      <c r="C25">
        <v>75</v>
      </c>
      <c r="D25" t="s">
        <v>155</v>
      </c>
      <c r="G25" s="157" t="s">
        <v>119</v>
      </c>
      <c r="H25">
        <v>50830049</v>
      </c>
      <c r="I25">
        <v>75</v>
      </c>
      <c r="J25" t="s">
        <v>156</v>
      </c>
      <c r="M25" s="157" t="s">
        <v>119</v>
      </c>
      <c r="N25">
        <v>50830050</v>
      </c>
      <c r="O25">
        <v>75</v>
      </c>
      <c r="P25" t="s">
        <v>157</v>
      </c>
      <c r="Q25">
        <f>O25-R25</f>
        <v>8</v>
      </c>
      <c r="R25">
        <v>67</v>
      </c>
      <c r="S25" s="157" t="s">
        <v>119</v>
      </c>
      <c r="T25">
        <v>30830024</v>
      </c>
      <c r="U25" s="156">
        <v>65</v>
      </c>
      <c r="V25" s="2" t="s">
        <v>169</v>
      </c>
      <c r="W25" s="156">
        <f>U25-X25</f>
        <v>37</v>
      </c>
      <c r="X25">
        <v>28</v>
      </c>
      <c r="Y25" s="236"/>
      <c r="Z25" s="235"/>
      <c r="AA25" s="235"/>
      <c r="AB25" s="235"/>
      <c r="AC25" s="235"/>
      <c r="AD25" s="235"/>
      <c r="AE25" s="235"/>
      <c r="AF25" s="235"/>
      <c r="AG25" s="235"/>
    </row>
    <row r="26" spans="1:33" x14ac:dyDescent="0.35">
      <c r="N26"/>
      <c r="T26">
        <v>30830025</v>
      </c>
      <c r="U26" s="156">
        <v>10</v>
      </c>
      <c r="V26" s="2" t="s">
        <v>138</v>
      </c>
      <c r="Y26" s="237" t="s">
        <v>199</v>
      </c>
      <c r="Z26" s="235"/>
      <c r="AA26" s="235"/>
      <c r="AB26" s="235"/>
      <c r="AC26" s="235"/>
      <c r="AD26" s="235"/>
      <c r="AE26" s="235"/>
      <c r="AF26" s="235"/>
      <c r="AG26" s="235"/>
    </row>
    <row r="27" spans="1:33" ht="7" customHeight="1" x14ac:dyDescent="0.35">
      <c r="Z27" s="235"/>
      <c r="AA27" s="235"/>
      <c r="AB27" s="235"/>
      <c r="AC27" s="235"/>
      <c r="AD27" s="235"/>
      <c r="AE27" s="235"/>
      <c r="AF27" s="235"/>
      <c r="AG27" s="235"/>
    </row>
    <row r="28" spans="1:33" x14ac:dyDescent="0.35">
      <c r="A28" t="s">
        <v>195</v>
      </c>
      <c r="B28">
        <v>50830046</v>
      </c>
      <c r="C28">
        <v>200</v>
      </c>
      <c r="D28" t="s">
        <v>110</v>
      </c>
      <c r="G28" s="157" t="s">
        <v>119</v>
      </c>
      <c r="H28">
        <v>50830047</v>
      </c>
      <c r="I28">
        <v>200</v>
      </c>
      <c r="J28" s="160" t="s">
        <v>111</v>
      </c>
      <c r="M28" s="157" t="s">
        <v>119</v>
      </c>
      <c r="N28" s="2">
        <v>50830048</v>
      </c>
      <c r="O28">
        <v>200</v>
      </c>
      <c r="P28" t="s">
        <v>112</v>
      </c>
      <c r="S28" s="157" t="s">
        <v>119</v>
      </c>
      <c r="T28">
        <v>30830023</v>
      </c>
      <c r="U28" s="156">
        <v>200</v>
      </c>
      <c r="V28" s="156" t="s">
        <v>100</v>
      </c>
      <c r="W28">
        <v>179</v>
      </c>
      <c r="X28">
        <f>U28-W28</f>
        <v>21</v>
      </c>
      <c r="Y28" s="238" t="s">
        <v>119</v>
      </c>
      <c r="Z28" s="235"/>
      <c r="AA28" s="239" t="s">
        <v>98</v>
      </c>
      <c r="AB28" s="235"/>
      <c r="AC28" s="235"/>
      <c r="AD28" s="235"/>
      <c r="AE28" s="235"/>
      <c r="AF28" s="235"/>
      <c r="AG28" s="235"/>
    </row>
    <row r="29" spans="1:33" x14ac:dyDescent="0.35">
      <c r="Z29" s="235" t="s">
        <v>200</v>
      </c>
      <c r="AA29" s="235" t="s">
        <v>182</v>
      </c>
      <c r="AB29" s="235" t="s">
        <v>188</v>
      </c>
      <c r="AC29" s="235"/>
      <c r="AD29" s="235"/>
      <c r="AE29" s="235"/>
      <c r="AF29" s="235"/>
      <c r="AG29" s="235"/>
    </row>
    <row r="30" spans="1:33" x14ac:dyDescent="0.35">
      <c r="B30">
        <v>50830051</v>
      </c>
      <c r="C30">
        <v>305</v>
      </c>
      <c r="D30" t="s">
        <v>155</v>
      </c>
      <c r="G30" s="157" t="s">
        <v>119</v>
      </c>
      <c r="H30">
        <v>50830052</v>
      </c>
      <c r="I30">
        <v>305</v>
      </c>
      <c r="J30" t="s">
        <v>156</v>
      </c>
      <c r="M30" s="157" t="s">
        <v>119</v>
      </c>
      <c r="N30" s="2">
        <v>50830053</v>
      </c>
      <c r="O30">
        <v>305</v>
      </c>
      <c r="P30" t="s">
        <v>157</v>
      </c>
      <c r="Q30">
        <f>O30-R30</f>
        <v>32</v>
      </c>
      <c r="R30">
        <v>273</v>
      </c>
      <c r="S30" s="157" t="s">
        <v>119</v>
      </c>
      <c r="T30">
        <v>30830026</v>
      </c>
      <c r="U30" s="156">
        <v>305</v>
      </c>
      <c r="V30" s="2" t="s">
        <v>169</v>
      </c>
      <c r="W30">
        <f>U30-X30</f>
        <v>82</v>
      </c>
      <c r="X30">
        <v>223</v>
      </c>
      <c r="Y30" s="237" t="s">
        <v>201</v>
      </c>
      <c r="Z30" s="235" t="s">
        <v>191</v>
      </c>
      <c r="AA30" s="235" t="s">
        <v>185</v>
      </c>
      <c r="AB30" s="235" t="s">
        <v>189</v>
      </c>
      <c r="AC30" s="235"/>
      <c r="AD30" s="235"/>
      <c r="AE30" s="235"/>
      <c r="AF30" s="235"/>
      <c r="AG30" s="235"/>
    </row>
    <row r="31" spans="1:33" ht="7.5" customHeight="1" x14ac:dyDescent="0.35">
      <c r="Z31" s="235"/>
      <c r="AA31" s="235"/>
      <c r="AB31" s="235"/>
      <c r="AC31" s="235"/>
      <c r="AD31" s="235"/>
      <c r="AE31" s="235"/>
      <c r="AF31" s="235"/>
      <c r="AG31" s="235"/>
    </row>
    <row r="32" spans="1:33" x14ac:dyDescent="0.35">
      <c r="A32" t="s">
        <v>195</v>
      </c>
      <c r="B32">
        <v>50830055</v>
      </c>
      <c r="C32">
        <v>200</v>
      </c>
      <c r="D32" t="s">
        <v>110</v>
      </c>
      <c r="G32" s="157" t="s">
        <v>119</v>
      </c>
      <c r="H32">
        <v>50830056</v>
      </c>
      <c r="I32">
        <v>200</v>
      </c>
      <c r="J32" s="160" t="s">
        <v>111</v>
      </c>
      <c r="M32" s="157" t="s">
        <v>119</v>
      </c>
      <c r="N32" s="2">
        <v>50830057</v>
      </c>
      <c r="O32">
        <v>200</v>
      </c>
      <c r="P32" t="s">
        <v>112</v>
      </c>
      <c r="S32" s="157" t="s">
        <v>119</v>
      </c>
      <c r="T32">
        <v>30830027</v>
      </c>
      <c r="U32">
        <v>70</v>
      </c>
      <c r="V32" s="156" t="s">
        <v>98</v>
      </c>
      <c r="W32">
        <f>U32-X32</f>
        <v>13</v>
      </c>
      <c r="X32">
        <v>57</v>
      </c>
      <c r="Y32" s="237" t="s">
        <v>202</v>
      </c>
      <c r="Z32" s="235"/>
      <c r="AA32" s="235"/>
      <c r="AB32" s="235"/>
      <c r="AC32" s="235"/>
      <c r="AD32" s="235"/>
      <c r="AE32" s="235"/>
      <c r="AF32" s="235"/>
      <c r="AG32" s="235"/>
    </row>
    <row r="33" spans="1:33" x14ac:dyDescent="0.35">
      <c r="T33">
        <v>30830028</v>
      </c>
      <c r="U33">
        <v>130</v>
      </c>
      <c r="V33" t="s">
        <v>100</v>
      </c>
      <c r="W33">
        <f>U33-X33</f>
        <v>24</v>
      </c>
      <c r="X33">
        <v>106</v>
      </c>
      <c r="Y33" s="236" t="s">
        <v>203</v>
      </c>
      <c r="Z33" s="235"/>
      <c r="AA33" s="235"/>
      <c r="AB33" s="235"/>
      <c r="AC33" s="235"/>
      <c r="AD33" s="235"/>
      <c r="AE33" s="235"/>
      <c r="AF33" s="235"/>
      <c r="AG33" s="235"/>
    </row>
    <row r="34" spans="1:33" x14ac:dyDescent="0.35">
      <c r="Z34" s="235"/>
      <c r="AA34" s="235"/>
      <c r="AB34" s="235"/>
      <c r="AC34" s="235"/>
      <c r="AD34" s="235"/>
      <c r="AE34" s="235"/>
      <c r="AF34" s="235"/>
      <c r="AG34" s="235"/>
    </row>
    <row r="35" spans="1:33" x14ac:dyDescent="0.35">
      <c r="B35">
        <v>50830058</v>
      </c>
      <c r="C35">
        <v>1700</v>
      </c>
      <c r="D35" t="s">
        <v>155</v>
      </c>
      <c r="G35" s="157" t="s">
        <v>119</v>
      </c>
      <c r="H35">
        <v>50830059</v>
      </c>
      <c r="I35">
        <v>1700</v>
      </c>
      <c r="J35" t="s">
        <v>156</v>
      </c>
      <c r="K35" t="s">
        <v>204</v>
      </c>
      <c r="M35" s="157" t="s">
        <v>119</v>
      </c>
      <c r="N35" s="2">
        <v>50830060</v>
      </c>
      <c r="O35">
        <v>1700</v>
      </c>
      <c r="P35" t="s">
        <v>157</v>
      </c>
      <c r="S35" s="157" t="s">
        <v>119</v>
      </c>
      <c r="T35">
        <v>30830029</v>
      </c>
      <c r="U35">
        <v>1700</v>
      </c>
      <c r="V35" s="2" t="s">
        <v>169</v>
      </c>
      <c r="W35">
        <f>U35-X35</f>
        <v>1070</v>
      </c>
      <c r="X35">
        <v>630</v>
      </c>
      <c r="Y35" s="236" t="s">
        <v>205</v>
      </c>
      <c r="Z35" s="235"/>
      <c r="AA35" s="235"/>
      <c r="AB35" s="235"/>
      <c r="AC35" s="235"/>
      <c r="AD35" s="235"/>
      <c r="AE35" s="235"/>
      <c r="AF35" s="235"/>
      <c r="AG35" s="235"/>
    </row>
    <row r="36" spans="1:33" ht="15" thickBot="1" x14ac:dyDescent="0.4">
      <c r="Z36" s="235"/>
      <c r="AA36" s="235"/>
      <c r="AB36" s="235"/>
      <c r="AC36" s="235"/>
      <c r="AD36" s="235"/>
      <c r="AE36" s="235"/>
      <c r="AF36" s="235"/>
      <c r="AG36" s="235"/>
    </row>
    <row r="37" spans="1:33" s="242" customFormat="1" x14ac:dyDescent="0.35">
      <c r="A37" s="349"/>
      <c r="B37" s="352">
        <v>50830061</v>
      </c>
      <c r="C37" s="352">
        <v>3000</v>
      </c>
      <c r="D37" s="352" t="s">
        <v>155</v>
      </c>
      <c r="E37" s="355"/>
      <c r="F37" s="355"/>
      <c r="G37" s="358" t="s">
        <v>119</v>
      </c>
      <c r="H37" s="211">
        <v>50830062</v>
      </c>
      <c r="I37" s="211">
        <v>500</v>
      </c>
      <c r="J37" s="211" t="s">
        <v>156</v>
      </c>
      <c r="K37" s="211"/>
      <c r="L37" s="211"/>
      <c r="M37" s="157" t="s">
        <v>119</v>
      </c>
      <c r="N37" s="240">
        <v>50830068</v>
      </c>
      <c r="O37" s="211">
        <v>500</v>
      </c>
      <c r="P37" s="211" t="s">
        <v>157</v>
      </c>
      <c r="Q37" s="211"/>
      <c r="R37" s="211"/>
      <c r="S37" s="157" t="s">
        <v>119</v>
      </c>
      <c r="T37" s="211">
        <v>30830030</v>
      </c>
      <c r="U37" s="211">
        <v>500</v>
      </c>
      <c r="V37" s="240" t="s">
        <v>169</v>
      </c>
      <c r="W37" s="211"/>
      <c r="X37" s="211"/>
      <c r="Y37" s="238" t="s">
        <v>206</v>
      </c>
      <c r="Z37" s="241"/>
      <c r="AA37" s="241"/>
      <c r="AB37" s="241"/>
      <c r="AC37" s="241"/>
      <c r="AD37" s="241"/>
      <c r="AE37" s="241"/>
      <c r="AF37" s="241"/>
      <c r="AG37" s="241"/>
    </row>
    <row r="38" spans="1:33" s="245" customFormat="1" x14ac:dyDescent="0.35">
      <c r="A38" s="350"/>
      <c r="B38" s="353"/>
      <c r="C38" s="353"/>
      <c r="D38" s="353"/>
      <c r="E38" s="356"/>
      <c r="F38" s="356"/>
      <c r="G38" s="359"/>
      <c r="H38">
        <v>50830063</v>
      </c>
      <c r="I38">
        <v>500</v>
      </c>
      <c r="J38" t="s">
        <v>156</v>
      </c>
      <c r="K38"/>
      <c r="L38"/>
      <c r="M38" s="157" t="s">
        <v>119</v>
      </c>
      <c r="N38" s="2">
        <v>50830069</v>
      </c>
      <c r="O38">
        <v>500</v>
      </c>
      <c r="P38" t="s">
        <v>157</v>
      </c>
      <c r="Q38"/>
      <c r="R38"/>
      <c r="S38" s="157" t="s">
        <v>119</v>
      </c>
      <c r="T38">
        <v>30830031</v>
      </c>
      <c r="U38">
        <v>412</v>
      </c>
      <c r="V38" s="2" t="s">
        <v>169</v>
      </c>
      <c r="W38"/>
      <c r="X38"/>
      <c r="Y38" s="244" t="s">
        <v>207</v>
      </c>
    </row>
    <row r="39" spans="1:33" s="245" customFormat="1" x14ac:dyDescent="0.35">
      <c r="A39" s="350"/>
      <c r="B39" s="353"/>
      <c r="C39" s="353"/>
      <c r="D39" s="353"/>
      <c r="E39" s="356"/>
      <c r="F39" s="356"/>
      <c r="G39" s="359"/>
      <c r="H39" s="176">
        <v>50830086</v>
      </c>
      <c r="I39" s="246">
        <v>500</v>
      </c>
      <c r="J39" s="246" t="s">
        <v>156</v>
      </c>
      <c r="K39" s="246"/>
      <c r="L39" s="246"/>
      <c r="M39" s="157" t="s">
        <v>119</v>
      </c>
      <c r="N39" s="176">
        <v>50830090</v>
      </c>
      <c r="O39" s="246">
        <v>500</v>
      </c>
      <c r="P39" s="246" t="s">
        <v>157</v>
      </c>
      <c r="Q39" s="246">
        <f>O39-R39</f>
        <v>21</v>
      </c>
      <c r="R39" s="246">
        <v>479</v>
      </c>
      <c r="S39" s="247"/>
      <c r="T39" s="176">
        <v>30830039</v>
      </c>
      <c r="U39" s="246">
        <v>500</v>
      </c>
      <c r="V39" s="248" t="s">
        <v>169</v>
      </c>
      <c r="W39" s="246">
        <f>U39-X39</f>
        <v>66</v>
      </c>
      <c r="X39" s="246">
        <v>434</v>
      </c>
      <c r="Y39" s="247"/>
    </row>
    <row r="40" spans="1:33" s="245" customFormat="1" x14ac:dyDescent="0.35">
      <c r="A40" s="350"/>
      <c r="B40" s="353"/>
      <c r="C40" s="353"/>
      <c r="D40" s="353"/>
      <c r="E40" s="356"/>
      <c r="F40" s="356"/>
      <c r="G40" s="359"/>
      <c r="H40" s="176">
        <v>50830087</v>
      </c>
      <c r="I40" s="246">
        <v>500</v>
      </c>
      <c r="J40" s="246" t="s">
        <v>156</v>
      </c>
      <c r="K40" s="246" t="s">
        <v>299</v>
      </c>
      <c r="L40" s="246"/>
      <c r="M40" s="157" t="s">
        <v>119</v>
      </c>
      <c r="N40" s="176">
        <v>50830091</v>
      </c>
      <c r="O40" s="246">
        <v>500</v>
      </c>
      <c r="P40" s="246" t="s">
        <v>157</v>
      </c>
      <c r="Q40" s="246" t="s">
        <v>299</v>
      </c>
      <c r="R40" s="246"/>
      <c r="S40" s="247"/>
      <c r="T40" s="176">
        <v>30830040</v>
      </c>
      <c r="U40" s="246">
        <v>500</v>
      </c>
      <c r="V40" s="248" t="s">
        <v>169</v>
      </c>
      <c r="W40" s="246" t="s">
        <v>301</v>
      </c>
      <c r="X40" s="246"/>
      <c r="Y40" s="247"/>
    </row>
    <row r="41" spans="1:33" s="245" customFormat="1" x14ac:dyDescent="0.35">
      <c r="A41" s="350"/>
      <c r="B41" s="353"/>
      <c r="C41" s="353"/>
      <c r="D41" s="353"/>
      <c r="E41" s="356"/>
      <c r="F41" s="356"/>
      <c r="G41" s="359"/>
      <c r="H41" s="176">
        <v>50830088</v>
      </c>
      <c r="I41" s="246">
        <v>500</v>
      </c>
      <c r="J41" s="246" t="s">
        <v>156</v>
      </c>
      <c r="K41" s="246" t="s">
        <v>299</v>
      </c>
      <c r="L41" s="246"/>
      <c r="M41" s="157" t="s">
        <v>119</v>
      </c>
      <c r="N41" s="176">
        <v>50830092</v>
      </c>
      <c r="O41" s="246">
        <v>500</v>
      </c>
      <c r="P41" s="246" t="s">
        <v>157</v>
      </c>
      <c r="Q41" s="246" t="s">
        <v>299</v>
      </c>
      <c r="R41" s="246"/>
      <c r="S41" s="247"/>
      <c r="T41" s="176">
        <v>30830041</v>
      </c>
      <c r="U41" s="246">
        <v>500</v>
      </c>
      <c r="V41" s="248" t="s">
        <v>169</v>
      </c>
      <c r="W41" s="246" t="s">
        <v>224</v>
      </c>
      <c r="X41" s="246"/>
      <c r="Y41" s="247"/>
    </row>
    <row r="42" spans="1:33" s="252" customFormat="1" ht="15" thickBot="1" x14ac:dyDescent="0.4">
      <c r="A42" s="351"/>
      <c r="B42" s="354"/>
      <c r="C42" s="354"/>
      <c r="D42" s="354"/>
      <c r="E42" s="357"/>
      <c r="F42" s="357"/>
      <c r="G42" s="360"/>
      <c r="H42" s="176">
        <v>50830089</v>
      </c>
      <c r="I42" s="249">
        <v>500</v>
      </c>
      <c r="J42" s="249" t="s">
        <v>156</v>
      </c>
      <c r="K42" s="249" t="s">
        <v>300</v>
      </c>
      <c r="L42" s="249"/>
      <c r="M42" s="157" t="s">
        <v>119</v>
      </c>
      <c r="N42" s="176">
        <v>50830093</v>
      </c>
      <c r="O42" s="249">
        <v>500</v>
      </c>
      <c r="P42" s="249" t="s">
        <v>157</v>
      </c>
      <c r="Q42" s="249" t="s">
        <v>300</v>
      </c>
      <c r="R42" s="249"/>
      <c r="S42" s="250"/>
      <c r="T42" s="176">
        <v>30830042</v>
      </c>
      <c r="U42" s="249">
        <v>500</v>
      </c>
      <c r="V42" s="251" t="s">
        <v>169</v>
      </c>
      <c r="W42" s="246" t="s">
        <v>224</v>
      </c>
      <c r="X42" s="249"/>
      <c r="Y42" s="250"/>
    </row>
    <row r="43" spans="1:33" x14ac:dyDescent="0.35">
      <c r="A43" t="s">
        <v>208</v>
      </c>
      <c r="B43">
        <v>50830077</v>
      </c>
      <c r="C43">
        <v>100</v>
      </c>
      <c r="D43" t="s">
        <v>110</v>
      </c>
      <c r="G43" s="157" t="s">
        <v>119</v>
      </c>
      <c r="H43">
        <v>50830075</v>
      </c>
      <c r="I43">
        <v>100</v>
      </c>
      <c r="J43" s="160" t="s">
        <v>111</v>
      </c>
      <c r="M43" s="157" t="s">
        <v>119</v>
      </c>
      <c r="N43" s="2">
        <v>50830076</v>
      </c>
      <c r="O43">
        <v>100</v>
      </c>
      <c r="P43" t="s">
        <v>112</v>
      </c>
      <c r="S43" s="157" t="s">
        <v>119</v>
      </c>
      <c r="T43">
        <v>30830036</v>
      </c>
      <c r="U43">
        <v>100</v>
      </c>
      <c r="V43" s="156" t="s">
        <v>100</v>
      </c>
      <c r="W43">
        <f>U43-X43</f>
        <v>11</v>
      </c>
      <c r="X43">
        <v>89</v>
      </c>
      <c r="Y43" s="238" t="s">
        <v>119</v>
      </c>
    </row>
    <row r="44" spans="1:33" x14ac:dyDescent="0.35">
      <c r="A44" t="s">
        <v>208</v>
      </c>
      <c r="B44">
        <v>50830078</v>
      </c>
      <c r="C44">
        <v>194</v>
      </c>
      <c r="D44" t="s">
        <v>110</v>
      </c>
      <c r="G44" s="157" t="s">
        <v>119</v>
      </c>
      <c r="H44">
        <v>50830079</v>
      </c>
      <c r="I44">
        <v>194</v>
      </c>
      <c r="J44" s="160" t="s">
        <v>111</v>
      </c>
      <c r="K44" t="s">
        <v>209</v>
      </c>
      <c r="M44" s="157" t="s">
        <v>119</v>
      </c>
      <c r="N44" s="2">
        <v>50830080</v>
      </c>
      <c r="O44">
        <v>194</v>
      </c>
      <c r="P44" t="s">
        <v>112</v>
      </c>
      <c r="Q44">
        <f>O44-R44</f>
        <v>169</v>
      </c>
      <c r="R44">
        <v>25</v>
      </c>
      <c r="S44" s="236" t="s">
        <v>210</v>
      </c>
      <c r="T44">
        <v>30830037</v>
      </c>
      <c r="U44">
        <v>67</v>
      </c>
      <c r="V44" s="156" t="s">
        <v>98</v>
      </c>
      <c r="W44">
        <f>U44-X44</f>
        <v>31</v>
      </c>
      <c r="X44">
        <v>36</v>
      </c>
      <c r="Y44" s="236" t="s">
        <v>205</v>
      </c>
    </row>
    <row r="45" spans="1:33" x14ac:dyDescent="0.35">
      <c r="A45" s="253"/>
      <c r="B45" s="253"/>
      <c r="C45" s="253"/>
      <c r="D45" s="253"/>
      <c r="E45" s="253"/>
      <c r="F45" s="253"/>
      <c r="G45" s="254"/>
      <c r="H45" s="253"/>
      <c r="I45" s="253"/>
      <c r="J45" s="253"/>
      <c r="K45" s="253"/>
      <c r="L45" s="253"/>
      <c r="M45" s="254"/>
      <c r="N45" s="255"/>
      <c r="O45" s="253"/>
      <c r="P45" s="253"/>
      <c r="Q45" s="253"/>
      <c r="R45" s="253"/>
      <c r="S45" s="254"/>
      <c r="T45">
        <v>30830038</v>
      </c>
      <c r="U45">
        <f>194-U44</f>
        <v>127</v>
      </c>
      <c r="V45" s="156" t="s">
        <v>100</v>
      </c>
      <c r="W45">
        <f>U45-X45</f>
        <v>19</v>
      </c>
      <c r="X45">
        <v>108</v>
      </c>
      <c r="Y45" s="237" t="s">
        <v>211</v>
      </c>
    </row>
    <row r="46" spans="1:33" s="279" customFormat="1" ht="4.5" customHeight="1" thickBot="1" x14ac:dyDescent="0.4">
      <c r="G46" s="280"/>
      <c r="M46" s="280"/>
      <c r="N46" s="281"/>
      <c r="S46" s="280"/>
      <c r="V46" s="282"/>
      <c r="Y46" s="283"/>
    </row>
    <row r="47" spans="1:33" s="211" customFormat="1" x14ac:dyDescent="0.35">
      <c r="A47" s="284"/>
      <c r="B47" s="285">
        <v>50830084</v>
      </c>
      <c r="C47" s="286">
        <v>366</v>
      </c>
      <c r="D47" s="286" t="s">
        <v>110</v>
      </c>
      <c r="E47" s="286" t="s">
        <v>212</v>
      </c>
      <c r="F47" s="286"/>
      <c r="G47" s="287"/>
      <c r="H47" s="285">
        <v>50830085</v>
      </c>
      <c r="I47" s="286">
        <v>366</v>
      </c>
      <c r="J47" s="288" t="s">
        <v>111</v>
      </c>
      <c r="K47" s="286"/>
      <c r="L47" s="286"/>
      <c r="M47" s="287"/>
      <c r="N47" s="285">
        <v>50830094</v>
      </c>
      <c r="O47" s="286">
        <v>366</v>
      </c>
      <c r="P47" s="286" t="s">
        <v>112</v>
      </c>
      <c r="Q47" s="286" t="s">
        <v>287</v>
      </c>
      <c r="R47" s="286"/>
      <c r="S47" s="287"/>
      <c r="T47" s="211">
        <v>30830043</v>
      </c>
      <c r="U47" s="211">
        <v>113</v>
      </c>
      <c r="V47" s="289" t="s">
        <v>98</v>
      </c>
      <c r="Y47" s="290" t="s">
        <v>283</v>
      </c>
    </row>
    <row r="48" spans="1:33" s="214" customFormat="1" ht="15" thickBot="1" x14ac:dyDescent="0.4">
      <c r="A48" s="291"/>
      <c r="B48" s="292"/>
      <c r="C48" s="292"/>
      <c r="D48" s="292"/>
      <c r="E48" s="292"/>
      <c r="F48" s="292"/>
      <c r="G48" s="293"/>
      <c r="H48" s="292"/>
      <c r="I48" s="292"/>
      <c r="J48" s="292"/>
      <c r="K48" s="292"/>
      <c r="L48" s="292"/>
      <c r="M48" s="293"/>
      <c r="N48" s="294"/>
      <c r="O48" s="292"/>
      <c r="P48" s="292"/>
      <c r="Q48" s="292"/>
      <c r="R48" s="292"/>
      <c r="S48" s="293"/>
      <c r="T48" s="214">
        <v>30830044</v>
      </c>
      <c r="U48" s="214">
        <v>253</v>
      </c>
      <c r="V48" s="295" t="s">
        <v>100</v>
      </c>
      <c r="Y48" s="296" t="s">
        <v>284</v>
      </c>
    </row>
    <row r="49" spans="1:25" s="211" customFormat="1" ht="15" thickBot="1" x14ac:dyDescent="0.4">
      <c r="A49" s="297">
        <v>45664</v>
      </c>
      <c r="B49" s="211">
        <v>50830095</v>
      </c>
      <c r="C49" s="211">
        <v>500</v>
      </c>
      <c r="D49" s="211" t="s">
        <v>110</v>
      </c>
      <c r="G49" s="290" t="s">
        <v>286</v>
      </c>
      <c r="H49" s="285">
        <v>50830099</v>
      </c>
      <c r="I49" s="211">
        <v>250</v>
      </c>
      <c r="J49" s="298" t="s">
        <v>111</v>
      </c>
      <c r="K49" s="211" t="s">
        <v>288</v>
      </c>
      <c r="M49" s="290"/>
      <c r="N49" s="240">
        <v>50830107</v>
      </c>
      <c r="O49" s="211">
        <v>250</v>
      </c>
      <c r="P49" s="211" t="s">
        <v>112</v>
      </c>
      <c r="S49" s="290"/>
      <c r="T49" s="211">
        <v>30830045</v>
      </c>
      <c r="U49" s="211">
        <v>250</v>
      </c>
      <c r="V49" s="295" t="s">
        <v>100</v>
      </c>
      <c r="Y49" s="290"/>
    </row>
    <row r="50" spans="1:25" s="214" customFormat="1" ht="15" thickBot="1" x14ac:dyDescent="0.4">
      <c r="A50" s="299"/>
      <c r="B50" s="300"/>
      <c r="C50" s="300"/>
      <c r="D50" s="300"/>
      <c r="E50" s="300"/>
      <c r="F50" s="300"/>
      <c r="G50" s="301"/>
      <c r="H50" s="285">
        <v>50830100</v>
      </c>
      <c r="I50" s="214">
        <v>250</v>
      </c>
      <c r="J50" s="302" t="s">
        <v>111</v>
      </c>
      <c r="M50" s="296"/>
      <c r="N50" s="303">
        <v>50830108</v>
      </c>
      <c r="O50" s="214">
        <v>250</v>
      </c>
      <c r="P50" s="214" t="s">
        <v>112</v>
      </c>
      <c r="S50" s="296"/>
      <c r="T50" s="214">
        <v>30830046</v>
      </c>
      <c r="U50" s="214">
        <v>250</v>
      </c>
      <c r="V50" s="295" t="s">
        <v>100</v>
      </c>
      <c r="Y50" s="296"/>
    </row>
    <row r="51" spans="1:25" s="211" customFormat="1" x14ac:dyDescent="0.35">
      <c r="A51" s="297">
        <v>45664</v>
      </c>
      <c r="B51" s="211">
        <v>50830096</v>
      </c>
      <c r="C51" s="211">
        <v>1000</v>
      </c>
      <c r="D51" s="211" t="s">
        <v>155</v>
      </c>
      <c r="G51" s="290" t="s">
        <v>285</v>
      </c>
      <c r="H51">
        <v>50830101</v>
      </c>
      <c r="I51" s="211">
        <v>500</v>
      </c>
      <c r="J51" s="211" t="s">
        <v>156</v>
      </c>
      <c r="M51" s="290"/>
      <c r="N51" s="240">
        <v>50830109</v>
      </c>
      <c r="O51" s="211">
        <v>500</v>
      </c>
      <c r="P51" s="211" t="s">
        <v>157</v>
      </c>
      <c r="S51" s="290"/>
      <c r="T51" s="378">
        <v>30830047</v>
      </c>
      <c r="U51" s="211">
        <v>500</v>
      </c>
      <c r="V51" s="240" t="s">
        <v>169</v>
      </c>
      <c r="Y51" s="290"/>
    </row>
    <row r="52" spans="1:25" s="214" customFormat="1" ht="15" thickBot="1" x14ac:dyDescent="0.4">
      <c r="A52" s="304"/>
      <c r="G52" s="296"/>
      <c r="H52">
        <v>50830102</v>
      </c>
      <c r="I52" s="214">
        <v>500</v>
      </c>
      <c r="J52" s="214" t="s">
        <v>156</v>
      </c>
      <c r="M52" s="296"/>
      <c r="N52" s="303">
        <v>50830110</v>
      </c>
      <c r="O52" s="214">
        <v>500</v>
      </c>
      <c r="P52" s="214" t="s">
        <v>157</v>
      </c>
      <c r="S52" s="296"/>
      <c r="T52" s="214">
        <v>30830048</v>
      </c>
      <c r="U52" s="214">
        <v>500</v>
      </c>
      <c r="V52" s="303" t="s">
        <v>169</v>
      </c>
      <c r="Y52" s="296"/>
    </row>
    <row r="53" spans="1:25" s="211" customFormat="1" x14ac:dyDescent="0.35">
      <c r="A53" s="297">
        <v>45664</v>
      </c>
      <c r="B53" s="211">
        <v>50830097</v>
      </c>
      <c r="C53" s="211">
        <v>1000</v>
      </c>
      <c r="D53" s="211" t="s">
        <v>155</v>
      </c>
      <c r="G53" s="290"/>
      <c r="H53" s="211">
        <v>50830103</v>
      </c>
      <c r="I53" s="211">
        <v>500</v>
      </c>
      <c r="J53" s="211" t="s">
        <v>156</v>
      </c>
      <c r="M53" s="290"/>
      <c r="N53" s="240">
        <v>50830111</v>
      </c>
      <c r="O53" s="211">
        <v>500</v>
      </c>
      <c r="P53" s="211" t="s">
        <v>157</v>
      </c>
      <c r="S53" s="290"/>
      <c r="T53" s="211">
        <v>30830049</v>
      </c>
      <c r="U53" s="211">
        <v>500</v>
      </c>
      <c r="V53" s="240" t="s">
        <v>169</v>
      </c>
      <c r="Y53" s="290"/>
    </row>
    <row r="54" spans="1:25" s="214" customFormat="1" ht="15" thickBot="1" x14ac:dyDescent="0.4">
      <c r="A54" s="304"/>
      <c r="G54" s="296"/>
      <c r="H54" s="214">
        <v>50830104</v>
      </c>
      <c r="I54" s="214">
        <v>500</v>
      </c>
      <c r="J54" s="214" t="s">
        <v>156</v>
      </c>
      <c r="M54" s="296"/>
      <c r="N54" s="303">
        <v>50830112</v>
      </c>
      <c r="O54" s="214">
        <v>500</v>
      </c>
      <c r="P54" s="214" t="s">
        <v>157</v>
      </c>
      <c r="S54" s="296"/>
      <c r="T54" s="214">
        <v>30830050</v>
      </c>
      <c r="U54" s="214">
        <v>500</v>
      </c>
      <c r="V54" s="303" t="s">
        <v>169</v>
      </c>
      <c r="Y54" s="296"/>
    </row>
    <row r="55" spans="1:25" x14ac:dyDescent="0.35">
      <c r="A55" s="297">
        <v>45664</v>
      </c>
      <c r="B55">
        <v>50830098</v>
      </c>
      <c r="C55">
        <v>1000</v>
      </c>
      <c r="D55" t="s">
        <v>155</v>
      </c>
      <c r="H55">
        <v>50830105</v>
      </c>
      <c r="I55">
        <v>500</v>
      </c>
      <c r="J55" t="s">
        <v>156</v>
      </c>
      <c r="N55" s="2">
        <v>50830113</v>
      </c>
      <c r="O55">
        <v>500</v>
      </c>
      <c r="P55" t="s">
        <v>157</v>
      </c>
      <c r="T55">
        <v>30830051</v>
      </c>
      <c r="U55">
        <v>500</v>
      </c>
      <c r="V55" s="2" t="s">
        <v>138</v>
      </c>
      <c r="Y55" s="145" t="s">
        <v>302</v>
      </c>
    </row>
    <row r="56" spans="1:25" s="214" customFormat="1" ht="15" thickBot="1" x14ac:dyDescent="0.4">
      <c r="A56" s="304"/>
      <c r="G56" s="296"/>
      <c r="H56" s="214">
        <v>50830106</v>
      </c>
      <c r="I56" s="214">
        <v>500</v>
      </c>
      <c r="J56" s="214" t="s">
        <v>156</v>
      </c>
      <c r="M56" s="296"/>
      <c r="N56" s="303">
        <v>50830114</v>
      </c>
      <c r="O56" s="214">
        <v>500</v>
      </c>
      <c r="P56" s="214" t="s">
        <v>157</v>
      </c>
      <c r="S56" s="296"/>
      <c r="T56" s="214">
        <v>30830052</v>
      </c>
      <c r="U56" s="214">
        <v>500</v>
      </c>
      <c r="V56" s="303" t="s">
        <v>138</v>
      </c>
      <c r="Y56" s="296"/>
    </row>
    <row r="57" spans="1:25" s="325" customFormat="1" x14ac:dyDescent="0.35">
      <c r="A57" s="324">
        <v>45677</v>
      </c>
      <c r="B57" s="325">
        <v>50830115</v>
      </c>
      <c r="C57" s="325">
        <v>1000</v>
      </c>
      <c r="D57" s="325" t="s">
        <v>155</v>
      </c>
      <c r="G57" s="326"/>
      <c r="H57" s="325">
        <v>50830124</v>
      </c>
      <c r="I57" s="188">
        <v>500</v>
      </c>
      <c r="J57" s="188" t="s">
        <v>156</v>
      </c>
      <c r="M57" s="326"/>
      <c r="N57" s="327">
        <v>50830140</v>
      </c>
      <c r="O57" s="188">
        <v>500</v>
      </c>
      <c r="P57" s="188" t="s">
        <v>157</v>
      </c>
      <c r="S57" s="326"/>
      <c r="U57" s="325">
        <v>500</v>
      </c>
      <c r="V57" s="325" t="s">
        <v>169</v>
      </c>
      <c r="Y57" s="326"/>
    </row>
    <row r="58" spans="1:25" s="214" customFormat="1" ht="15" thickBot="1" x14ac:dyDescent="0.4">
      <c r="A58" s="304"/>
      <c r="G58" s="296"/>
      <c r="H58" s="214">
        <v>50830125</v>
      </c>
      <c r="I58" s="214">
        <v>500</v>
      </c>
      <c r="J58" s="214" t="s">
        <v>156</v>
      </c>
      <c r="M58" s="296"/>
      <c r="N58" s="303">
        <v>50830141</v>
      </c>
      <c r="O58" s="214">
        <v>500</v>
      </c>
      <c r="P58" s="214" t="s">
        <v>157</v>
      </c>
      <c r="S58" s="296"/>
      <c r="U58" s="214">
        <v>500</v>
      </c>
      <c r="V58" s="214" t="s">
        <v>169</v>
      </c>
      <c r="Y58" s="296"/>
    </row>
    <row r="59" spans="1:25" s="211" customFormat="1" x14ac:dyDescent="0.35">
      <c r="A59" s="297">
        <v>45677</v>
      </c>
      <c r="B59" s="211">
        <v>50830116</v>
      </c>
      <c r="C59" s="211">
        <v>1000</v>
      </c>
      <c r="D59" s="211" t="s">
        <v>155</v>
      </c>
      <c r="G59" s="290"/>
      <c r="H59" s="211">
        <v>50830126</v>
      </c>
      <c r="I59">
        <v>500</v>
      </c>
      <c r="J59" t="s">
        <v>156</v>
      </c>
      <c r="M59" s="290"/>
      <c r="N59" s="240">
        <v>50830142</v>
      </c>
      <c r="O59">
        <v>500</v>
      </c>
      <c r="P59" t="s">
        <v>157</v>
      </c>
      <c r="S59" s="290"/>
      <c r="U59">
        <v>500</v>
      </c>
      <c r="V59" s="240" t="s">
        <v>169</v>
      </c>
      <c r="Y59" s="290"/>
    </row>
    <row r="60" spans="1:25" s="214" customFormat="1" ht="15" thickBot="1" x14ac:dyDescent="0.4">
      <c r="A60" s="304"/>
      <c r="G60" s="296"/>
      <c r="H60" s="214">
        <v>50830127</v>
      </c>
      <c r="I60" s="214">
        <v>500</v>
      </c>
      <c r="J60" s="214" t="s">
        <v>156</v>
      </c>
      <c r="M60" s="296"/>
      <c r="N60" s="303">
        <v>50830143</v>
      </c>
      <c r="O60" s="214">
        <v>500</v>
      </c>
      <c r="P60" s="214" t="s">
        <v>157</v>
      </c>
      <c r="S60" s="296"/>
      <c r="U60" s="214">
        <v>500</v>
      </c>
      <c r="V60" s="303" t="s">
        <v>169</v>
      </c>
      <c r="Y60" s="296"/>
    </row>
    <row r="61" spans="1:25" s="211" customFormat="1" x14ac:dyDescent="0.35">
      <c r="A61" s="297">
        <v>45677</v>
      </c>
      <c r="B61" s="211">
        <v>50830117</v>
      </c>
      <c r="C61" s="211">
        <v>1000</v>
      </c>
      <c r="D61" s="211" t="s">
        <v>155</v>
      </c>
      <c r="G61" s="290"/>
      <c r="H61" s="211">
        <v>50830128</v>
      </c>
      <c r="I61">
        <v>500</v>
      </c>
      <c r="J61" t="s">
        <v>156</v>
      </c>
      <c r="M61" s="290"/>
      <c r="N61" s="240">
        <v>50830144</v>
      </c>
      <c r="O61">
        <v>500</v>
      </c>
      <c r="P61" t="s">
        <v>157</v>
      </c>
      <c r="S61" s="290"/>
      <c r="U61">
        <v>500</v>
      </c>
      <c r="V61" s="240" t="s">
        <v>169</v>
      </c>
      <c r="Y61" s="290"/>
    </row>
    <row r="62" spans="1:25" s="214" customFormat="1" ht="15" thickBot="1" x14ac:dyDescent="0.4">
      <c r="A62" s="304"/>
      <c r="G62" s="296"/>
      <c r="H62" s="214">
        <v>50830129</v>
      </c>
      <c r="I62" s="214">
        <v>500</v>
      </c>
      <c r="J62" s="214" t="s">
        <v>156</v>
      </c>
      <c r="M62" s="296"/>
      <c r="N62" s="303">
        <v>50830145</v>
      </c>
      <c r="O62" s="214">
        <v>500</v>
      </c>
      <c r="P62" s="214" t="s">
        <v>157</v>
      </c>
      <c r="S62" s="296"/>
      <c r="U62" s="214">
        <v>500</v>
      </c>
      <c r="V62" s="303" t="s">
        <v>169</v>
      </c>
      <c r="Y62" s="296"/>
    </row>
    <row r="63" spans="1:25" s="211" customFormat="1" x14ac:dyDescent="0.35">
      <c r="A63" s="297">
        <v>45677</v>
      </c>
      <c r="B63" s="211">
        <v>50830118</v>
      </c>
      <c r="C63" s="211">
        <v>1200</v>
      </c>
      <c r="D63" s="211" t="s">
        <v>155</v>
      </c>
      <c r="G63" s="290"/>
      <c r="H63" s="211">
        <v>50830130</v>
      </c>
      <c r="I63">
        <v>500</v>
      </c>
      <c r="J63" t="s">
        <v>156</v>
      </c>
      <c r="M63" s="290"/>
      <c r="N63" s="240">
        <v>50830146</v>
      </c>
      <c r="O63">
        <v>500</v>
      </c>
      <c r="P63" t="s">
        <v>157</v>
      </c>
      <c r="S63" s="290"/>
      <c r="U63">
        <v>500</v>
      </c>
      <c r="V63" s="240" t="s">
        <v>169</v>
      </c>
      <c r="Y63" s="290"/>
    </row>
    <row r="64" spans="1:25" s="214" customFormat="1" ht="15" thickBot="1" x14ac:dyDescent="0.4">
      <c r="A64" s="304"/>
      <c r="G64" s="296"/>
      <c r="H64" s="214">
        <v>50830131</v>
      </c>
      <c r="I64" s="214">
        <v>500</v>
      </c>
      <c r="J64" s="214" t="s">
        <v>156</v>
      </c>
      <c r="M64" s="296"/>
      <c r="N64" s="303">
        <v>50830147</v>
      </c>
      <c r="O64" s="214">
        <v>500</v>
      </c>
      <c r="P64" s="214" t="s">
        <v>157</v>
      </c>
      <c r="S64" s="296"/>
      <c r="U64" s="214">
        <v>500</v>
      </c>
      <c r="V64" s="303" t="s">
        <v>169</v>
      </c>
      <c r="Y64" s="296"/>
    </row>
    <row r="65" spans="1:25" s="211" customFormat="1" x14ac:dyDescent="0.35">
      <c r="A65" s="297">
        <v>45680</v>
      </c>
      <c r="B65" s="211">
        <v>50830120</v>
      </c>
      <c r="C65" s="211">
        <v>1000</v>
      </c>
      <c r="D65" s="211" t="s">
        <v>155</v>
      </c>
      <c r="G65" s="290"/>
      <c r="H65" s="211">
        <v>50830132</v>
      </c>
      <c r="I65">
        <v>500</v>
      </c>
      <c r="J65" t="s">
        <v>156</v>
      </c>
      <c r="M65" s="290"/>
      <c r="N65" s="240">
        <v>50830148</v>
      </c>
      <c r="O65">
        <v>500</v>
      </c>
      <c r="P65" t="s">
        <v>157</v>
      </c>
      <c r="S65" s="290"/>
      <c r="U65">
        <v>500</v>
      </c>
      <c r="V65" s="240" t="s">
        <v>169</v>
      </c>
      <c r="Y65" s="290"/>
    </row>
    <row r="66" spans="1:25" s="214" customFormat="1" ht="15" thickBot="1" x14ac:dyDescent="0.4">
      <c r="A66" s="304"/>
      <c r="G66" s="296"/>
      <c r="H66" s="214">
        <v>50830133</v>
      </c>
      <c r="I66" s="214">
        <v>500</v>
      </c>
      <c r="J66" s="214" t="s">
        <v>156</v>
      </c>
      <c r="M66" s="296"/>
      <c r="N66" s="303">
        <v>50830149</v>
      </c>
      <c r="O66" s="214">
        <v>500</v>
      </c>
      <c r="P66" s="214" t="s">
        <v>157</v>
      </c>
      <c r="S66" s="296"/>
      <c r="U66" s="214">
        <v>500</v>
      </c>
      <c r="V66" s="303" t="s">
        <v>169</v>
      </c>
      <c r="Y66" s="296"/>
    </row>
    <row r="67" spans="1:25" s="211" customFormat="1" x14ac:dyDescent="0.35">
      <c r="A67" s="297">
        <v>45680</v>
      </c>
      <c r="B67" s="211">
        <v>50830121</v>
      </c>
      <c r="C67" s="211">
        <v>1000</v>
      </c>
      <c r="D67" s="211" t="s">
        <v>155</v>
      </c>
      <c r="G67" s="290"/>
      <c r="H67" s="211">
        <v>50830134</v>
      </c>
      <c r="I67">
        <v>500</v>
      </c>
      <c r="J67" t="s">
        <v>156</v>
      </c>
      <c r="M67" s="290"/>
      <c r="N67" s="240">
        <v>50830150</v>
      </c>
      <c r="O67">
        <v>500</v>
      </c>
      <c r="P67" t="s">
        <v>157</v>
      </c>
      <c r="S67" s="290"/>
      <c r="U67">
        <v>500</v>
      </c>
      <c r="V67" s="240" t="s">
        <v>169</v>
      </c>
      <c r="Y67" s="290"/>
    </row>
    <row r="68" spans="1:25" s="214" customFormat="1" ht="15" thickBot="1" x14ac:dyDescent="0.4">
      <c r="A68" s="304"/>
      <c r="G68" s="296"/>
      <c r="H68" s="214">
        <v>50830135</v>
      </c>
      <c r="I68" s="214">
        <v>500</v>
      </c>
      <c r="J68" s="214" t="s">
        <v>156</v>
      </c>
      <c r="M68" s="296"/>
      <c r="N68" s="303">
        <v>50830151</v>
      </c>
      <c r="O68" s="214">
        <v>500</v>
      </c>
      <c r="P68" s="214" t="s">
        <v>157</v>
      </c>
      <c r="S68" s="296"/>
      <c r="U68" s="214">
        <v>500</v>
      </c>
      <c r="V68" s="303" t="s">
        <v>169</v>
      </c>
      <c r="Y68" s="296"/>
    </row>
    <row r="69" spans="1:25" s="211" customFormat="1" x14ac:dyDescent="0.35">
      <c r="A69" s="297">
        <v>45680</v>
      </c>
      <c r="B69" s="211">
        <v>50830122</v>
      </c>
      <c r="C69" s="211">
        <v>1000</v>
      </c>
      <c r="D69" s="211" t="s">
        <v>155</v>
      </c>
      <c r="G69" s="290"/>
      <c r="H69" s="211">
        <v>50830136</v>
      </c>
      <c r="I69">
        <v>500</v>
      </c>
      <c r="J69" t="s">
        <v>156</v>
      </c>
      <c r="M69" s="290"/>
      <c r="N69" s="240">
        <v>50830152</v>
      </c>
      <c r="O69">
        <v>500</v>
      </c>
      <c r="P69" t="s">
        <v>157</v>
      </c>
      <c r="S69" s="290"/>
      <c r="U69">
        <v>500</v>
      </c>
      <c r="V69" s="240" t="s">
        <v>169</v>
      </c>
      <c r="Y69" s="290"/>
    </row>
    <row r="70" spans="1:25" s="214" customFormat="1" ht="15" thickBot="1" x14ac:dyDescent="0.4">
      <c r="A70" s="304"/>
      <c r="G70" s="296"/>
      <c r="H70" s="214">
        <v>50830137</v>
      </c>
      <c r="I70" s="214">
        <v>500</v>
      </c>
      <c r="J70" s="214" t="s">
        <v>156</v>
      </c>
      <c r="M70" s="296"/>
      <c r="N70" s="303">
        <v>50830153</v>
      </c>
      <c r="O70" s="214">
        <v>500</v>
      </c>
      <c r="P70" s="214" t="s">
        <v>157</v>
      </c>
      <c r="S70" s="296"/>
      <c r="U70" s="214">
        <v>500</v>
      </c>
      <c r="V70" s="303" t="s">
        <v>169</v>
      </c>
      <c r="Y70" s="296"/>
    </row>
    <row r="71" spans="1:25" s="211" customFormat="1" x14ac:dyDescent="0.35">
      <c r="A71" s="297">
        <v>45680</v>
      </c>
      <c r="B71" s="211">
        <v>50830123</v>
      </c>
      <c r="C71" s="211">
        <v>1000</v>
      </c>
      <c r="D71" s="211" t="s">
        <v>155</v>
      </c>
      <c r="G71" s="290"/>
      <c r="H71" s="211">
        <v>50830138</v>
      </c>
      <c r="I71">
        <v>500</v>
      </c>
      <c r="J71" t="s">
        <v>156</v>
      </c>
      <c r="M71" s="290"/>
      <c r="N71" s="240">
        <v>50830154</v>
      </c>
      <c r="O71">
        <v>500</v>
      </c>
      <c r="P71" t="s">
        <v>157</v>
      </c>
      <c r="S71" s="290"/>
      <c r="U71">
        <v>500</v>
      </c>
      <c r="V71" s="2" t="s">
        <v>138</v>
      </c>
      <c r="Y71" s="290"/>
    </row>
    <row r="72" spans="1:25" s="214" customFormat="1" ht="15" thickBot="1" x14ac:dyDescent="0.4">
      <c r="A72" s="304"/>
      <c r="G72" s="296"/>
      <c r="H72" s="214">
        <v>50830139</v>
      </c>
      <c r="I72" s="214">
        <v>500</v>
      </c>
      <c r="J72" s="214" t="s">
        <v>156</v>
      </c>
      <c r="M72" s="296"/>
      <c r="N72" s="303">
        <v>50830155</v>
      </c>
      <c r="O72" s="214">
        <v>500</v>
      </c>
      <c r="P72" s="214" t="s">
        <v>157</v>
      </c>
      <c r="S72" s="296"/>
      <c r="U72" s="214">
        <v>500</v>
      </c>
      <c r="V72" s="303" t="s">
        <v>138</v>
      </c>
      <c r="Y72" s="296"/>
    </row>
  </sheetData>
  <autoFilter ref="A3:Y23" xr:uid="{2EA47030-F691-4DA7-8EBF-CBF10BB7021B}"/>
  <mergeCells count="11">
    <mergeCell ref="G37:G42"/>
    <mergeCell ref="B2:F2"/>
    <mergeCell ref="H2:M2"/>
    <mergeCell ref="N2:R2"/>
    <mergeCell ref="T2:Y2"/>
    <mergeCell ref="F37:F42"/>
    <mergeCell ref="A37:A42"/>
    <mergeCell ref="B37:B42"/>
    <mergeCell ref="C37:C42"/>
    <mergeCell ref="D37:D42"/>
    <mergeCell ref="E37:E42"/>
  </mergeCells>
  <conditionalFormatting sqref="B3">
    <cfRule type="duplicateValues" dxfId="217" priority="174"/>
  </conditionalFormatting>
  <conditionalFormatting sqref="G4:G5 G7 G9:G11">
    <cfRule type="containsText" dxfId="216" priority="173" operator="containsText" text="CLOSED">
      <formula>NOT(ISERROR(SEARCH("CLOSED",G4)))</formula>
    </cfRule>
    <cfRule type="containsText" dxfId="215" priority="172" operator="containsText" text="COMPLETED">
      <formula>NOT(ISERROR(SEARCH("COMPLETED",G4)))</formula>
    </cfRule>
    <cfRule type="containsText" dxfId="214" priority="171" stopIfTrue="1" operator="containsText" text="CLOSED">
      <formula>NOT(ISERROR(SEARCH("CLOSED",G4)))</formula>
    </cfRule>
    <cfRule type="containsText" dxfId="213" priority="170" stopIfTrue="1" operator="containsText" text="COMPLETED">
      <formula>NOT(ISERROR(SEARCH("COMPLETED",G4)))</formula>
    </cfRule>
  </conditionalFormatting>
  <conditionalFormatting sqref="G12">
    <cfRule type="duplicateValues" dxfId="212" priority="161"/>
    <cfRule type="containsText" dxfId="211" priority="160" operator="containsText" text="CANCELADA">
      <formula>NOT(ISERROR(SEARCH("CANCELADA",G12)))</formula>
    </cfRule>
    <cfRule type="containsText" dxfId="210" priority="159" operator="containsText" text="CANCELADA">
      <formula>NOT(ISERROR(SEARCH("CANCELADA",G12)))</formula>
    </cfRule>
  </conditionalFormatting>
  <conditionalFormatting sqref="G13">
    <cfRule type="containsText" dxfId="209" priority="151" operator="containsText" text="CLOSED">
      <formula>NOT(ISERROR(SEARCH("CLOSED",G13)))</formula>
    </cfRule>
    <cfRule type="containsText" dxfId="208" priority="150" operator="containsText" text="COMPLETED">
      <formula>NOT(ISERROR(SEARCH("COMPLETED",G13)))</formula>
    </cfRule>
    <cfRule type="containsText" dxfId="207" priority="149" stopIfTrue="1" operator="containsText" text="CLOSED">
      <formula>NOT(ISERROR(SEARCH("CLOSED",G13)))</formula>
    </cfRule>
    <cfRule type="containsText" dxfId="206" priority="148" stopIfTrue="1" operator="containsText" text="COMPLETED">
      <formula>NOT(ISERROR(SEARCH("COMPLETED",G13)))</formula>
    </cfRule>
  </conditionalFormatting>
  <conditionalFormatting sqref="G15">
    <cfRule type="duplicateValues" dxfId="205" priority="158"/>
    <cfRule type="containsText" dxfId="204" priority="157" operator="containsText" text="CANCELADA">
      <formula>NOT(ISERROR(SEARCH("CANCELADA",G15)))</formula>
    </cfRule>
    <cfRule type="containsText" dxfId="203" priority="156" operator="containsText" text="CANCELADA">
      <formula>NOT(ISERROR(SEARCH("CANCELADA",G15)))</formula>
    </cfRule>
  </conditionalFormatting>
  <conditionalFormatting sqref="G17">
    <cfRule type="containsText" dxfId="202" priority="143" operator="containsText" text="COMPLETED">
      <formula>NOT(ISERROR(SEARCH("COMPLETED",G17)))</formula>
    </cfRule>
    <cfRule type="containsText" dxfId="201" priority="141" stopIfTrue="1" operator="containsText" text="COMPLETED">
      <formula>NOT(ISERROR(SEARCH("COMPLETED",G17)))</formula>
    </cfRule>
    <cfRule type="containsText" dxfId="200" priority="142" stopIfTrue="1" operator="containsText" text="CLOSED">
      <formula>NOT(ISERROR(SEARCH("CLOSED",G17)))</formula>
    </cfRule>
    <cfRule type="containsText" dxfId="199" priority="144" operator="containsText" text="CLOSED">
      <formula>NOT(ISERROR(SEARCH("CLOSED",G17)))</formula>
    </cfRule>
  </conditionalFormatting>
  <conditionalFormatting sqref="G19">
    <cfRule type="duplicateValues" dxfId="198" priority="147"/>
    <cfRule type="containsText" dxfId="197" priority="146" operator="containsText" text="CANCELADA">
      <formula>NOT(ISERROR(SEARCH("CANCELADA",G19)))</formula>
    </cfRule>
    <cfRule type="containsText" dxfId="196" priority="145" operator="containsText" text="CANCELADA">
      <formula>NOT(ISERROR(SEARCH("CANCELADA",G19)))</formula>
    </cfRule>
  </conditionalFormatting>
  <conditionalFormatting sqref="G22:G23">
    <cfRule type="containsText" dxfId="195" priority="130" stopIfTrue="1" operator="containsText" text="CLOSED">
      <formula>NOT(ISERROR(SEARCH("CLOSED",G22)))</formula>
    </cfRule>
    <cfRule type="containsText" dxfId="194" priority="132" operator="containsText" text="CLOSED">
      <formula>NOT(ISERROR(SEARCH("CLOSED",G22)))</formula>
    </cfRule>
    <cfRule type="containsText" dxfId="193" priority="131" operator="containsText" text="COMPLETED">
      <formula>NOT(ISERROR(SEARCH("COMPLETED",G22)))</formula>
    </cfRule>
    <cfRule type="containsText" dxfId="192" priority="129" stopIfTrue="1" operator="containsText" text="COMPLETED">
      <formula>NOT(ISERROR(SEARCH("COMPLETED",G22)))</formula>
    </cfRule>
  </conditionalFormatting>
  <conditionalFormatting sqref="G25">
    <cfRule type="containsText" dxfId="191" priority="106" stopIfTrue="1" operator="containsText" text="CLOSED">
      <formula>NOT(ISERROR(SEARCH("CLOSED",G25)))</formula>
    </cfRule>
    <cfRule type="containsText" dxfId="190" priority="105" stopIfTrue="1" operator="containsText" text="COMPLETED">
      <formula>NOT(ISERROR(SEARCH("COMPLETED",G25)))</formula>
    </cfRule>
    <cfRule type="containsText" dxfId="189" priority="108" operator="containsText" text="CLOSED">
      <formula>NOT(ISERROR(SEARCH("CLOSED",G25)))</formula>
    </cfRule>
    <cfRule type="containsText" dxfId="188" priority="107" operator="containsText" text="COMPLETED">
      <formula>NOT(ISERROR(SEARCH("COMPLETED",G25)))</formula>
    </cfRule>
  </conditionalFormatting>
  <conditionalFormatting sqref="G28">
    <cfRule type="containsText" dxfId="187" priority="102" stopIfTrue="1" operator="containsText" text="CLOSED">
      <formula>NOT(ISERROR(SEARCH("CLOSED",G28)))</formula>
    </cfRule>
    <cfRule type="containsText" dxfId="186" priority="103" operator="containsText" text="COMPLETED">
      <formula>NOT(ISERROR(SEARCH("COMPLETED",G28)))</formula>
    </cfRule>
    <cfRule type="containsText" dxfId="185" priority="104" operator="containsText" text="CLOSED">
      <formula>NOT(ISERROR(SEARCH("CLOSED",G28)))</formula>
    </cfRule>
    <cfRule type="containsText" dxfId="184" priority="101" stopIfTrue="1" operator="containsText" text="COMPLETED">
      <formula>NOT(ISERROR(SEARCH("COMPLETED",G28)))</formula>
    </cfRule>
  </conditionalFormatting>
  <conditionalFormatting sqref="G30">
    <cfRule type="containsText" dxfId="183" priority="88" operator="containsText" text="CLOSED">
      <formula>NOT(ISERROR(SEARCH("CLOSED",G30)))</formula>
    </cfRule>
    <cfRule type="containsText" dxfId="182" priority="87" operator="containsText" text="COMPLETED">
      <formula>NOT(ISERROR(SEARCH("COMPLETED",G30)))</formula>
    </cfRule>
    <cfRule type="containsText" dxfId="181" priority="86" stopIfTrue="1" operator="containsText" text="CLOSED">
      <formula>NOT(ISERROR(SEARCH("CLOSED",G30)))</formula>
    </cfRule>
    <cfRule type="containsText" dxfId="180" priority="85" stopIfTrue="1" operator="containsText" text="COMPLETED">
      <formula>NOT(ISERROR(SEARCH("COMPLETED",G30)))</formula>
    </cfRule>
  </conditionalFormatting>
  <conditionalFormatting sqref="G32">
    <cfRule type="containsText" dxfId="179" priority="75" operator="containsText" text="COMPLETED">
      <formula>NOT(ISERROR(SEARCH("COMPLETED",G32)))</formula>
    </cfRule>
    <cfRule type="containsText" dxfId="178" priority="73" stopIfTrue="1" operator="containsText" text="COMPLETED">
      <formula>NOT(ISERROR(SEARCH("COMPLETED",G32)))</formula>
    </cfRule>
    <cfRule type="containsText" dxfId="177" priority="76" operator="containsText" text="CLOSED">
      <formula>NOT(ISERROR(SEARCH("CLOSED",G32)))</formula>
    </cfRule>
    <cfRule type="containsText" dxfId="176" priority="74" stopIfTrue="1" operator="containsText" text="CLOSED">
      <formula>NOT(ISERROR(SEARCH("CLOSED",G32)))</formula>
    </cfRule>
  </conditionalFormatting>
  <conditionalFormatting sqref="G35">
    <cfRule type="containsText" dxfId="175" priority="64" operator="containsText" text="CLOSED">
      <formula>NOT(ISERROR(SEARCH("CLOSED",G35)))</formula>
    </cfRule>
    <cfRule type="containsText" dxfId="174" priority="63" operator="containsText" text="COMPLETED">
      <formula>NOT(ISERROR(SEARCH("COMPLETED",G35)))</formula>
    </cfRule>
    <cfRule type="containsText" dxfId="173" priority="62" stopIfTrue="1" operator="containsText" text="CLOSED">
      <formula>NOT(ISERROR(SEARCH("CLOSED",G35)))</formula>
    </cfRule>
    <cfRule type="containsText" dxfId="172" priority="61" stopIfTrue="1" operator="containsText" text="COMPLETED">
      <formula>NOT(ISERROR(SEARCH("COMPLETED",G35)))</formula>
    </cfRule>
  </conditionalFormatting>
  <conditionalFormatting sqref="G43:G44">
    <cfRule type="containsText" dxfId="171" priority="33" stopIfTrue="1" operator="containsText" text="COMPLETED">
      <formula>NOT(ISERROR(SEARCH("COMPLETED",G43)))</formula>
    </cfRule>
    <cfRule type="containsText" dxfId="170" priority="36" operator="containsText" text="CLOSED">
      <formula>NOT(ISERROR(SEARCH("CLOSED",G43)))</formula>
    </cfRule>
    <cfRule type="containsText" dxfId="169" priority="35" operator="containsText" text="COMPLETED">
      <formula>NOT(ISERROR(SEARCH("COMPLETED",G43)))</formula>
    </cfRule>
    <cfRule type="containsText" dxfId="168" priority="34" stopIfTrue="1" operator="containsText" text="CLOSED">
      <formula>NOT(ISERROR(SEARCH("CLOSED",G43)))</formula>
    </cfRule>
  </conditionalFormatting>
  <conditionalFormatting sqref="H3:M3">
    <cfRule type="duplicateValues" dxfId="167" priority="177"/>
  </conditionalFormatting>
  <conditionalFormatting sqref="M4:M5 M7 M9:M13">
    <cfRule type="containsText" dxfId="166" priority="166" stopIfTrue="1" operator="containsText" text="COMPLETED">
      <formula>NOT(ISERROR(SEARCH("COMPLETED",M4)))</formula>
    </cfRule>
    <cfRule type="containsText" dxfId="165" priority="167" stopIfTrue="1" operator="containsText" text="CLOSED">
      <formula>NOT(ISERROR(SEARCH("CLOSED",M4)))</formula>
    </cfRule>
    <cfRule type="containsText" dxfId="164" priority="168" operator="containsText" text="COMPLETED">
      <formula>NOT(ISERROR(SEARCH("COMPLETED",M4)))</formula>
    </cfRule>
    <cfRule type="containsText" dxfId="163" priority="169" operator="containsText" text="CLOSED">
      <formula>NOT(ISERROR(SEARCH("CLOSED",M4)))</formula>
    </cfRule>
  </conditionalFormatting>
  <conditionalFormatting sqref="M17">
    <cfRule type="containsText" dxfId="162" priority="140" operator="containsText" text="CLOSED">
      <formula>NOT(ISERROR(SEARCH("CLOSED",M17)))</formula>
    </cfRule>
    <cfRule type="containsText" dxfId="161" priority="139" operator="containsText" text="COMPLETED">
      <formula>NOT(ISERROR(SEARCH("COMPLETED",M17)))</formula>
    </cfRule>
    <cfRule type="containsText" dxfId="160" priority="137" stopIfTrue="1" operator="containsText" text="COMPLETED">
      <formula>NOT(ISERROR(SEARCH("COMPLETED",M17)))</formula>
    </cfRule>
    <cfRule type="containsText" dxfId="159" priority="138" stopIfTrue="1" operator="containsText" text="CLOSED">
      <formula>NOT(ISERROR(SEARCH("CLOSED",M17)))</formula>
    </cfRule>
  </conditionalFormatting>
  <conditionalFormatting sqref="M22:M23">
    <cfRule type="containsText" dxfId="158" priority="125" stopIfTrue="1" operator="containsText" text="COMPLETED">
      <formula>NOT(ISERROR(SEARCH("COMPLETED",M22)))</formula>
    </cfRule>
    <cfRule type="containsText" dxfId="157" priority="126" stopIfTrue="1" operator="containsText" text="CLOSED">
      <formula>NOT(ISERROR(SEARCH("CLOSED",M22)))</formula>
    </cfRule>
    <cfRule type="containsText" dxfId="156" priority="127" operator="containsText" text="COMPLETED">
      <formula>NOT(ISERROR(SEARCH("COMPLETED",M22)))</formula>
    </cfRule>
    <cfRule type="containsText" dxfId="155" priority="128" operator="containsText" text="CLOSED">
      <formula>NOT(ISERROR(SEARCH("CLOSED",M22)))</formula>
    </cfRule>
  </conditionalFormatting>
  <conditionalFormatting sqref="M25">
    <cfRule type="containsText" dxfId="154" priority="98" stopIfTrue="1" operator="containsText" text="CLOSED">
      <formula>NOT(ISERROR(SEARCH("CLOSED",M25)))</formula>
    </cfRule>
    <cfRule type="containsText" dxfId="153" priority="100" operator="containsText" text="CLOSED">
      <formula>NOT(ISERROR(SEARCH("CLOSED",M25)))</formula>
    </cfRule>
    <cfRule type="containsText" dxfId="152" priority="97" stopIfTrue="1" operator="containsText" text="COMPLETED">
      <formula>NOT(ISERROR(SEARCH("COMPLETED",M25)))</formula>
    </cfRule>
    <cfRule type="containsText" dxfId="151" priority="99" operator="containsText" text="COMPLETED">
      <formula>NOT(ISERROR(SEARCH("COMPLETED",M25)))</formula>
    </cfRule>
  </conditionalFormatting>
  <conditionalFormatting sqref="M28">
    <cfRule type="containsText" dxfId="150" priority="93" stopIfTrue="1" operator="containsText" text="COMPLETED">
      <formula>NOT(ISERROR(SEARCH("COMPLETED",M28)))</formula>
    </cfRule>
    <cfRule type="containsText" dxfId="149" priority="94" stopIfTrue="1" operator="containsText" text="CLOSED">
      <formula>NOT(ISERROR(SEARCH("CLOSED",M28)))</formula>
    </cfRule>
    <cfRule type="containsText" dxfId="148" priority="96" operator="containsText" text="CLOSED">
      <formula>NOT(ISERROR(SEARCH("CLOSED",M28)))</formula>
    </cfRule>
    <cfRule type="containsText" dxfId="147" priority="95" operator="containsText" text="COMPLETED">
      <formula>NOT(ISERROR(SEARCH("COMPLETED",M28)))</formula>
    </cfRule>
  </conditionalFormatting>
  <conditionalFormatting sqref="M30">
    <cfRule type="containsText" dxfId="146" priority="82" stopIfTrue="1" operator="containsText" text="CLOSED">
      <formula>NOT(ISERROR(SEARCH("CLOSED",M30)))</formula>
    </cfRule>
    <cfRule type="containsText" dxfId="145" priority="83" operator="containsText" text="COMPLETED">
      <formula>NOT(ISERROR(SEARCH("COMPLETED",M30)))</formula>
    </cfRule>
    <cfRule type="containsText" dxfId="144" priority="81" stopIfTrue="1" operator="containsText" text="COMPLETED">
      <formula>NOT(ISERROR(SEARCH("COMPLETED",M30)))</formula>
    </cfRule>
    <cfRule type="containsText" dxfId="143" priority="84" operator="containsText" text="CLOSED">
      <formula>NOT(ISERROR(SEARCH("CLOSED",M30)))</formula>
    </cfRule>
  </conditionalFormatting>
  <conditionalFormatting sqref="M32">
    <cfRule type="containsText" dxfId="142" priority="69" stopIfTrue="1" operator="containsText" text="COMPLETED">
      <formula>NOT(ISERROR(SEARCH("COMPLETED",M32)))</formula>
    </cfRule>
    <cfRule type="containsText" dxfId="141" priority="70" stopIfTrue="1" operator="containsText" text="CLOSED">
      <formula>NOT(ISERROR(SEARCH("CLOSED",M32)))</formula>
    </cfRule>
    <cfRule type="containsText" dxfId="140" priority="71" operator="containsText" text="COMPLETED">
      <formula>NOT(ISERROR(SEARCH("COMPLETED",M32)))</formula>
    </cfRule>
    <cfRule type="containsText" dxfId="139" priority="72" operator="containsText" text="CLOSED">
      <formula>NOT(ISERROR(SEARCH("CLOSED",M32)))</formula>
    </cfRule>
  </conditionalFormatting>
  <conditionalFormatting sqref="M35">
    <cfRule type="containsText" dxfId="138" priority="60" operator="containsText" text="CLOSED">
      <formula>NOT(ISERROR(SEARCH("CLOSED",M35)))</formula>
    </cfRule>
    <cfRule type="containsText" dxfId="137" priority="58" stopIfTrue="1" operator="containsText" text="CLOSED">
      <formula>NOT(ISERROR(SEARCH("CLOSED",M35)))</formula>
    </cfRule>
    <cfRule type="containsText" dxfId="136" priority="57" stopIfTrue="1" operator="containsText" text="COMPLETED">
      <formula>NOT(ISERROR(SEARCH("COMPLETED",M35)))</formula>
    </cfRule>
    <cfRule type="containsText" dxfId="135" priority="59" operator="containsText" text="COMPLETED">
      <formula>NOT(ISERROR(SEARCH("COMPLETED",M35)))</formula>
    </cfRule>
  </conditionalFormatting>
  <conditionalFormatting sqref="M37:M44">
    <cfRule type="containsText" dxfId="134" priority="20" operator="containsText" text="CLOSED">
      <formula>NOT(ISERROR(SEARCH("CLOSED",M37)))</formula>
    </cfRule>
    <cfRule type="containsText" dxfId="133" priority="19" operator="containsText" text="COMPLETED">
      <formula>NOT(ISERROR(SEARCH("COMPLETED",M37)))</formula>
    </cfRule>
    <cfRule type="containsText" dxfId="132" priority="18" stopIfTrue="1" operator="containsText" text="CLOSED">
      <formula>NOT(ISERROR(SEARCH("CLOSED",M37)))</formula>
    </cfRule>
    <cfRule type="containsText" dxfId="131" priority="17" stopIfTrue="1" operator="containsText" text="COMPLETED">
      <formula>NOT(ISERROR(SEARCH("COMPLETED",M37)))</formula>
    </cfRule>
  </conditionalFormatting>
  <conditionalFormatting sqref="N3">
    <cfRule type="duplicateValues" dxfId="130" priority="176"/>
  </conditionalFormatting>
  <conditionalFormatting sqref="S4:S5 S7:S13">
    <cfRule type="containsText" dxfId="129" priority="162" stopIfTrue="1" operator="containsText" text="COMPLETED">
      <formula>NOT(ISERROR(SEARCH("COMPLETED",S4)))</formula>
    </cfRule>
    <cfRule type="containsText" dxfId="128" priority="163" stopIfTrue="1" operator="containsText" text="CLOSED">
      <formula>NOT(ISERROR(SEARCH("CLOSED",S4)))</formula>
    </cfRule>
    <cfRule type="containsText" dxfId="127" priority="164" operator="containsText" text="COMPLETED">
      <formula>NOT(ISERROR(SEARCH("COMPLETED",S4)))</formula>
    </cfRule>
    <cfRule type="containsText" dxfId="126" priority="165" operator="containsText" text="CLOSED">
      <formula>NOT(ISERROR(SEARCH("CLOSED",S4)))</formula>
    </cfRule>
  </conditionalFormatting>
  <conditionalFormatting sqref="S15">
    <cfRule type="containsText" dxfId="125" priority="152" stopIfTrue="1" operator="containsText" text="COMPLETED">
      <formula>NOT(ISERROR(SEARCH("COMPLETED",S15)))</formula>
    </cfRule>
    <cfRule type="containsText" dxfId="124" priority="153" stopIfTrue="1" operator="containsText" text="CLOSED">
      <formula>NOT(ISERROR(SEARCH("CLOSED",S15)))</formula>
    </cfRule>
    <cfRule type="containsText" dxfId="123" priority="154" operator="containsText" text="COMPLETED">
      <formula>NOT(ISERROR(SEARCH("COMPLETED",S15)))</formula>
    </cfRule>
    <cfRule type="containsText" dxfId="122" priority="155" operator="containsText" text="CLOSED">
      <formula>NOT(ISERROR(SEARCH("CLOSED",S15)))</formula>
    </cfRule>
  </conditionalFormatting>
  <conditionalFormatting sqref="S17">
    <cfRule type="containsText" dxfId="121" priority="133" stopIfTrue="1" operator="containsText" text="COMPLETED">
      <formula>NOT(ISERROR(SEARCH("COMPLETED",S17)))</formula>
    </cfRule>
    <cfRule type="containsText" dxfId="120" priority="134" stopIfTrue="1" operator="containsText" text="CLOSED">
      <formula>NOT(ISERROR(SEARCH("CLOSED",S17)))</formula>
    </cfRule>
    <cfRule type="containsText" dxfId="119" priority="136" operator="containsText" text="CLOSED">
      <formula>NOT(ISERROR(SEARCH("CLOSED",S17)))</formula>
    </cfRule>
    <cfRule type="containsText" dxfId="118" priority="135" operator="containsText" text="COMPLETED">
      <formula>NOT(ISERROR(SEARCH("COMPLETED",S17)))</formula>
    </cfRule>
  </conditionalFormatting>
  <conditionalFormatting sqref="S22:S23">
    <cfRule type="containsText" dxfId="117" priority="121" stopIfTrue="1" operator="containsText" text="COMPLETED">
      <formula>NOT(ISERROR(SEARCH("COMPLETED",S22)))</formula>
    </cfRule>
    <cfRule type="containsText" dxfId="116" priority="122" stopIfTrue="1" operator="containsText" text="CLOSED">
      <formula>NOT(ISERROR(SEARCH("CLOSED",S22)))</formula>
    </cfRule>
    <cfRule type="containsText" dxfId="115" priority="123" operator="containsText" text="COMPLETED">
      <formula>NOT(ISERROR(SEARCH("COMPLETED",S22)))</formula>
    </cfRule>
    <cfRule type="containsText" dxfId="114" priority="124" operator="containsText" text="CLOSED">
      <formula>NOT(ISERROR(SEARCH("CLOSED",S22)))</formula>
    </cfRule>
  </conditionalFormatting>
  <conditionalFormatting sqref="S25">
    <cfRule type="containsText" dxfId="113" priority="50" stopIfTrue="1" operator="containsText" text="CLOSED">
      <formula>NOT(ISERROR(SEARCH("CLOSED",S25)))</formula>
    </cfRule>
    <cfRule type="containsText" dxfId="112" priority="49" stopIfTrue="1" operator="containsText" text="COMPLETED">
      <formula>NOT(ISERROR(SEARCH("COMPLETED",S25)))</formula>
    </cfRule>
    <cfRule type="containsText" dxfId="111" priority="52" operator="containsText" text="CLOSED">
      <formula>NOT(ISERROR(SEARCH("CLOSED",S25)))</formula>
    </cfRule>
    <cfRule type="containsText" dxfId="110" priority="51" operator="containsText" text="COMPLETED">
      <formula>NOT(ISERROR(SEARCH("COMPLETED",S25)))</formula>
    </cfRule>
  </conditionalFormatting>
  <conditionalFormatting sqref="S28">
    <cfRule type="containsText" dxfId="109" priority="89" stopIfTrue="1" operator="containsText" text="COMPLETED">
      <formula>NOT(ISERROR(SEARCH("COMPLETED",S28)))</formula>
    </cfRule>
    <cfRule type="containsText" dxfId="108" priority="90" stopIfTrue="1" operator="containsText" text="CLOSED">
      <formula>NOT(ISERROR(SEARCH("CLOSED",S28)))</formula>
    </cfRule>
    <cfRule type="containsText" dxfId="107" priority="91" operator="containsText" text="COMPLETED">
      <formula>NOT(ISERROR(SEARCH("COMPLETED",S28)))</formula>
    </cfRule>
    <cfRule type="containsText" dxfId="106" priority="92" operator="containsText" text="CLOSED">
      <formula>NOT(ISERROR(SEARCH("CLOSED",S28)))</formula>
    </cfRule>
  </conditionalFormatting>
  <conditionalFormatting sqref="S30">
    <cfRule type="containsText" dxfId="105" priority="47" operator="containsText" text="COMPLETED">
      <formula>NOT(ISERROR(SEARCH("COMPLETED",S30)))</formula>
    </cfRule>
    <cfRule type="containsText" dxfId="104" priority="45" stopIfTrue="1" operator="containsText" text="COMPLETED">
      <formula>NOT(ISERROR(SEARCH("COMPLETED",S30)))</formula>
    </cfRule>
    <cfRule type="containsText" dxfId="103" priority="46" stopIfTrue="1" operator="containsText" text="CLOSED">
      <formula>NOT(ISERROR(SEARCH("CLOSED",S30)))</formula>
    </cfRule>
    <cfRule type="containsText" dxfId="102" priority="48" operator="containsText" text="CLOSED">
      <formula>NOT(ISERROR(SEARCH("CLOSED",S30)))</formula>
    </cfRule>
  </conditionalFormatting>
  <conditionalFormatting sqref="S32">
    <cfRule type="containsText" dxfId="101" priority="65" stopIfTrue="1" operator="containsText" text="COMPLETED">
      <formula>NOT(ISERROR(SEARCH("COMPLETED",S32)))</formula>
    </cfRule>
    <cfRule type="containsText" dxfId="100" priority="66" stopIfTrue="1" operator="containsText" text="CLOSED">
      <formula>NOT(ISERROR(SEARCH("CLOSED",S32)))</formula>
    </cfRule>
    <cfRule type="containsText" dxfId="99" priority="67" operator="containsText" text="COMPLETED">
      <formula>NOT(ISERROR(SEARCH("COMPLETED",S32)))</formula>
    </cfRule>
    <cfRule type="containsText" dxfId="98" priority="68" operator="containsText" text="CLOSED">
      <formula>NOT(ISERROR(SEARCH("CLOSED",S32)))</formula>
    </cfRule>
  </conditionalFormatting>
  <conditionalFormatting sqref="S35">
    <cfRule type="containsText" dxfId="97" priority="53" stopIfTrue="1" operator="containsText" text="COMPLETED">
      <formula>NOT(ISERROR(SEARCH("COMPLETED",S35)))</formula>
    </cfRule>
    <cfRule type="containsText" dxfId="96" priority="54" stopIfTrue="1" operator="containsText" text="CLOSED">
      <formula>NOT(ISERROR(SEARCH("CLOSED",S35)))</formula>
    </cfRule>
    <cfRule type="containsText" dxfId="95" priority="55" operator="containsText" text="COMPLETED">
      <formula>NOT(ISERROR(SEARCH("COMPLETED",S35)))</formula>
    </cfRule>
    <cfRule type="containsText" dxfId="94" priority="56" operator="containsText" text="CLOSED">
      <formula>NOT(ISERROR(SEARCH("CLOSED",S35)))</formula>
    </cfRule>
  </conditionalFormatting>
  <conditionalFormatting sqref="S37:S38">
    <cfRule type="containsText" dxfId="93" priority="16" operator="containsText" text="CLOSED">
      <formula>NOT(ISERROR(SEARCH("CLOSED",S37)))</formula>
    </cfRule>
    <cfRule type="containsText" dxfId="92" priority="15" operator="containsText" text="COMPLETED">
      <formula>NOT(ISERROR(SEARCH("COMPLETED",S37)))</formula>
    </cfRule>
    <cfRule type="containsText" dxfId="91" priority="14" stopIfTrue="1" operator="containsText" text="CLOSED">
      <formula>NOT(ISERROR(SEARCH("CLOSED",S37)))</formula>
    </cfRule>
    <cfRule type="containsText" dxfId="90" priority="13" stopIfTrue="1" operator="containsText" text="COMPLETED">
      <formula>NOT(ISERROR(SEARCH("COMPLETED",S37)))</formula>
    </cfRule>
  </conditionalFormatting>
  <conditionalFormatting sqref="S43">
    <cfRule type="containsText" dxfId="89" priority="26" stopIfTrue="1" operator="containsText" text="CLOSED">
      <formula>NOT(ISERROR(SEARCH("CLOSED",S43)))</formula>
    </cfRule>
    <cfRule type="containsText" dxfId="88" priority="28" operator="containsText" text="CLOSED">
      <formula>NOT(ISERROR(SEARCH("CLOSED",S43)))</formula>
    </cfRule>
    <cfRule type="containsText" dxfId="87" priority="27" operator="containsText" text="COMPLETED">
      <formula>NOT(ISERROR(SEARCH("COMPLETED",S43)))</formula>
    </cfRule>
    <cfRule type="containsText" dxfId="86" priority="25" stopIfTrue="1" operator="containsText" text="COMPLETED">
      <formula>NOT(ISERROR(SEARCH("COMPLETED",S43)))</formula>
    </cfRule>
  </conditionalFormatting>
  <conditionalFormatting sqref="T3">
    <cfRule type="duplicateValues" dxfId="85" priority="175"/>
  </conditionalFormatting>
  <conditionalFormatting sqref="Y4:Y11">
    <cfRule type="containsText" dxfId="84" priority="118" stopIfTrue="1" operator="containsText" text="CLOSED">
      <formula>NOT(ISERROR(SEARCH("CLOSED",Y4)))</formula>
    </cfRule>
    <cfRule type="containsText" dxfId="83" priority="119" operator="containsText" text="COMPLETED">
      <formula>NOT(ISERROR(SEARCH("COMPLETED",Y4)))</formula>
    </cfRule>
    <cfRule type="containsText" dxfId="82" priority="120" operator="containsText" text="CLOSED">
      <formula>NOT(ISERROR(SEARCH("CLOSED",Y4)))</formula>
    </cfRule>
    <cfRule type="containsText" dxfId="81" priority="117" stopIfTrue="1" operator="containsText" text="COMPLETED">
      <formula>NOT(ISERROR(SEARCH("COMPLETED",Y4)))</formula>
    </cfRule>
  </conditionalFormatting>
  <conditionalFormatting sqref="Y13:Y18">
    <cfRule type="containsText" dxfId="80" priority="115" operator="containsText" text="COMPLETED">
      <formula>NOT(ISERROR(SEARCH("COMPLETED",Y13)))</formula>
    </cfRule>
    <cfRule type="containsText" dxfId="79" priority="116" operator="containsText" text="CLOSED">
      <formula>NOT(ISERROR(SEARCH("CLOSED",Y13)))</formula>
    </cfRule>
    <cfRule type="containsText" dxfId="78" priority="113" stopIfTrue="1" operator="containsText" text="COMPLETED">
      <formula>NOT(ISERROR(SEARCH("COMPLETED",Y13)))</formula>
    </cfRule>
    <cfRule type="containsText" dxfId="77" priority="114" stopIfTrue="1" operator="containsText" text="CLOSED">
      <formula>NOT(ISERROR(SEARCH("CLOSED",Y13)))</formula>
    </cfRule>
  </conditionalFormatting>
  <conditionalFormatting sqref="Y20:Y23">
    <cfRule type="containsText" dxfId="76" priority="109" stopIfTrue="1" operator="containsText" text="COMPLETED">
      <formula>NOT(ISERROR(SEARCH("COMPLETED",Y20)))</formula>
    </cfRule>
    <cfRule type="containsText" dxfId="75" priority="111" operator="containsText" text="COMPLETED">
      <formula>NOT(ISERROR(SEARCH("COMPLETED",Y20)))</formula>
    </cfRule>
    <cfRule type="containsText" dxfId="74" priority="112" operator="containsText" text="CLOSED">
      <formula>NOT(ISERROR(SEARCH("CLOSED",Y20)))</formula>
    </cfRule>
    <cfRule type="containsText" dxfId="73" priority="110" stopIfTrue="1" operator="containsText" text="CLOSED">
      <formula>NOT(ISERROR(SEARCH("CLOSED",Y20)))</formula>
    </cfRule>
  </conditionalFormatting>
  <conditionalFormatting sqref="Y26">
    <cfRule type="containsText" dxfId="72" priority="44" operator="containsText" text="CLOSED">
      <formula>NOT(ISERROR(SEARCH("CLOSED",Y26)))</formula>
    </cfRule>
    <cfRule type="containsText" dxfId="71" priority="43" operator="containsText" text="COMPLETED">
      <formula>NOT(ISERROR(SEARCH("COMPLETED",Y26)))</formula>
    </cfRule>
    <cfRule type="containsText" dxfId="70" priority="42" stopIfTrue="1" operator="containsText" text="CLOSED">
      <formula>NOT(ISERROR(SEARCH("CLOSED",Y26)))</formula>
    </cfRule>
    <cfRule type="containsText" dxfId="69" priority="41" stopIfTrue="1" operator="containsText" text="COMPLETED">
      <formula>NOT(ISERROR(SEARCH("COMPLETED",Y26)))</formula>
    </cfRule>
  </conditionalFormatting>
  <conditionalFormatting sqref="Y28">
    <cfRule type="containsText" dxfId="68" priority="80" operator="containsText" text="CLOSED">
      <formula>NOT(ISERROR(SEARCH("CLOSED",Y28)))</formula>
    </cfRule>
    <cfRule type="containsText" dxfId="67" priority="79" operator="containsText" text="COMPLETED">
      <formula>NOT(ISERROR(SEARCH("COMPLETED",Y28)))</formula>
    </cfRule>
    <cfRule type="containsText" dxfId="66" priority="77" stopIfTrue="1" operator="containsText" text="COMPLETED">
      <formula>NOT(ISERROR(SEARCH("COMPLETED",Y28)))</formula>
    </cfRule>
    <cfRule type="containsText" dxfId="65" priority="78" stopIfTrue="1" operator="containsText" text="CLOSED">
      <formula>NOT(ISERROR(SEARCH("CLOSED",Y28)))</formula>
    </cfRule>
  </conditionalFormatting>
  <conditionalFormatting sqref="Y30">
    <cfRule type="containsText" dxfId="64" priority="40" operator="containsText" text="CLOSED">
      <formula>NOT(ISERROR(SEARCH("CLOSED",Y30)))</formula>
    </cfRule>
    <cfRule type="containsText" dxfId="63" priority="39" operator="containsText" text="COMPLETED">
      <formula>NOT(ISERROR(SEARCH("COMPLETED",Y30)))</formula>
    </cfRule>
    <cfRule type="containsText" dxfId="62" priority="37" stopIfTrue="1" operator="containsText" text="COMPLETED">
      <formula>NOT(ISERROR(SEARCH("COMPLETED",Y30)))</formula>
    </cfRule>
    <cfRule type="containsText" dxfId="61" priority="38" stopIfTrue="1" operator="containsText" text="CLOSED">
      <formula>NOT(ISERROR(SEARCH("CLOSED",Y30)))</formula>
    </cfRule>
  </conditionalFormatting>
  <conditionalFormatting sqref="Y32">
    <cfRule type="containsText" dxfId="60" priority="22" stopIfTrue="1" operator="containsText" text="CLOSED">
      <formula>NOT(ISERROR(SEARCH("CLOSED",Y32)))</formula>
    </cfRule>
    <cfRule type="containsText" dxfId="59" priority="21" stopIfTrue="1" operator="containsText" text="COMPLETED">
      <formula>NOT(ISERROR(SEARCH("COMPLETED",Y32)))</formula>
    </cfRule>
    <cfRule type="containsText" dxfId="58" priority="23" operator="containsText" text="COMPLETED">
      <formula>NOT(ISERROR(SEARCH("COMPLETED",Y32)))</formula>
    </cfRule>
    <cfRule type="containsText" dxfId="57" priority="24" operator="containsText" text="CLOSED">
      <formula>NOT(ISERROR(SEARCH("CLOSED",Y32)))</formula>
    </cfRule>
  </conditionalFormatting>
  <conditionalFormatting sqref="Y37:Y38">
    <cfRule type="containsText" dxfId="56" priority="1" stopIfTrue="1" operator="containsText" text="COMPLETED">
      <formula>NOT(ISERROR(SEARCH("COMPLETED",Y37)))</formula>
    </cfRule>
    <cfRule type="containsText" dxfId="55" priority="4" operator="containsText" text="CLOSED">
      <formula>NOT(ISERROR(SEARCH("CLOSED",Y37)))</formula>
    </cfRule>
    <cfRule type="containsText" dxfId="54" priority="3" operator="containsText" text="COMPLETED">
      <formula>NOT(ISERROR(SEARCH("COMPLETED",Y37)))</formula>
    </cfRule>
    <cfRule type="containsText" dxfId="53" priority="2" stopIfTrue="1" operator="containsText" text="CLOSED">
      <formula>NOT(ISERROR(SEARCH("CLOSED",Y37)))</formula>
    </cfRule>
  </conditionalFormatting>
  <conditionalFormatting sqref="Y43">
    <cfRule type="containsText" dxfId="52" priority="9" stopIfTrue="1" operator="containsText" text="COMPLETED">
      <formula>NOT(ISERROR(SEARCH("COMPLETED",Y43)))</formula>
    </cfRule>
    <cfRule type="containsText" dxfId="51" priority="10" stopIfTrue="1" operator="containsText" text="CLOSED">
      <formula>NOT(ISERROR(SEARCH("CLOSED",Y43)))</formula>
    </cfRule>
    <cfRule type="containsText" dxfId="50" priority="11" operator="containsText" text="COMPLETED">
      <formula>NOT(ISERROR(SEARCH("COMPLETED",Y43)))</formula>
    </cfRule>
    <cfRule type="containsText" dxfId="49" priority="12" operator="containsText" text="CLOSED">
      <formula>NOT(ISERROR(SEARCH("CLOSED",Y43)))</formula>
    </cfRule>
  </conditionalFormatting>
  <conditionalFormatting sqref="Y45:Y46">
    <cfRule type="containsText" dxfId="48" priority="6" stopIfTrue="1" operator="containsText" text="CLOSED">
      <formula>NOT(ISERROR(SEARCH("CLOSED",Y45)))</formula>
    </cfRule>
    <cfRule type="containsText" dxfId="47" priority="5" stopIfTrue="1" operator="containsText" text="COMPLETED">
      <formula>NOT(ISERROR(SEARCH("COMPLETED",Y45)))</formula>
    </cfRule>
    <cfRule type="containsText" dxfId="46" priority="7" operator="containsText" text="COMPLETED">
      <formula>NOT(ISERROR(SEARCH("COMPLETED",Y45)))</formula>
    </cfRule>
    <cfRule type="containsText" dxfId="45" priority="8" operator="containsText" text="CLOSED">
      <formula>NOT(ISERROR(SEARCH("CLOSED",Y45)))</formula>
    </cfRule>
  </conditionalFormatting>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4BB313-FFCD-49DF-8601-5DA3E47EC297}">
  <dimension ref="B1:I34"/>
  <sheetViews>
    <sheetView topLeftCell="A15" workbookViewId="0">
      <selection activeCell="D31" activeCellId="1" sqref="C27:D29 D31:D34"/>
    </sheetView>
  </sheetViews>
  <sheetFormatPr defaultRowHeight="14.5" x14ac:dyDescent="0.35"/>
  <cols>
    <col min="2" max="2" width="17.54296875" customWidth="1"/>
    <col min="5" max="6" width="20.54296875" customWidth="1"/>
    <col min="8" max="8" width="17.54296875" bestFit="1" customWidth="1"/>
  </cols>
  <sheetData>
    <row r="1" spans="2:9" x14ac:dyDescent="0.35">
      <c r="B1" s="181">
        <v>45488</v>
      </c>
      <c r="E1" s="181">
        <v>45489</v>
      </c>
      <c r="H1" s="181">
        <v>45490</v>
      </c>
    </row>
    <row r="2" spans="2:9" x14ac:dyDescent="0.35">
      <c r="B2" s="367" t="s">
        <v>143</v>
      </c>
      <c r="C2" s="367"/>
      <c r="E2" s="367" t="s">
        <v>143</v>
      </c>
      <c r="F2" s="367"/>
      <c r="H2" s="367" t="s">
        <v>143</v>
      </c>
      <c r="I2" s="367"/>
    </row>
    <row r="3" spans="2:9" x14ac:dyDescent="0.35">
      <c r="B3" s="176" t="s">
        <v>142</v>
      </c>
      <c r="C3" s="176">
        <v>24</v>
      </c>
      <c r="E3" s="176" t="s">
        <v>142</v>
      </c>
      <c r="F3" s="176">
        <v>12</v>
      </c>
      <c r="H3" s="176" t="s">
        <v>142</v>
      </c>
      <c r="I3" s="176">
        <v>29</v>
      </c>
    </row>
    <row r="4" spans="2:9" x14ac:dyDescent="0.35">
      <c r="B4" s="176" t="s">
        <v>141</v>
      </c>
      <c r="C4" s="176">
        <v>25</v>
      </c>
      <c r="E4" s="176" t="s">
        <v>141</v>
      </c>
      <c r="F4" s="176">
        <v>1</v>
      </c>
      <c r="H4" s="176" t="s">
        <v>141</v>
      </c>
      <c r="I4" s="176">
        <v>7</v>
      </c>
    </row>
    <row r="5" spans="2:9" x14ac:dyDescent="0.35">
      <c r="B5" s="176" t="s">
        <v>144</v>
      </c>
      <c r="C5" s="176">
        <v>1</v>
      </c>
      <c r="E5" s="176" t="s">
        <v>154</v>
      </c>
      <c r="F5" s="176">
        <v>12</v>
      </c>
      <c r="H5" s="176" t="s">
        <v>154</v>
      </c>
      <c r="I5" s="176">
        <v>12</v>
      </c>
    </row>
    <row r="6" spans="2:9" x14ac:dyDescent="0.35">
      <c r="B6" s="176" t="s">
        <v>145</v>
      </c>
      <c r="C6" s="176">
        <v>45</v>
      </c>
      <c r="E6" s="176" t="s">
        <v>144</v>
      </c>
      <c r="F6" s="176">
        <v>24</v>
      </c>
      <c r="H6" s="176" t="s">
        <v>144</v>
      </c>
      <c r="I6" s="176">
        <v>24</v>
      </c>
    </row>
    <row r="7" spans="2:9" x14ac:dyDescent="0.35">
      <c r="B7" s="176" t="s">
        <v>146</v>
      </c>
      <c r="C7" s="176">
        <v>10</v>
      </c>
      <c r="E7" s="176" t="s">
        <v>145</v>
      </c>
      <c r="F7" s="176">
        <v>52</v>
      </c>
      <c r="H7" s="176" t="s">
        <v>145</v>
      </c>
      <c r="I7" s="176">
        <v>52</v>
      </c>
    </row>
    <row r="8" spans="2:9" x14ac:dyDescent="0.35">
      <c r="B8" s="176" t="s">
        <v>147</v>
      </c>
      <c r="C8" s="176">
        <v>47</v>
      </c>
      <c r="E8" s="176" t="s">
        <v>152</v>
      </c>
      <c r="F8" s="176">
        <v>1</v>
      </c>
      <c r="H8" s="176" t="s">
        <v>152</v>
      </c>
      <c r="I8" s="176">
        <v>0</v>
      </c>
    </row>
    <row r="9" spans="2:9" x14ac:dyDescent="0.35">
      <c r="B9" s="176" t="s">
        <v>148</v>
      </c>
      <c r="C9" s="176">
        <v>0</v>
      </c>
      <c r="E9" s="176" t="s">
        <v>147</v>
      </c>
      <c r="F9" s="176">
        <v>1</v>
      </c>
      <c r="H9" s="176" t="s">
        <v>158</v>
      </c>
      <c r="I9" s="176">
        <v>29</v>
      </c>
    </row>
    <row r="10" spans="2:9" x14ac:dyDescent="0.35">
      <c r="B10" s="176" t="s">
        <v>149</v>
      </c>
      <c r="C10" s="176">
        <v>25</v>
      </c>
      <c r="E10" s="176" t="s">
        <v>148</v>
      </c>
      <c r="F10" s="176">
        <v>0</v>
      </c>
      <c r="H10" s="176" t="s">
        <v>148</v>
      </c>
      <c r="I10" s="176">
        <v>0</v>
      </c>
    </row>
    <row r="11" spans="2:9" x14ac:dyDescent="0.35">
      <c r="B11" s="176" t="s">
        <v>150</v>
      </c>
      <c r="C11" s="176">
        <v>10</v>
      </c>
      <c r="E11" s="176" t="s">
        <v>153</v>
      </c>
      <c r="F11" s="176">
        <v>64</v>
      </c>
      <c r="H11" s="176" t="s">
        <v>159</v>
      </c>
      <c r="I11" s="176">
        <v>52</v>
      </c>
    </row>
    <row r="12" spans="2:9" x14ac:dyDescent="0.35">
      <c r="F12">
        <f>SUM(F3:F11)</f>
        <v>167</v>
      </c>
    </row>
    <row r="14" spans="2:9" x14ac:dyDescent="0.35">
      <c r="B14" s="368">
        <v>45491</v>
      </c>
      <c r="C14" s="368"/>
      <c r="D14" s="368"/>
    </row>
    <row r="15" spans="2:9" x14ac:dyDescent="0.35">
      <c r="B15" s="367" t="s">
        <v>164</v>
      </c>
      <c r="C15" s="367"/>
      <c r="D15" s="367"/>
    </row>
    <row r="16" spans="2:9" x14ac:dyDescent="0.35">
      <c r="B16" s="176" t="s">
        <v>142</v>
      </c>
      <c r="C16" s="367">
        <v>8</v>
      </c>
      <c r="D16" s="367"/>
      <c r="E16" t="s">
        <v>168</v>
      </c>
    </row>
    <row r="17" spans="2:5" x14ac:dyDescent="0.35">
      <c r="B17" s="176" t="s">
        <v>160</v>
      </c>
      <c r="C17" s="367">
        <v>17</v>
      </c>
      <c r="D17" s="367"/>
      <c r="E17" s="186">
        <f>155*261.45</f>
        <v>40524.75</v>
      </c>
    </row>
    <row r="18" spans="2:5" x14ac:dyDescent="0.35">
      <c r="B18" s="176" t="s">
        <v>161</v>
      </c>
      <c r="C18" s="367">
        <v>52</v>
      </c>
      <c r="D18" s="367"/>
    </row>
    <row r="19" spans="2:5" x14ac:dyDescent="0.35">
      <c r="B19" s="176" t="s">
        <v>167</v>
      </c>
      <c r="C19" s="185" t="s">
        <v>162</v>
      </c>
      <c r="D19" s="185" t="s">
        <v>163</v>
      </c>
    </row>
    <row r="20" spans="2:5" x14ac:dyDescent="0.35">
      <c r="B20" s="176" t="s">
        <v>145</v>
      </c>
      <c r="C20" s="176">
        <v>0</v>
      </c>
      <c r="D20" s="176">
        <v>45</v>
      </c>
    </row>
    <row r="21" spans="2:5" x14ac:dyDescent="0.35">
      <c r="B21" s="176" t="s">
        <v>165</v>
      </c>
      <c r="C21" s="176">
        <v>1</v>
      </c>
      <c r="D21" s="176">
        <v>13</v>
      </c>
    </row>
    <row r="22" spans="2:5" x14ac:dyDescent="0.35">
      <c r="B22" s="176" t="s">
        <v>166</v>
      </c>
      <c r="C22" s="176">
        <v>8</v>
      </c>
      <c r="D22" s="176">
        <v>32</v>
      </c>
    </row>
    <row r="23" spans="2:5" x14ac:dyDescent="0.35">
      <c r="B23" s="176" t="s">
        <v>148</v>
      </c>
      <c r="C23" s="176">
        <v>1</v>
      </c>
      <c r="D23" s="176">
        <v>3</v>
      </c>
    </row>
    <row r="26" spans="2:5" x14ac:dyDescent="0.35">
      <c r="B26" s="367" t="s">
        <v>164</v>
      </c>
      <c r="C26" s="367"/>
      <c r="D26" s="367"/>
    </row>
    <row r="27" spans="2:5" x14ac:dyDescent="0.35">
      <c r="B27" s="176" t="s">
        <v>142</v>
      </c>
      <c r="C27" s="367">
        <v>13</v>
      </c>
      <c r="D27" s="367"/>
    </row>
    <row r="28" spans="2:5" x14ac:dyDescent="0.35">
      <c r="B28" s="176" t="s">
        <v>160</v>
      </c>
      <c r="C28" s="367">
        <v>23</v>
      </c>
      <c r="D28" s="367"/>
    </row>
    <row r="29" spans="2:5" x14ac:dyDescent="0.35">
      <c r="B29" s="176" t="s">
        <v>161</v>
      </c>
      <c r="C29" s="367">
        <v>52</v>
      </c>
      <c r="D29" s="367"/>
    </row>
    <row r="30" spans="2:5" x14ac:dyDescent="0.35">
      <c r="B30" s="176" t="s">
        <v>167</v>
      </c>
      <c r="C30" s="185" t="s">
        <v>162</v>
      </c>
      <c r="D30" s="185" t="s">
        <v>163</v>
      </c>
    </row>
    <row r="31" spans="2:5" x14ac:dyDescent="0.35">
      <c r="B31" s="176" t="s">
        <v>145</v>
      </c>
      <c r="C31" s="176">
        <v>0</v>
      </c>
      <c r="D31" s="176">
        <v>45</v>
      </c>
    </row>
    <row r="32" spans="2:5" x14ac:dyDescent="0.35">
      <c r="B32" s="176" t="s">
        <v>165</v>
      </c>
      <c r="C32" s="176">
        <v>1</v>
      </c>
      <c r="D32" s="176">
        <v>14</v>
      </c>
    </row>
    <row r="33" spans="2:4" x14ac:dyDescent="0.35">
      <c r="B33" s="176" t="s">
        <v>166</v>
      </c>
      <c r="C33" s="176">
        <v>8</v>
      </c>
      <c r="D33" s="176">
        <v>32</v>
      </c>
    </row>
    <row r="34" spans="2:4" x14ac:dyDescent="0.35">
      <c r="B34" s="176" t="s">
        <v>148</v>
      </c>
      <c r="C34" s="176">
        <v>1</v>
      </c>
      <c r="D34" s="176">
        <v>3</v>
      </c>
    </row>
  </sheetData>
  <mergeCells count="12">
    <mergeCell ref="C29:D29"/>
    <mergeCell ref="C18:D18"/>
    <mergeCell ref="H2:I2"/>
    <mergeCell ref="B15:D15"/>
    <mergeCell ref="B26:D26"/>
    <mergeCell ref="C27:D27"/>
    <mergeCell ref="C28:D28"/>
    <mergeCell ref="C16:D16"/>
    <mergeCell ref="C17:D17"/>
    <mergeCell ref="B14:D14"/>
    <mergeCell ref="B2:C2"/>
    <mergeCell ref="E2:F2"/>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AA11"/>
  <sheetViews>
    <sheetView zoomScale="76" zoomScaleNormal="76" workbookViewId="0">
      <selection activeCell="J18" sqref="J18"/>
    </sheetView>
  </sheetViews>
  <sheetFormatPr defaultRowHeight="14.5" x14ac:dyDescent="0.35"/>
  <cols>
    <col min="1" max="1" width="16.08984375" bestFit="1" customWidth="1"/>
    <col min="2" max="2" width="9.6328125" bestFit="1" customWidth="1"/>
    <col min="3" max="3" width="8.6328125" bestFit="1" customWidth="1"/>
    <col min="4" max="4" width="9.6328125" bestFit="1" customWidth="1"/>
    <col min="5" max="5" width="8.6328125" bestFit="1" customWidth="1"/>
    <col min="6" max="6" width="9.6328125" bestFit="1" customWidth="1"/>
    <col min="7" max="7" width="8.6328125" bestFit="1" customWidth="1"/>
    <col min="8" max="8" width="9.6328125" bestFit="1" customWidth="1"/>
    <col min="10" max="10" width="9.6328125" bestFit="1" customWidth="1"/>
    <col min="12" max="12" width="9.6328125" bestFit="1" customWidth="1"/>
    <col min="13" max="13" width="8.6328125" bestFit="1" customWidth="1"/>
    <col min="14" max="14" width="9.6328125" bestFit="1" customWidth="1"/>
    <col min="15" max="15" width="8.6328125" bestFit="1" customWidth="1"/>
    <col min="16" max="16" width="10.1796875" bestFit="1" customWidth="1"/>
    <col min="24" max="24" width="10.1796875" bestFit="1" customWidth="1"/>
    <col min="25" max="25" width="8.90625" bestFit="1" customWidth="1"/>
    <col min="26" max="26" width="10.1796875" bestFit="1" customWidth="1"/>
    <col min="27" max="27" width="8.90625" bestFit="1" customWidth="1"/>
  </cols>
  <sheetData>
    <row r="2" spans="1:27" x14ac:dyDescent="0.35">
      <c r="A2" t="s">
        <v>22</v>
      </c>
      <c r="B2" s="52" t="s">
        <v>23</v>
      </c>
      <c r="C2" s="53" t="s">
        <v>24</v>
      </c>
      <c r="D2" s="52" t="s">
        <v>25</v>
      </c>
      <c r="E2" s="53" t="s">
        <v>26</v>
      </c>
      <c r="F2" s="52" t="s">
        <v>27</v>
      </c>
      <c r="G2" s="53" t="s">
        <v>28</v>
      </c>
      <c r="H2" s="52" t="s">
        <v>29</v>
      </c>
      <c r="I2" s="53" t="s">
        <v>30</v>
      </c>
      <c r="J2" s="52" t="s">
        <v>31</v>
      </c>
      <c r="K2" s="53" t="s">
        <v>32</v>
      </c>
      <c r="L2" s="52" t="s">
        <v>33</v>
      </c>
      <c r="M2" s="53" t="s">
        <v>34</v>
      </c>
      <c r="N2" s="52" t="s">
        <v>35</v>
      </c>
      <c r="O2" s="53" t="s">
        <v>36</v>
      </c>
      <c r="P2" s="52" t="s">
        <v>37</v>
      </c>
      <c r="Q2" s="53" t="s">
        <v>38</v>
      </c>
      <c r="R2" s="52" t="s">
        <v>39</v>
      </c>
      <c r="S2" s="53" t="s">
        <v>40</v>
      </c>
      <c r="T2" s="52" t="s">
        <v>41</v>
      </c>
      <c r="U2" s="53" t="s">
        <v>42</v>
      </c>
      <c r="V2" s="52" t="s">
        <v>43</v>
      </c>
      <c r="W2" s="53" t="s">
        <v>44</v>
      </c>
      <c r="X2" s="52" t="s">
        <v>45</v>
      </c>
      <c r="Y2" s="53" t="s">
        <v>46</v>
      </c>
      <c r="Z2" s="52" t="s">
        <v>47</v>
      </c>
      <c r="AA2" s="53" t="s">
        <v>48</v>
      </c>
    </row>
    <row r="3" spans="1:27" x14ac:dyDescent="0.35">
      <c r="A3" s="51" t="s">
        <v>78</v>
      </c>
      <c r="B3" s="52" t="e">
        <f>'PLAN - RESULTS'!#REF!</f>
        <v>#REF!</v>
      </c>
      <c r="C3" s="53" t="e">
        <f>'PLAN - RESULTS'!#REF!</f>
        <v>#REF!</v>
      </c>
      <c r="D3" s="52" t="e">
        <f>'PLAN - RESULTS'!#REF!</f>
        <v>#REF!</v>
      </c>
      <c r="E3" s="53" t="e">
        <f>'PLAN - RESULTS'!#REF!</f>
        <v>#REF!</v>
      </c>
      <c r="F3" s="52" t="e">
        <f>'PLAN - RESULTS'!#REF!</f>
        <v>#REF!</v>
      </c>
      <c r="G3" s="53" t="e">
        <f>'PLAN - RESULTS'!#REF!</f>
        <v>#REF!</v>
      </c>
      <c r="H3" s="52" t="e">
        <f>'PLAN - RESULTS'!#REF!</f>
        <v>#REF!</v>
      </c>
      <c r="I3" s="53" t="e">
        <f>'PLAN - RESULTS'!#REF!</f>
        <v>#REF!</v>
      </c>
      <c r="J3" s="52" t="e">
        <f>'PLAN - RESULTS'!#REF!</f>
        <v>#REF!</v>
      </c>
      <c r="K3" s="53" t="e">
        <f>'PLAN - RESULTS'!#REF!</f>
        <v>#REF!</v>
      </c>
      <c r="L3" s="52" t="e">
        <f>'PLAN - RESULTS'!#REF!</f>
        <v>#REF!</v>
      </c>
      <c r="M3" s="53" t="e">
        <f>'PLAN - RESULTS'!#REF!</f>
        <v>#REF!</v>
      </c>
      <c r="N3" s="52" t="e">
        <f>'PLAN - RESULTS'!#REF!</f>
        <v>#REF!</v>
      </c>
      <c r="O3" s="53" t="e">
        <f>'PLAN - RESULTS'!#REF!</f>
        <v>#REF!</v>
      </c>
      <c r="P3" s="52" t="e">
        <f>'PLAN - RESULTS'!#REF!</f>
        <v>#REF!</v>
      </c>
      <c r="Q3" s="53" t="e">
        <f>'PLAN - RESULTS'!#REF!</f>
        <v>#REF!</v>
      </c>
      <c r="R3" s="52" t="e">
        <f>'PLAN - RESULTS'!#REF!</f>
        <v>#REF!</v>
      </c>
      <c r="S3" s="53" t="e">
        <f>'PLAN - RESULTS'!#REF!</f>
        <v>#REF!</v>
      </c>
      <c r="T3" s="52" t="e">
        <f>'PLAN - RESULTS'!#REF!</f>
        <v>#REF!</v>
      </c>
      <c r="U3" s="53" t="e">
        <f>'PLAN - RESULTS'!#REF!</f>
        <v>#REF!</v>
      </c>
      <c r="V3" s="52" t="e">
        <f>'PLAN - RESULTS'!#REF!</f>
        <v>#REF!</v>
      </c>
      <c r="W3" s="53" t="e">
        <f>'PLAN - RESULTS'!#REF!</f>
        <v>#REF!</v>
      </c>
      <c r="X3" s="52" t="e">
        <f>'PLAN - RESULTS'!#REF!</f>
        <v>#REF!</v>
      </c>
      <c r="Y3" s="53" t="e">
        <f>'PLAN - RESULTS'!#REF!</f>
        <v>#REF!</v>
      </c>
      <c r="Z3" s="52" t="e">
        <f>'PLAN - RESULTS'!#REF!</f>
        <v>#REF!</v>
      </c>
      <c r="AA3" s="53" t="e">
        <f>'PLAN - RESULTS'!#REF!</f>
        <v>#REF!</v>
      </c>
    </row>
    <row r="4" spans="1:27" x14ac:dyDescent="0.35">
      <c r="A4" s="51">
        <v>63900141</v>
      </c>
      <c r="B4" s="52">
        <f>'PLAN - RESULTS'!AA43</f>
        <v>0</v>
      </c>
      <c r="C4" s="53">
        <f>'PLAN - RESULTS'!AB44</f>
        <v>0</v>
      </c>
      <c r="D4" s="52">
        <f>'PLAN - RESULTS'!AZ43</f>
        <v>0</v>
      </c>
      <c r="E4" s="53">
        <f>'PLAN - RESULTS'!BA44</f>
        <v>0</v>
      </c>
      <c r="F4" s="52">
        <f>'PLAN - RESULTS'!BY43</f>
        <v>0</v>
      </c>
      <c r="G4" s="53">
        <f>'PLAN - RESULTS'!BZ44</f>
        <v>0</v>
      </c>
      <c r="H4" s="52">
        <f>'PLAN - RESULTS'!CX43</f>
        <v>0</v>
      </c>
      <c r="I4" s="53">
        <f>'PLAN - RESULTS'!CY44</f>
        <v>0</v>
      </c>
      <c r="J4" s="52">
        <f>'PLAN - RESULTS'!DW43</f>
        <v>0</v>
      </c>
      <c r="K4" s="53">
        <f>'PLAN - RESULTS'!DX44</f>
        <v>0</v>
      </c>
      <c r="L4" s="52">
        <f>'PLAN - RESULTS'!EV43</f>
        <v>0</v>
      </c>
      <c r="M4" s="53">
        <f>'PLAN - RESULTS'!EW44</f>
        <v>0</v>
      </c>
      <c r="N4" s="52">
        <f>'PLAN - RESULTS'!FU43</f>
        <v>0</v>
      </c>
      <c r="O4" s="53">
        <f>'PLAN - RESULTS'!FV44</f>
        <v>0</v>
      </c>
      <c r="P4" s="52">
        <f>'PLAN - RESULTS'!GT43</f>
        <v>0</v>
      </c>
      <c r="Q4" s="53">
        <f>'PLAN - RESULTS'!GU44</f>
        <v>0</v>
      </c>
      <c r="R4" s="52">
        <f>'PLAN - RESULTS'!HS43</f>
        <v>0</v>
      </c>
      <c r="S4" s="53">
        <f>'PLAN - RESULTS'!HT44</f>
        <v>0</v>
      </c>
      <c r="T4" s="52">
        <f>'PLAN - RESULTS'!IR43</f>
        <v>0</v>
      </c>
      <c r="U4" s="53">
        <f>'PLAN - RESULTS'!IS44</f>
        <v>0</v>
      </c>
      <c r="V4" s="52">
        <f>'PLAN - RESULTS'!JQ43</f>
        <v>0</v>
      </c>
      <c r="W4" s="53">
        <f>'PLAN - RESULTS'!JR44</f>
        <v>0</v>
      </c>
      <c r="X4" s="52">
        <f>'PLAN - RESULTS'!KP43</f>
        <v>0</v>
      </c>
      <c r="Y4" s="53">
        <f>'PLAN - RESULTS'!KQ44</f>
        <v>0</v>
      </c>
      <c r="Z4" s="52">
        <f>'PLAN - RESULTS'!LO43</f>
        <v>0</v>
      </c>
      <c r="AA4" s="53">
        <f>'PLAN - RESULTS'!LP44</f>
        <v>0</v>
      </c>
    </row>
    <row r="5" spans="1:27" x14ac:dyDescent="0.35">
      <c r="A5" s="51">
        <v>62623300</v>
      </c>
      <c r="B5" s="52">
        <f>'PLAN - RESULTS'!AA45</f>
        <v>0</v>
      </c>
      <c r="C5" s="53">
        <f>'PLAN - RESULTS'!AB46</f>
        <v>0</v>
      </c>
      <c r="D5" s="52">
        <f>'PLAN - RESULTS'!AZ45</f>
        <v>0</v>
      </c>
      <c r="E5" s="53">
        <f>'PLAN - RESULTS'!BA46</f>
        <v>0</v>
      </c>
      <c r="F5" s="52">
        <f>'PLAN - RESULTS'!BY45</f>
        <v>0</v>
      </c>
      <c r="G5" s="53">
        <f>'PLAN - RESULTS'!BZ46</f>
        <v>0</v>
      </c>
      <c r="H5" s="52">
        <f>'PLAN - RESULTS'!CX45</f>
        <v>0</v>
      </c>
      <c r="I5" s="53">
        <f>'PLAN - RESULTS'!CY46</f>
        <v>0</v>
      </c>
      <c r="J5" s="52">
        <f>'PLAN - RESULTS'!DW45</f>
        <v>0</v>
      </c>
      <c r="K5" s="53">
        <f>'PLAN - RESULTS'!DX46</f>
        <v>0</v>
      </c>
      <c r="L5" s="52">
        <f>'PLAN - RESULTS'!EV45</f>
        <v>0</v>
      </c>
      <c r="M5" s="53">
        <f>'PLAN - RESULTS'!EW46</f>
        <v>0</v>
      </c>
      <c r="N5" s="52">
        <f>'PLAN - RESULTS'!FU45</f>
        <v>0</v>
      </c>
      <c r="O5" s="53">
        <f>'PLAN - RESULTS'!FV46</f>
        <v>0</v>
      </c>
      <c r="P5" s="52">
        <f>'PLAN - RESULTS'!GT45</f>
        <v>0</v>
      </c>
      <c r="Q5" s="53">
        <f>'PLAN - RESULTS'!GU46</f>
        <v>0</v>
      </c>
      <c r="R5" s="52">
        <f>'PLAN - RESULTS'!HS45</f>
        <v>0</v>
      </c>
      <c r="S5" s="53">
        <f>'PLAN - RESULTS'!HT46</f>
        <v>0</v>
      </c>
      <c r="T5" s="52">
        <f>'PLAN - RESULTS'!IR45</f>
        <v>0</v>
      </c>
      <c r="U5" s="53">
        <f>'PLAN - RESULTS'!IS46</f>
        <v>0</v>
      </c>
      <c r="V5" s="52">
        <f>'PLAN - RESULTS'!JQ45</f>
        <v>0</v>
      </c>
      <c r="W5" s="53">
        <f>'PLAN - RESULTS'!JR46</f>
        <v>0</v>
      </c>
      <c r="X5" s="52">
        <f>'PLAN - RESULTS'!KP45</f>
        <v>0</v>
      </c>
      <c r="Y5" s="53">
        <f>'PLAN - RESULTS'!KQ46</f>
        <v>0</v>
      </c>
      <c r="Z5" s="52">
        <f>'PLAN - RESULTS'!LO45</f>
        <v>0</v>
      </c>
      <c r="AA5" s="53">
        <f>'PLAN - RESULTS'!LP46</f>
        <v>0</v>
      </c>
    </row>
    <row r="6" spans="1:27" x14ac:dyDescent="0.35">
      <c r="A6" s="51"/>
      <c r="B6" s="52" t="e">
        <f>'PLAN - RESULTS'!#REF!</f>
        <v>#REF!</v>
      </c>
      <c r="C6" s="53" t="e">
        <f>'PLAN - RESULTS'!#REF!</f>
        <v>#REF!</v>
      </c>
      <c r="D6" s="52" t="e">
        <f>'PLAN - RESULTS'!#REF!</f>
        <v>#REF!</v>
      </c>
      <c r="E6" s="53" t="e">
        <f>'PLAN - RESULTS'!#REF!</f>
        <v>#REF!</v>
      </c>
      <c r="F6" s="52" t="e">
        <f>'PLAN - RESULTS'!#REF!</f>
        <v>#REF!</v>
      </c>
      <c r="G6" s="53" t="e">
        <f>'PLAN - RESULTS'!#REF!</f>
        <v>#REF!</v>
      </c>
      <c r="H6" s="52" t="e">
        <f>'PLAN - RESULTS'!#REF!</f>
        <v>#REF!</v>
      </c>
      <c r="I6" s="53" t="e">
        <f>'PLAN - RESULTS'!#REF!</f>
        <v>#REF!</v>
      </c>
      <c r="J6" s="52" t="e">
        <f>'PLAN - RESULTS'!#REF!</f>
        <v>#REF!</v>
      </c>
      <c r="K6" s="53" t="e">
        <f>'PLAN - RESULTS'!#REF!</f>
        <v>#REF!</v>
      </c>
      <c r="L6" s="52" t="e">
        <f>'PLAN - RESULTS'!#REF!</f>
        <v>#REF!</v>
      </c>
      <c r="M6" s="53" t="e">
        <f>'PLAN - RESULTS'!#REF!</f>
        <v>#REF!</v>
      </c>
      <c r="N6" s="52" t="e">
        <f>'PLAN - RESULTS'!#REF!</f>
        <v>#REF!</v>
      </c>
      <c r="O6" s="53" t="e">
        <f>'PLAN - RESULTS'!#REF!</f>
        <v>#REF!</v>
      </c>
      <c r="P6" s="52" t="e">
        <f>'PLAN - RESULTS'!#REF!</f>
        <v>#REF!</v>
      </c>
      <c r="Q6" s="53" t="e">
        <f>'PLAN - RESULTS'!#REF!</f>
        <v>#REF!</v>
      </c>
      <c r="R6" s="52" t="e">
        <f>'PLAN - RESULTS'!#REF!</f>
        <v>#REF!</v>
      </c>
      <c r="S6" s="53" t="e">
        <f>'PLAN - RESULTS'!#REF!</f>
        <v>#REF!</v>
      </c>
      <c r="T6" s="52" t="e">
        <f>'PLAN - RESULTS'!#REF!</f>
        <v>#REF!</v>
      </c>
      <c r="U6" s="53" t="e">
        <f>'PLAN - RESULTS'!#REF!</f>
        <v>#REF!</v>
      </c>
      <c r="V6" s="52" t="e">
        <f>'PLAN - RESULTS'!#REF!</f>
        <v>#REF!</v>
      </c>
      <c r="W6" s="53" t="e">
        <f>'PLAN - RESULTS'!#REF!</f>
        <v>#REF!</v>
      </c>
      <c r="X6" s="52" t="e">
        <f>'PLAN - RESULTS'!#REF!</f>
        <v>#REF!</v>
      </c>
      <c r="Y6" s="53" t="e">
        <f>'PLAN - RESULTS'!#REF!</f>
        <v>#REF!</v>
      </c>
      <c r="Z6" s="52" t="e">
        <f>'PLAN - RESULTS'!#REF!</f>
        <v>#REF!</v>
      </c>
      <c r="AA6" s="53" t="e">
        <f>'PLAN - RESULTS'!#REF!</f>
        <v>#REF!</v>
      </c>
    </row>
    <row r="7" spans="1:27" x14ac:dyDescent="0.35">
      <c r="A7" s="51"/>
      <c r="B7" s="52">
        <f>'PLAN - RESULTS'!AA133</f>
        <v>0</v>
      </c>
      <c r="C7" s="53">
        <f>'PLAN - RESULTS'!AB134</f>
        <v>0</v>
      </c>
      <c r="D7" s="52">
        <f>'PLAN - RESULTS'!AZ133</f>
        <v>0</v>
      </c>
      <c r="E7" s="53">
        <f>'PLAN - RESULTS'!BA134</f>
        <v>0</v>
      </c>
      <c r="F7" s="52">
        <f>'PLAN - RESULTS'!BY133</f>
        <v>0</v>
      </c>
      <c r="G7" s="53">
        <f>'PLAN - RESULTS'!BZ134</f>
        <v>0</v>
      </c>
      <c r="H7" s="52">
        <f>'PLAN - RESULTS'!CX133</f>
        <v>0</v>
      </c>
      <c r="I7" s="53">
        <f>'PLAN - RESULTS'!CY134</f>
        <v>0</v>
      </c>
      <c r="J7" s="52">
        <f>'PLAN - RESULTS'!DW133</f>
        <v>0</v>
      </c>
      <c r="K7" s="53">
        <f>'PLAN - RESULTS'!DX134</f>
        <v>0</v>
      </c>
      <c r="L7" s="52">
        <f>'PLAN - RESULTS'!EV133</f>
        <v>0</v>
      </c>
      <c r="M7" s="53">
        <f>'PLAN - RESULTS'!EW134</f>
        <v>0</v>
      </c>
      <c r="N7" s="52">
        <f>'PLAN - RESULTS'!FU133</f>
        <v>0</v>
      </c>
      <c r="O7" s="53">
        <f>'PLAN - RESULTS'!FV134</f>
        <v>0</v>
      </c>
      <c r="P7" s="52">
        <f>'PLAN - RESULTS'!GT133</f>
        <v>0</v>
      </c>
      <c r="Q7" s="53">
        <f>'PLAN - RESULTS'!GU134</f>
        <v>0</v>
      </c>
      <c r="R7" s="52">
        <f>'PLAN - RESULTS'!HS133</f>
        <v>0</v>
      </c>
      <c r="S7" s="53">
        <f>'PLAN - RESULTS'!HT134</f>
        <v>0</v>
      </c>
      <c r="T7" s="52">
        <f>'PLAN - RESULTS'!IR133</f>
        <v>0</v>
      </c>
      <c r="U7" s="53">
        <f>'PLAN - RESULTS'!IS134</f>
        <v>0</v>
      </c>
      <c r="V7" s="52">
        <f>'PLAN - RESULTS'!JQ133</f>
        <v>0</v>
      </c>
      <c r="W7" s="53">
        <f>'PLAN - RESULTS'!JR134</f>
        <v>0</v>
      </c>
      <c r="X7" s="52">
        <f>'PLAN - RESULTS'!KP133</f>
        <v>0</v>
      </c>
      <c r="Y7" s="53">
        <f>'PLAN - RESULTS'!KQ134</f>
        <v>0</v>
      </c>
      <c r="Z7" s="52">
        <f>'PLAN - RESULTS'!LO133</f>
        <v>0</v>
      </c>
      <c r="AA7" s="53">
        <f>'PLAN - RESULTS'!LP134</f>
        <v>0</v>
      </c>
    </row>
    <row r="8" spans="1:27" x14ac:dyDescent="0.35">
      <c r="A8" s="51"/>
      <c r="B8" s="52">
        <f>'PLAN - RESULTS'!AA153</f>
        <v>0</v>
      </c>
      <c r="C8" s="53">
        <f>'PLAN - RESULTS'!AB154</f>
        <v>0</v>
      </c>
      <c r="D8" s="52">
        <f>'PLAN - RESULTS'!AZ153</f>
        <v>0</v>
      </c>
      <c r="E8" s="53">
        <f>'PLAN - RESULTS'!BA154</f>
        <v>0</v>
      </c>
      <c r="F8" s="52">
        <f>'PLAN - RESULTS'!BY153</f>
        <v>0</v>
      </c>
      <c r="G8" s="53">
        <f>'PLAN - RESULTS'!BZ154</f>
        <v>0</v>
      </c>
      <c r="H8" s="52">
        <f>'PLAN - RESULTS'!CX153</f>
        <v>0</v>
      </c>
      <c r="I8" s="53">
        <f>'PLAN - RESULTS'!CY154</f>
        <v>0</v>
      </c>
      <c r="J8" s="52">
        <f>'PLAN - RESULTS'!DW153</f>
        <v>0</v>
      </c>
      <c r="K8" s="53">
        <f>'PLAN - RESULTS'!DX154</f>
        <v>0</v>
      </c>
      <c r="L8" s="52">
        <f>'PLAN - RESULTS'!EV153</f>
        <v>0</v>
      </c>
      <c r="M8" s="53">
        <f>'PLAN - RESULTS'!EW154</f>
        <v>0</v>
      </c>
      <c r="N8" s="52">
        <f>'PLAN - RESULTS'!FU153</f>
        <v>0</v>
      </c>
      <c r="O8" s="53">
        <f>'PLAN - RESULTS'!FV154</f>
        <v>0</v>
      </c>
      <c r="P8" s="52">
        <f>'PLAN - RESULTS'!GT153</f>
        <v>0</v>
      </c>
      <c r="Q8" s="53">
        <f>'PLAN - RESULTS'!GU154</f>
        <v>0</v>
      </c>
      <c r="R8" s="52">
        <f>'PLAN - RESULTS'!HS153</f>
        <v>0</v>
      </c>
      <c r="S8" s="53">
        <f>'PLAN - RESULTS'!HT154</f>
        <v>0</v>
      </c>
      <c r="T8" s="52">
        <f>'PLAN - RESULTS'!IR153</f>
        <v>0</v>
      </c>
      <c r="U8" s="53">
        <f>'PLAN - RESULTS'!IS154</f>
        <v>0</v>
      </c>
      <c r="V8" s="52">
        <f>'PLAN - RESULTS'!JQ153</f>
        <v>0</v>
      </c>
      <c r="W8" s="53">
        <f>'PLAN - RESULTS'!JR154</f>
        <v>0</v>
      </c>
      <c r="X8" s="52">
        <f>'PLAN - RESULTS'!KP153</f>
        <v>0</v>
      </c>
      <c r="Y8" s="53">
        <f>'PLAN - RESULTS'!KQ154</f>
        <v>0</v>
      </c>
      <c r="Z8" s="52">
        <f>'PLAN - RESULTS'!LO153</f>
        <v>0</v>
      </c>
      <c r="AA8" s="53">
        <f>'PLAN - RESULTS'!LP154</f>
        <v>0</v>
      </c>
    </row>
    <row r="11" spans="1:27" x14ac:dyDescent="0.35">
      <c r="A11" t="s">
        <v>73</v>
      </c>
      <c r="B11" s="54" t="e">
        <f>SUM(B3:B8)</f>
        <v>#REF!</v>
      </c>
      <c r="C11" s="54" t="e">
        <f t="shared" ref="C11:AA11" si="0">SUM(C3:C8)</f>
        <v>#REF!</v>
      </c>
      <c r="D11" s="54" t="e">
        <f t="shared" si="0"/>
        <v>#REF!</v>
      </c>
      <c r="E11" s="54" t="e">
        <f t="shared" si="0"/>
        <v>#REF!</v>
      </c>
      <c r="F11" s="54" t="e">
        <f t="shared" si="0"/>
        <v>#REF!</v>
      </c>
      <c r="G11" s="54" t="e">
        <f t="shared" si="0"/>
        <v>#REF!</v>
      </c>
      <c r="H11" s="54" t="e">
        <f t="shared" si="0"/>
        <v>#REF!</v>
      </c>
      <c r="I11" s="54" t="e">
        <f t="shared" si="0"/>
        <v>#REF!</v>
      </c>
      <c r="J11" s="54" t="e">
        <f t="shared" si="0"/>
        <v>#REF!</v>
      </c>
      <c r="K11" s="54" t="e">
        <f t="shared" si="0"/>
        <v>#REF!</v>
      </c>
      <c r="L11" s="54" t="e">
        <f t="shared" si="0"/>
        <v>#REF!</v>
      </c>
      <c r="M11" s="54" t="e">
        <f t="shared" si="0"/>
        <v>#REF!</v>
      </c>
      <c r="N11" s="54" t="e">
        <f t="shared" si="0"/>
        <v>#REF!</v>
      </c>
      <c r="O11" s="54" t="e">
        <f t="shared" si="0"/>
        <v>#REF!</v>
      </c>
      <c r="P11" s="54" t="e">
        <f t="shared" si="0"/>
        <v>#REF!</v>
      </c>
      <c r="Q11" s="54" t="e">
        <f t="shared" si="0"/>
        <v>#REF!</v>
      </c>
      <c r="R11" s="54" t="e">
        <f t="shared" si="0"/>
        <v>#REF!</v>
      </c>
      <c r="S11" s="54" t="e">
        <f t="shared" si="0"/>
        <v>#REF!</v>
      </c>
      <c r="T11" s="54" t="e">
        <f t="shared" si="0"/>
        <v>#REF!</v>
      </c>
      <c r="U11" s="54" t="e">
        <f t="shared" si="0"/>
        <v>#REF!</v>
      </c>
      <c r="V11" s="54" t="e">
        <f t="shared" si="0"/>
        <v>#REF!</v>
      </c>
      <c r="W11" s="54" t="e">
        <f t="shared" si="0"/>
        <v>#REF!</v>
      </c>
      <c r="X11" s="54" t="e">
        <f t="shared" si="0"/>
        <v>#REF!</v>
      </c>
      <c r="Y11" s="54" t="e">
        <f t="shared" si="0"/>
        <v>#REF!</v>
      </c>
      <c r="Z11" s="54" t="e">
        <f t="shared" si="0"/>
        <v>#REF!</v>
      </c>
      <c r="AA11" s="54" t="e">
        <f t="shared" si="0"/>
        <v>#REF!</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2:AA11"/>
  <sheetViews>
    <sheetView zoomScale="76" zoomScaleNormal="76" workbookViewId="0">
      <selection activeCell="D3" sqref="D3"/>
    </sheetView>
  </sheetViews>
  <sheetFormatPr defaultRowHeight="14.5" x14ac:dyDescent="0.35"/>
  <cols>
    <col min="1" max="1" width="15" bestFit="1" customWidth="1"/>
    <col min="2" max="2" width="9.6328125" bestFit="1" customWidth="1"/>
    <col min="3" max="3" width="8.6328125" bestFit="1" customWidth="1"/>
    <col min="4" max="4" width="9.6328125" bestFit="1" customWidth="1"/>
    <col min="5" max="5" width="8.6328125" bestFit="1" customWidth="1"/>
    <col min="6" max="6" width="9.6328125" bestFit="1" customWidth="1"/>
    <col min="7" max="7" width="8.6328125" bestFit="1" customWidth="1"/>
    <col min="8" max="8" width="9.6328125" bestFit="1" customWidth="1"/>
    <col min="10" max="10" width="9.6328125" bestFit="1" customWidth="1"/>
    <col min="12" max="12" width="9.6328125" bestFit="1" customWidth="1"/>
    <col min="13" max="13" width="8.6328125" bestFit="1" customWidth="1"/>
    <col min="14" max="14" width="9.6328125" bestFit="1" customWidth="1"/>
    <col min="15" max="15" width="8.6328125" bestFit="1" customWidth="1"/>
    <col min="16" max="16" width="10.1796875" bestFit="1" customWidth="1"/>
    <col min="20" max="20" width="10.1796875" bestFit="1" customWidth="1"/>
    <col min="24" max="24" width="10.1796875" bestFit="1" customWidth="1"/>
    <col min="25" max="25" width="8.90625" bestFit="1" customWidth="1"/>
    <col min="26" max="26" width="10.1796875" bestFit="1" customWidth="1"/>
    <col min="27" max="27" width="8.90625" bestFit="1" customWidth="1"/>
  </cols>
  <sheetData>
    <row r="2" spans="1:27" x14ac:dyDescent="0.35">
      <c r="A2" t="s">
        <v>22</v>
      </c>
      <c r="B2" s="52" t="s">
        <v>23</v>
      </c>
      <c r="C2" s="53" t="s">
        <v>24</v>
      </c>
      <c r="D2" s="52" t="s">
        <v>25</v>
      </c>
      <c r="E2" s="53" t="s">
        <v>26</v>
      </c>
      <c r="F2" s="52" t="s">
        <v>27</v>
      </c>
      <c r="G2" s="53" t="s">
        <v>28</v>
      </c>
      <c r="H2" s="52" t="s">
        <v>29</v>
      </c>
      <c r="I2" s="53" t="s">
        <v>30</v>
      </c>
      <c r="J2" s="52" t="s">
        <v>31</v>
      </c>
      <c r="K2" s="53" t="s">
        <v>32</v>
      </c>
      <c r="L2" s="52" t="s">
        <v>33</v>
      </c>
      <c r="M2" s="53" t="s">
        <v>34</v>
      </c>
      <c r="N2" s="52" t="s">
        <v>35</v>
      </c>
      <c r="O2" s="53" t="s">
        <v>36</v>
      </c>
      <c r="P2" s="52" t="s">
        <v>37</v>
      </c>
      <c r="Q2" s="53" t="s">
        <v>38</v>
      </c>
      <c r="R2" s="52" t="s">
        <v>39</v>
      </c>
      <c r="S2" s="53" t="s">
        <v>40</v>
      </c>
      <c r="T2" s="52" t="s">
        <v>41</v>
      </c>
      <c r="U2" s="53" t="s">
        <v>42</v>
      </c>
      <c r="V2" s="52" t="s">
        <v>43</v>
      </c>
      <c r="W2" s="53" t="s">
        <v>44</v>
      </c>
      <c r="X2" s="52" t="s">
        <v>45</v>
      </c>
      <c r="Y2" s="53" t="s">
        <v>46</v>
      </c>
      <c r="Z2" s="52" t="s">
        <v>47</v>
      </c>
      <c r="AA2" s="53" t="s">
        <v>48</v>
      </c>
    </row>
    <row r="3" spans="1:27" x14ac:dyDescent="0.35">
      <c r="A3" s="51"/>
      <c r="B3" s="52" t="e">
        <f>'PLAN - RESULTS'!#REF!</f>
        <v>#REF!</v>
      </c>
      <c r="C3" s="53" t="e">
        <f>'PLAN - RESULTS'!#REF!</f>
        <v>#REF!</v>
      </c>
      <c r="D3" s="52" t="e">
        <f>'PLAN - RESULTS'!#REF!</f>
        <v>#REF!</v>
      </c>
      <c r="E3" s="53" t="e">
        <f>'PLAN - RESULTS'!#REF!</f>
        <v>#REF!</v>
      </c>
      <c r="F3" s="52" t="e">
        <f>'PLAN - RESULTS'!#REF!</f>
        <v>#REF!</v>
      </c>
      <c r="G3" s="53" t="e">
        <f>'PLAN - RESULTS'!#REF!</f>
        <v>#REF!</v>
      </c>
      <c r="H3" s="52" t="e">
        <f>'PLAN - RESULTS'!#REF!</f>
        <v>#REF!</v>
      </c>
      <c r="I3" s="53" t="e">
        <f>'PLAN - RESULTS'!#REF!</f>
        <v>#REF!</v>
      </c>
      <c r="J3" s="52" t="e">
        <f>'PLAN - RESULTS'!#REF!</f>
        <v>#REF!</v>
      </c>
      <c r="K3" s="53" t="e">
        <f>'PLAN - RESULTS'!#REF!</f>
        <v>#REF!</v>
      </c>
      <c r="L3" s="52" t="e">
        <f>'PLAN - RESULTS'!#REF!</f>
        <v>#REF!</v>
      </c>
      <c r="M3" s="53" t="e">
        <f>'PLAN - RESULTS'!#REF!</f>
        <v>#REF!</v>
      </c>
      <c r="N3" s="52" t="e">
        <f>'PLAN - RESULTS'!#REF!</f>
        <v>#REF!</v>
      </c>
      <c r="O3" s="53" t="e">
        <f>'PLAN - RESULTS'!#REF!</f>
        <v>#REF!</v>
      </c>
      <c r="P3" s="52" t="e">
        <f>'PLAN - RESULTS'!#REF!</f>
        <v>#REF!</v>
      </c>
      <c r="Q3" s="53" t="e">
        <f>'PLAN - RESULTS'!#REF!</f>
        <v>#REF!</v>
      </c>
      <c r="R3" s="52" t="e">
        <f>'PLAN - RESULTS'!#REF!</f>
        <v>#REF!</v>
      </c>
      <c r="S3" s="53" t="e">
        <f>'PLAN - RESULTS'!#REF!</f>
        <v>#REF!</v>
      </c>
      <c r="T3" s="52" t="e">
        <f>'PLAN - RESULTS'!#REF!</f>
        <v>#REF!</v>
      </c>
      <c r="U3" s="53" t="e">
        <f>'PLAN - RESULTS'!#REF!</f>
        <v>#REF!</v>
      </c>
      <c r="V3" s="52" t="e">
        <f>'PLAN - RESULTS'!#REF!</f>
        <v>#REF!</v>
      </c>
      <c r="W3" s="53" t="e">
        <f>'PLAN - RESULTS'!#REF!</f>
        <v>#REF!</v>
      </c>
      <c r="X3" s="52" t="e">
        <f>'PLAN - RESULTS'!#REF!</f>
        <v>#REF!</v>
      </c>
      <c r="Y3" s="53" t="e">
        <f>'PLAN - RESULTS'!#REF!</f>
        <v>#REF!</v>
      </c>
      <c r="Z3" s="52" t="e">
        <f>'PLAN - RESULTS'!#REF!</f>
        <v>#REF!</v>
      </c>
      <c r="AA3" s="53" t="e">
        <f>'PLAN - RESULTS'!#REF!</f>
        <v>#REF!</v>
      </c>
    </row>
    <row r="4" spans="1:27" x14ac:dyDescent="0.35">
      <c r="A4" s="51"/>
      <c r="B4" s="52">
        <f>'PLAN - RESULTS'!AC43</f>
        <v>0</v>
      </c>
      <c r="C4" s="53">
        <f>'PLAN - RESULTS'!AD44</f>
        <v>0</v>
      </c>
      <c r="D4" s="52">
        <f>'PLAN - RESULTS'!BB43</f>
        <v>0</v>
      </c>
      <c r="E4" s="53">
        <f>'PLAN - RESULTS'!BC44</f>
        <v>0</v>
      </c>
      <c r="F4" s="52">
        <f>'PLAN - RESULTS'!CA43</f>
        <v>0</v>
      </c>
      <c r="G4" s="53">
        <f>'PLAN - RESULTS'!CB44</f>
        <v>0</v>
      </c>
      <c r="H4" s="52">
        <f>'PLAN - RESULTS'!CZ43</f>
        <v>0</v>
      </c>
      <c r="I4" s="53">
        <f>'PLAN - RESULTS'!DA44</f>
        <v>0</v>
      </c>
      <c r="J4" s="52">
        <f>'PLAN - RESULTS'!DY43</f>
        <v>0</v>
      </c>
      <c r="K4" s="53">
        <f>'PLAN - RESULTS'!DZ44</f>
        <v>0</v>
      </c>
      <c r="L4" s="52">
        <f>'PLAN - RESULTS'!EX43</f>
        <v>0</v>
      </c>
      <c r="M4" s="53">
        <f>'PLAN - RESULTS'!EY44</f>
        <v>0</v>
      </c>
      <c r="N4" s="52">
        <f>'PLAN - RESULTS'!FW43</f>
        <v>0</v>
      </c>
      <c r="O4" s="53">
        <f>'PLAN - RESULTS'!FX44</f>
        <v>0</v>
      </c>
      <c r="P4" s="52">
        <f>'PLAN - RESULTS'!GV43</f>
        <v>0</v>
      </c>
      <c r="Q4" s="53">
        <f>'PLAN - RESULTS'!GW44</f>
        <v>0</v>
      </c>
      <c r="R4" s="52">
        <f>'PLAN - RESULTS'!HU43</f>
        <v>0</v>
      </c>
      <c r="S4" s="53">
        <f>'PLAN - RESULTS'!HV44</f>
        <v>0</v>
      </c>
      <c r="T4" s="52">
        <f>'PLAN - RESULTS'!IT43</f>
        <v>0</v>
      </c>
      <c r="U4" s="53">
        <f>'PLAN - RESULTS'!IU44</f>
        <v>0</v>
      </c>
      <c r="V4" s="52">
        <f>'PLAN - RESULTS'!JS43</f>
        <v>0</v>
      </c>
      <c r="W4" s="53">
        <f>'PLAN - RESULTS'!JT44</f>
        <v>0</v>
      </c>
      <c r="X4" s="52">
        <f>'PLAN - RESULTS'!KR43</f>
        <v>0</v>
      </c>
      <c r="Y4" s="53">
        <f>'PLAN - RESULTS'!KS44</f>
        <v>0</v>
      </c>
      <c r="Z4" s="52">
        <f>'PLAN - RESULTS'!LQ43</f>
        <v>0</v>
      </c>
      <c r="AA4" s="53">
        <f>'PLAN - RESULTS'!LR44</f>
        <v>0</v>
      </c>
    </row>
    <row r="5" spans="1:27" x14ac:dyDescent="0.35">
      <c r="A5" s="51"/>
      <c r="B5" s="52">
        <f>'PLAN - RESULTS'!AC45</f>
        <v>0</v>
      </c>
      <c r="C5" s="53">
        <f>'PLAN - RESULTS'!AD46</f>
        <v>0</v>
      </c>
      <c r="D5" s="52">
        <f>'PLAN - RESULTS'!BB45</f>
        <v>0</v>
      </c>
      <c r="E5" s="53">
        <f>'PLAN - RESULTS'!BC46</f>
        <v>0</v>
      </c>
      <c r="F5" s="52">
        <f>'PLAN - RESULTS'!CA45</f>
        <v>0</v>
      </c>
      <c r="G5" s="53">
        <f>'PLAN - RESULTS'!CB46</f>
        <v>0</v>
      </c>
      <c r="H5" s="52">
        <f>'PLAN - RESULTS'!CZ45</f>
        <v>0</v>
      </c>
      <c r="I5" s="53">
        <f>'PLAN - RESULTS'!DA46</f>
        <v>0</v>
      </c>
      <c r="J5" s="52">
        <f>'PLAN - RESULTS'!DY45</f>
        <v>0</v>
      </c>
      <c r="K5" s="53">
        <f>'PLAN - RESULTS'!DZ46</f>
        <v>0</v>
      </c>
      <c r="L5" s="52">
        <f>'PLAN - RESULTS'!EX45</f>
        <v>0</v>
      </c>
      <c r="M5" s="53">
        <f>'PLAN - RESULTS'!EY46</f>
        <v>0</v>
      </c>
      <c r="N5" s="52">
        <f>'PLAN - RESULTS'!FW45</f>
        <v>0</v>
      </c>
      <c r="O5" s="53">
        <f>'PLAN - RESULTS'!FX46</f>
        <v>0</v>
      </c>
      <c r="P5" s="52">
        <f>'PLAN - RESULTS'!GV45</f>
        <v>0</v>
      </c>
      <c r="Q5" s="53">
        <f>'PLAN - RESULTS'!GW46</f>
        <v>0</v>
      </c>
      <c r="R5" s="52">
        <f>'PLAN - RESULTS'!HU45</f>
        <v>0</v>
      </c>
      <c r="S5" s="53">
        <f>'PLAN - RESULTS'!HV46</f>
        <v>0</v>
      </c>
      <c r="T5" s="52">
        <f>'PLAN - RESULTS'!IT45</f>
        <v>0</v>
      </c>
      <c r="U5" s="53">
        <f>'PLAN - RESULTS'!IU46</f>
        <v>0</v>
      </c>
      <c r="V5" s="52">
        <f>'PLAN - RESULTS'!JS45</f>
        <v>0</v>
      </c>
      <c r="W5" s="53">
        <f>'PLAN - RESULTS'!JT46</f>
        <v>0</v>
      </c>
      <c r="X5" s="52">
        <f>'PLAN - RESULTS'!KR45</f>
        <v>0</v>
      </c>
      <c r="Y5" s="53">
        <f>'PLAN - RESULTS'!KS46</f>
        <v>0</v>
      </c>
      <c r="Z5" s="52">
        <f>'PLAN - RESULTS'!LQ45</f>
        <v>0</v>
      </c>
      <c r="AA5" s="53">
        <f>'PLAN - RESULTS'!LR46</f>
        <v>0</v>
      </c>
    </row>
    <row r="6" spans="1:27" x14ac:dyDescent="0.35">
      <c r="A6" s="51"/>
      <c r="B6" s="52" t="e">
        <f>'PLAN - RESULTS'!#REF!</f>
        <v>#REF!</v>
      </c>
      <c r="C6" s="53" t="e">
        <f>'PLAN - RESULTS'!#REF!</f>
        <v>#REF!</v>
      </c>
      <c r="D6" s="52" t="e">
        <f>'PLAN - RESULTS'!#REF!</f>
        <v>#REF!</v>
      </c>
      <c r="E6" s="53" t="e">
        <f>'PLAN - RESULTS'!#REF!</f>
        <v>#REF!</v>
      </c>
      <c r="F6" s="52" t="e">
        <f>'PLAN - RESULTS'!#REF!</f>
        <v>#REF!</v>
      </c>
      <c r="G6" s="53" t="e">
        <f>'PLAN - RESULTS'!#REF!</f>
        <v>#REF!</v>
      </c>
      <c r="H6" s="52" t="e">
        <f>'PLAN - RESULTS'!#REF!</f>
        <v>#REF!</v>
      </c>
      <c r="I6" s="53" t="e">
        <f>'PLAN - RESULTS'!#REF!</f>
        <v>#REF!</v>
      </c>
      <c r="J6" s="52" t="e">
        <f>'PLAN - RESULTS'!#REF!</f>
        <v>#REF!</v>
      </c>
      <c r="K6" s="53" t="e">
        <f>'PLAN - RESULTS'!#REF!</f>
        <v>#REF!</v>
      </c>
      <c r="L6" s="52" t="e">
        <f>'PLAN - RESULTS'!#REF!</f>
        <v>#REF!</v>
      </c>
      <c r="M6" s="53" t="e">
        <f>'PLAN - RESULTS'!#REF!</f>
        <v>#REF!</v>
      </c>
      <c r="N6" s="52" t="e">
        <f>'PLAN - RESULTS'!#REF!</f>
        <v>#REF!</v>
      </c>
      <c r="O6" s="53" t="e">
        <f>'PLAN - RESULTS'!#REF!</f>
        <v>#REF!</v>
      </c>
      <c r="P6" s="52" t="e">
        <f>'PLAN - RESULTS'!#REF!</f>
        <v>#REF!</v>
      </c>
      <c r="Q6" s="53" t="e">
        <f>'PLAN - RESULTS'!#REF!</f>
        <v>#REF!</v>
      </c>
      <c r="R6" s="52" t="e">
        <f>'PLAN - RESULTS'!#REF!</f>
        <v>#REF!</v>
      </c>
      <c r="S6" s="53" t="e">
        <f>'PLAN - RESULTS'!#REF!</f>
        <v>#REF!</v>
      </c>
      <c r="T6" s="52" t="e">
        <f>'PLAN - RESULTS'!#REF!</f>
        <v>#REF!</v>
      </c>
      <c r="U6" s="53" t="e">
        <f>'PLAN - RESULTS'!#REF!</f>
        <v>#REF!</v>
      </c>
      <c r="V6" s="52" t="e">
        <f>'PLAN - RESULTS'!#REF!</f>
        <v>#REF!</v>
      </c>
      <c r="W6" s="53" t="e">
        <f>'PLAN - RESULTS'!#REF!</f>
        <v>#REF!</v>
      </c>
      <c r="X6" s="52" t="e">
        <f>'PLAN - RESULTS'!#REF!</f>
        <v>#REF!</v>
      </c>
      <c r="Y6" s="53" t="e">
        <f>'PLAN - RESULTS'!#REF!</f>
        <v>#REF!</v>
      </c>
      <c r="Z6" s="52" t="e">
        <f>'PLAN - RESULTS'!#REF!</f>
        <v>#REF!</v>
      </c>
      <c r="AA6" s="53" t="e">
        <f>'PLAN - RESULTS'!#REF!</f>
        <v>#REF!</v>
      </c>
    </row>
    <row r="7" spans="1:27" x14ac:dyDescent="0.35">
      <c r="A7" s="51"/>
      <c r="B7" s="52">
        <f>'PLAN - RESULTS'!AC47</f>
        <v>0</v>
      </c>
      <c r="C7" s="53">
        <f>'PLAN - RESULTS'!AD48</f>
        <v>0</v>
      </c>
      <c r="D7" s="52">
        <f>'PLAN - RESULTS'!BB47</f>
        <v>0</v>
      </c>
      <c r="E7" s="53">
        <f>'PLAN - RESULTS'!BC48</f>
        <v>0</v>
      </c>
      <c r="F7" s="52">
        <f>'PLAN - RESULTS'!CA47</f>
        <v>0</v>
      </c>
      <c r="G7" s="53">
        <f>'PLAN - RESULTS'!CB48</f>
        <v>0</v>
      </c>
      <c r="H7" s="52">
        <f>'PLAN - RESULTS'!CZ47</f>
        <v>0</v>
      </c>
      <c r="I7" s="53">
        <f>'PLAN - RESULTS'!DA48</f>
        <v>0</v>
      </c>
      <c r="J7" s="52">
        <f>'PLAN - RESULTS'!DY47</f>
        <v>0</v>
      </c>
      <c r="K7" s="53">
        <f>'PLAN - RESULTS'!DZ48</f>
        <v>0</v>
      </c>
      <c r="L7" s="52">
        <f>'PLAN - RESULTS'!EX47</f>
        <v>0</v>
      </c>
      <c r="M7" s="53">
        <f>'PLAN - RESULTS'!EY48</f>
        <v>0</v>
      </c>
      <c r="N7" s="52">
        <f>'PLAN - RESULTS'!FW47</f>
        <v>0</v>
      </c>
      <c r="O7" s="53">
        <f>'PLAN - RESULTS'!FX48</f>
        <v>0</v>
      </c>
      <c r="P7" s="52">
        <f>'PLAN - RESULTS'!GV47</f>
        <v>0</v>
      </c>
      <c r="Q7" s="53">
        <f>'PLAN - RESULTS'!GW48</f>
        <v>0</v>
      </c>
      <c r="R7" s="52">
        <f>'PLAN - RESULTS'!HU47</f>
        <v>0</v>
      </c>
      <c r="S7" s="53">
        <f>'PLAN - RESULTS'!HV48</f>
        <v>0</v>
      </c>
      <c r="T7" s="52">
        <f>'PLAN - RESULTS'!IT47</f>
        <v>0</v>
      </c>
      <c r="U7" s="53">
        <f>'PLAN - RESULTS'!IU48</f>
        <v>0</v>
      </c>
      <c r="V7" s="52">
        <f>'PLAN - RESULTS'!JS47</f>
        <v>0</v>
      </c>
      <c r="W7" s="53">
        <f>'PLAN - RESULTS'!JT48</f>
        <v>0</v>
      </c>
      <c r="X7" s="52">
        <f>'PLAN - RESULTS'!KR47</f>
        <v>0</v>
      </c>
      <c r="Y7" s="53">
        <f>'PLAN - RESULTS'!KS48</f>
        <v>0</v>
      </c>
      <c r="Z7" s="52">
        <f>'PLAN - RESULTS'!LQ47</f>
        <v>0</v>
      </c>
      <c r="AA7" s="53">
        <f>'PLAN - RESULTS'!LR48</f>
        <v>0</v>
      </c>
    </row>
    <row r="8" spans="1:27" x14ac:dyDescent="0.35">
      <c r="A8" s="51"/>
      <c r="B8" s="52">
        <f>'PLAN - RESULTS'!AC51</f>
        <v>0</v>
      </c>
      <c r="C8" s="53">
        <f>'PLAN - RESULTS'!AD52</f>
        <v>0</v>
      </c>
      <c r="D8" s="52">
        <f>'PLAN - RESULTS'!BB51</f>
        <v>0</v>
      </c>
      <c r="E8" s="53">
        <f>'PLAN - RESULTS'!BC52</f>
        <v>0</v>
      </c>
      <c r="F8" s="52">
        <f>'PLAN - RESULTS'!CA51</f>
        <v>0</v>
      </c>
      <c r="G8" s="53">
        <f>'PLAN - RESULTS'!CB52</f>
        <v>0</v>
      </c>
      <c r="H8" s="52">
        <f>'PLAN - RESULTS'!CZ51</f>
        <v>0</v>
      </c>
      <c r="I8" s="53">
        <f>'PLAN - RESULTS'!DA52</f>
        <v>0</v>
      </c>
      <c r="J8" s="52">
        <f>'PLAN - RESULTS'!DY51</f>
        <v>0</v>
      </c>
      <c r="K8" s="53">
        <f>'PLAN - RESULTS'!DZ52</f>
        <v>0</v>
      </c>
      <c r="L8" s="52">
        <f>'PLAN - RESULTS'!EX51</f>
        <v>0</v>
      </c>
      <c r="M8" s="53">
        <f>'PLAN - RESULTS'!EY52</f>
        <v>0</v>
      </c>
      <c r="N8" s="52">
        <f>'PLAN - RESULTS'!FW51</f>
        <v>0</v>
      </c>
      <c r="O8" s="53">
        <f>'PLAN - RESULTS'!FX52</f>
        <v>0</v>
      </c>
      <c r="P8" s="52">
        <f>'PLAN - RESULTS'!GV51</f>
        <v>0</v>
      </c>
      <c r="Q8" s="53">
        <f>'PLAN - RESULTS'!GW52</f>
        <v>0</v>
      </c>
      <c r="R8" s="52">
        <f>'PLAN - RESULTS'!HU51</f>
        <v>0</v>
      </c>
      <c r="S8" s="53">
        <f>'PLAN - RESULTS'!HV52</f>
        <v>0</v>
      </c>
      <c r="T8" s="52">
        <f>'PLAN - RESULTS'!IT51</f>
        <v>0</v>
      </c>
      <c r="U8" s="53">
        <f>'PLAN - RESULTS'!IU52</f>
        <v>0</v>
      </c>
      <c r="V8" s="52">
        <f>'PLAN - RESULTS'!JS51</f>
        <v>0</v>
      </c>
      <c r="W8" s="53">
        <f>'PLAN - RESULTS'!JT52</f>
        <v>0</v>
      </c>
      <c r="X8" s="52">
        <f>'PLAN - RESULTS'!KR51</f>
        <v>0</v>
      </c>
      <c r="Y8" s="53">
        <f>'PLAN - RESULTS'!KS52</f>
        <v>0</v>
      </c>
      <c r="Z8" s="52">
        <f>'PLAN - RESULTS'!LQ51</f>
        <v>0</v>
      </c>
      <c r="AA8" s="53">
        <f>'PLAN - RESULTS'!LR51</f>
        <v>0</v>
      </c>
    </row>
    <row r="9" spans="1:27" x14ac:dyDescent="0.35">
      <c r="B9" s="52"/>
      <c r="C9" s="53"/>
      <c r="D9" s="52"/>
      <c r="E9" s="53"/>
      <c r="F9" s="52"/>
      <c r="G9" s="53"/>
      <c r="H9" s="52"/>
      <c r="I9" s="53"/>
      <c r="J9" s="52"/>
      <c r="K9" s="53"/>
      <c r="L9" s="52"/>
      <c r="M9" s="53"/>
      <c r="N9" s="52"/>
      <c r="O9" s="53"/>
      <c r="P9" s="52"/>
      <c r="Q9" s="53"/>
      <c r="R9" s="52"/>
      <c r="S9" s="53"/>
      <c r="T9" s="52"/>
      <c r="U9" s="53"/>
      <c r="V9" s="52"/>
      <c r="W9" s="53"/>
      <c r="X9" s="52"/>
      <c r="Y9" s="53"/>
      <c r="Z9" s="52"/>
      <c r="AA9" s="53"/>
    </row>
    <row r="11" spans="1:27" x14ac:dyDescent="0.35">
      <c r="A11" t="s">
        <v>73</v>
      </c>
      <c r="B11" s="54" t="e">
        <f>SUM(B3:B8)</f>
        <v>#REF!</v>
      </c>
      <c r="C11" s="54" t="e">
        <f t="shared" ref="C11:AA11" si="0">SUM(C3:C8)</f>
        <v>#REF!</v>
      </c>
      <c r="D11" s="54" t="e">
        <f t="shared" si="0"/>
        <v>#REF!</v>
      </c>
      <c r="E11" s="54" t="e">
        <f t="shared" si="0"/>
        <v>#REF!</v>
      </c>
      <c r="F11" s="54" t="e">
        <f t="shared" si="0"/>
        <v>#REF!</v>
      </c>
      <c r="G11" s="54" t="e">
        <f t="shared" si="0"/>
        <v>#REF!</v>
      </c>
      <c r="H11" s="54" t="e">
        <f t="shared" si="0"/>
        <v>#REF!</v>
      </c>
      <c r="I11" s="54" t="e">
        <f t="shared" si="0"/>
        <v>#REF!</v>
      </c>
      <c r="J11" s="54" t="e">
        <f t="shared" si="0"/>
        <v>#REF!</v>
      </c>
      <c r="K11" s="54" t="e">
        <f t="shared" si="0"/>
        <v>#REF!</v>
      </c>
      <c r="L11" s="54" t="e">
        <f t="shared" si="0"/>
        <v>#REF!</v>
      </c>
      <c r="M11" s="54" t="e">
        <f t="shared" si="0"/>
        <v>#REF!</v>
      </c>
      <c r="N11" s="54" t="e">
        <f t="shared" si="0"/>
        <v>#REF!</v>
      </c>
      <c r="O11" s="54" t="e">
        <f t="shared" si="0"/>
        <v>#REF!</v>
      </c>
      <c r="P11" s="54" t="e">
        <f t="shared" si="0"/>
        <v>#REF!</v>
      </c>
      <c r="Q11" s="54" t="e">
        <f t="shared" si="0"/>
        <v>#REF!</v>
      </c>
      <c r="R11" s="54" t="e">
        <f t="shared" si="0"/>
        <v>#REF!</v>
      </c>
      <c r="S11" s="54" t="e">
        <f t="shared" si="0"/>
        <v>#REF!</v>
      </c>
      <c r="T11" s="54" t="e">
        <f t="shared" si="0"/>
        <v>#REF!</v>
      </c>
      <c r="U11" s="54" t="e">
        <f t="shared" si="0"/>
        <v>#REF!</v>
      </c>
      <c r="V11" s="54" t="e">
        <f t="shared" si="0"/>
        <v>#REF!</v>
      </c>
      <c r="W11" s="54" t="e">
        <f t="shared" si="0"/>
        <v>#REF!</v>
      </c>
      <c r="X11" s="54" t="e">
        <f t="shared" si="0"/>
        <v>#REF!</v>
      </c>
      <c r="Y11" s="54" t="e">
        <f t="shared" si="0"/>
        <v>#REF!</v>
      </c>
      <c r="Z11" s="54" t="e">
        <f t="shared" si="0"/>
        <v>#REF!</v>
      </c>
      <c r="AA11" s="54" t="e">
        <f t="shared" si="0"/>
        <v>#REF!</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V9"/>
  <sheetViews>
    <sheetView showGridLines="0" zoomScaleNormal="100" workbookViewId="0">
      <selection activeCell="O10" sqref="O10"/>
    </sheetView>
  </sheetViews>
  <sheetFormatPr defaultRowHeight="14.5" x14ac:dyDescent="0.35"/>
  <cols>
    <col min="2" max="2" width="16.36328125" customWidth="1"/>
    <col min="3" max="3" width="6" customWidth="1"/>
    <col min="5" max="7" width="11.81640625" bestFit="1" customWidth="1"/>
    <col min="8" max="20" width="14.453125" customWidth="1"/>
    <col min="22" max="22" width="27.6328125" bestFit="1" customWidth="1"/>
  </cols>
  <sheetData>
    <row r="1" spans="2:22" x14ac:dyDescent="0.35">
      <c r="H1" s="97" t="s">
        <v>54</v>
      </c>
      <c r="I1" s="97" t="s">
        <v>10</v>
      </c>
      <c r="J1" s="97" t="s">
        <v>55</v>
      </c>
      <c r="K1" s="97" t="s">
        <v>59</v>
      </c>
      <c r="L1" s="97" t="s">
        <v>7</v>
      </c>
      <c r="M1" s="97" t="s">
        <v>4</v>
      </c>
      <c r="N1" s="97" t="s">
        <v>61</v>
      </c>
      <c r="O1" s="97" t="s">
        <v>63</v>
      </c>
      <c r="P1" s="97" t="s">
        <v>65</v>
      </c>
      <c r="Q1" s="97" t="s">
        <v>66</v>
      </c>
      <c r="R1" s="97" t="s">
        <v>8</v>
      </c>
      <c r="S1" s="97" t="s">
        <v>68</v>
      </c>
      <c r="T1" s="97" t="s">
        <v>70</v>
      </c>
    </row>
    <row r="2" spans="2:22" ht="15" thickBot="1" x14ac:dyDescent="0.4">
      <c r="H2" s="97" t="s">
        <v>56</v>
      </c>
      <c r="I2" s="97" t="s">
        <v>57</v>
      </c>
      <c r="J2" s="97" t="s">
        <v>58</v>
      </c>
      <c r="K2" s="97" t="s">
        <v>60</v>
      </c>
      <c r="L2" s="97" t="s">
        <v>6</v>
      </c>
      <c r="M2" s="97" t="s">
        <v>5</v>
      </c>
      <c r="N2" s="97" t="s">
        <v>62</v>
      </c>
      <c r="O2" s="97" t="s">
        <v>64</v>
      </c>
      <c r="P2" s="97" t="s">
        <v>9</v>
      </c>
      <c r="Q2" s="97" t="s">
        <v>67</v>
      </c>
      <c r="R2" s="97" t="s">
        <v>72</v>
      </c>
      <c r="S2" s="97" t="s">
        <v>69</v>
      </c>
      <c r="T2" s="97" t="s">
        <v>71</v>
      </c>
      <c r="V2" s="2" t="s">
        <v>76</v>
      </c>
    </row>
    <row r="3" spans="2:22" ht="15" thickBot="1" x14ac:dyDescent="0.4">
      <c r="B3" t="s">
        <v>22</v>
      </c>
      <c r="E3" s="57" t="s">
        <v>49</v>
      </c>
      <c r="F3" s="58" t="s">
        <v>50</v>
      </c>
      <c r="G3" s="59" t="s">
        <v>51</v>
      </c>
      <c r="H3" s="1" t="s">
        <v>79</v>
      </c>
      <c r="I3" s="1" t="s">
        <v>81</v>
      </c>
      <c r="J3" s="1" t="s">
        <v>82</v>
      </c>
      <c r="K3" s="1" t="s">
        <v>83</v>
      </c>
      <c r="L3" s="1" t="s">
        <v>84</v>
      </c>
      <c r="M3" s="1" t="s">
        <v>85</v>
      </c>
      <c r="N3" s="1" t="s">
        <v>86</v>
      </c>
      <c r="O3" s="1" t="s">
        <v>87</v>
      </c>
      <c r="P3" s="1" t="s">
        <v>88</v>
      </c>
      <c r="Q3" s="1" t="s">
        <v>89</v>
      </c>
      <c r="R3" s="1" t="s">
        <v>90</v>
      </c>
      <c r="S3" s="1" t="s">
        <v>80</v>
      </c>
      <c r="T3" s="1" t="s">
        <v>91</v>
      </c>
    </row>
    <row r="4" spans="2:22" ht="15" thickBot="1" x14ac:dyDescent="0.4">
      <c r="B4" s="55" t="s">
        <v>73</v>
      </c>
      <c r="D4" t="s">
        <v>13</v>
      </c>
      <c r="E4" s="93" t="e">
        <f>SUM(H4:K4)</f>
        <v>#REF!</v>
      </c>
      <c r="F4" s="80" t="e">
        <f>SUM(L4:O4)</f>
        <v>#REF!</v>
      </c>
      <c r="G4" s="94" t="e">
        <f>SUM(P4:T4)</f>
        <v>#REF!</v>
      </c>
      <c r="H4" s="79" t="e">
        <f>SUMIF('Data 1'!$A:$A,Chart!$B$4,'Data 1'!B:B)</f>
        <v>#REF!</v>
      </c>
      <c r="I4" s="79" t="e">
        <f>SUMIF('Data 1'!$A:$A,Chart!$B$4,'Data 1'!D:D)</f>
        <v>#REF!</v>
      </c>
      <c r="J4" s="79" t="e">
        <f>SUMIF('Data 1'!$A:$A,Chart!$B$4,'Data 1'!F:F)</f>
        <v>#REF!</v>
      </c>
      <c r="K4" s="79" t="e">
        <f>SUMIF('Data 1'!$A:$A,Chart!$B$4,'Data 1'!H:H)</f>
        <v>#REF!</v>
      </c>
      <c r="L4" s="80" t="e">
        <f>SUMIF('Data 1'!$A:$A,Chart!$B$4,'Data 1'!J:J)</f>
        <v>#REF!</v>
      </c>
      <c r="M4" s="80" t="e">
        <f>SUMIF('Data 1'!$A:$A,Chart!$B$4,'Data 1'!L:L)</f>
        <v>#REF!</v>
      </c>
      <c r="N4" s="80" t="e">
        <f>SUMIF('Data 1'!$A:$A,Chart!$B$4,'Data 1'!N:N)</f>
        <v>#REF!</v>
      </c>
      <c r="O4" s="80" t="e">
        <f>SUMIF('Data 1'!$A:$A,Chart!$B$4,'Data 1'!P:P)</f>
        <v>#REF!</v>
      </c>
      <c r="P4" s="81" t="e">
        <f>SUMIF('Data 1'!$A:$A,Chart!$B$4,'Data 1'!R:R)</f>
        <v>#REF!</v>
      </c>
      <c r="Q4" s="81" t="e">
        <f>SUMIF('Data 1'!$A:$A,Chart!$B$4,'Data 1'!T:T)</f>
        <v>#REF!</v>
      </c>
      <c r="R4" s="81" t="e">
        <f>SUMIF('Data 1'!$A:$A,Chart!$B$4,'Data 1'!V:V)</f>
        <v>#REF!</v>
      </c>
      <c r="S4" s="81" t="e">
        <f>SUMIF('Data 1'!$A:$A,Chart!$B$4,'Data 1'!X:X)</f>
        <v>#REF!</v>
      </c>
      <c r="T4" s="81" t="e">
        <f>SUMIF('Data 1'!$A:$A,Chart!$B$4,'Data 1'!Z:Z)</f>
        <v>#REF!</v>
      </c>
      <c r="V4" s="86" t="e">
        <f>SUM(E4:G4)</f>
        <v>#REF!</v>
      </c>
    </row>
    <row r="5" spans="2:22" x14ac:dyDescent="0.35">
      <c r="D5" t="s">
        <v>52</v>
      </c>
      <c r="E5" s="95" t="e">
        <f>SUM(H5:K5)</f>
        <v>#REF!</v>
      </c>
      <c r="F5" s="84" t="e">
        <f>SUM(L5:O5)</f>
        <v>#REF!</v>
      </c>
      <c r="G5" s="96" t="e">
        <f>SUM(P5:T5)</f>
        <v>#REF!</v>
      </c>
      <c r="H5" s="83" t="e">
        <f>SUMIF('Data 1'!$A:$A,Chart!$B$4,'Data 1'!C:C)</f>
        <v>#REF!</v>
      </c>
      <c r="I5" s="83" t="e">
        <f>SUMIF('Data 1'!$A:$A,Chart!$B$4,'Data 1'!E:E)</f>
        <v>#REF!</v>
      </c>
      <c r="J5" s="83" t="e">
        <f>SUMIF('Data 1'!$A:$A,Chart!$B$4,'Data 1'!G:G)</f>
        <v>#REF!</v>
      </c>
      <c r="K5" s="83" t="e">
        <f>SUMIF('Data 1'!$A:$A,Chart!$B$4,'Data 1'!I:I)</f>
        <v>#REF!</v>
      </c>
      <c r="L5" s="84" t="e">
        <f>SUMIF('Data 1'!$A:$A,Chart!$B$4,'Data 1'!K:K)</f>
        <v>#REF!</v>
      </c>
      <c r="M5" s="84" t="e">
        <f>SUMIF('Data 1'!$A:$A,Chart!$B$4,'Data 1'!M:M)</f>
        <v>#REF!</v>
      </c>
      <c r="N5" s="84" t="e">
        <f>SUMIF('Data 1'!$A:$A,Chart!$B$4,'Data 1'!O:O)</f>
        <v>#REF!</v>
      </c>
      <c r="O5" s="84" t="e">
        <f>SUMIF('Data 1'!$A:$A,Chart!$B$4,'Data 1'!O:O)</f>
        <v>#REF!</v>
      </c>
      <c r="P5" s="85" t="e">
        <f>SUMIF('Data 1'!$A:$A,Chart!$B$4,'Data 1'!S:S)</f>
        <v>#REF!</v>
      </c>
      <c r="Q5" s="85" t="e">
        <f>SUMIF('Data 1'!$A:$A,Chart!$B$4,'Data 1'!U:U)</f>
        <v>#REF!</v>
      </c>
      <c r="R5" s="85" t="e">
        <f>SUMIF('Data 1'!$A:$A,Chart!$B$4,'Data 1'!W:W)</f>
        <v>#REF!</v>
      </c>
      <c r="S5" s="85" t="e">
        <f>SUMIF('Data 1'!$A:$A,Chart!$B$4,'Data 1'!Y:Y)</f>
        <v>#REF!</v>
      </c>
      <c r="T5" s="85" t="e">
        <f>SUMIF('Data 1'!$A:$A,Chart!$B$4,'Data 1'!AA:AA)</f>
        <v>#REF!</v>
      </c>
      <c r="V5" s="86" t="e">
        <f>SUM(E5:G5)</f>
        <v>#REF!</v>
      </c>
    </row>
    <row r="6" spans="2:22" x14ac:dyDescent="0.35">
      <c r="D6" t="s">
        <v>53</v>
      </c>
      <c r="E6" s="88" t="e">
        <f>SUM(H6:K6)</f>
        <v>#REF!</v>
      </c>
      <c r="F6" s="89" t="e">
        <f>SUM(L6:O6)</f>
        <v>#REF!</v>
      </c>
      <c r="G6" s="90" t="e">
        <f>SUM(P6:T6)</f>
        <v>#REF!</v>
      </c>
      <c r="H6" s="91" t="e">
        <f>SUMIF('Data 2'!$A:$A,Chart!$B$4,'Data 2'!B:B)</f>
        <v>#REF!</v>
      </c>
      <c r="I6" s="91" t="e">
        <f>SUMIF('Data 2'!$A:$A,Chart!$B$4,'Data 2'!D:D)</f>
        <v>#REF!</v>
      </c>
      <c r="J6" s="91" t="e">
        <f>SUMIF('Data 2'!$A:$A,Chart!$B$4,'Data 2'!F:F)</f>
        <v>#REF!</v>
      </c>
      <c r="K6" s="91" t="e">
        <f>SUMIF('Data 2'!$A:$A,Chart!$B$4,'Data 2'!H:H)</f>
        <v>#REF!</v>
      </c>
      <c r="L6" s="89" t="e">
        <f>SUMIF('Data 2'!$A:$A,Chart!$B$4,'Data 2'!J:J)</f>
        <v>#REF!</v>
      </c>
      <c r="M6" s="89" t="e">
        <f>SUMIF('Data 2'!$A:$A,Chart!$B$4,'Data 2'!L:L)</f>
        <v>#REF!</v>
      </c>
      <c r="N6" s="89" t="e">
        <f>SUMIF('Data 2'!$A:$A,Chart!$B$4,'Data 2'!N:N)</f>
        <v>#REF!</v>
      </c>
      <c r="O6" s="89" t="e">
        <f>SUMIF('Data 2'!$A:$A,Chart!$B$4,'Data 2'!P:P)</f>
        <v>#REF!</v>
      </c>
      <c r="P6" s="92" t="e">
        <f>SUMIF('Data 2'!$A:$A,Chart!$B$4,'Data 2'!R:R)</f>
        <v>#REF!</v>
      </c>
      <c r="Q6" s="92" t="e">
        <f>SUMIF('Data 2'!$A:$A,Chart!$B$4,'Data 2'!T:T)</f>
        <v>#REF!</v>
      </c>
      <c r="R6" s="92" t="e">
        <f>SUMIF('Data 2'!$A:$A,Chart!$B$4,'Data 2'!V:V)</f>
        <v>#REF!</v>
      </c>
      <c r="S6" s="92" t="e">
        <f>SUMIF('Data 2'!$A:$A,Chart!$B$4,'Data 2'!X:X)</f>
        <v>#REF!</v>
      </c>
      <c r="T6" s="92" t="e">
        <f>SUMIF('Data 2'!$A:$A,Chart!$B$4,'Data 2'!Z:Z)</f>
        <v>#REF!</v>
      </c>
      <c r="U6" s="82"/>
      <c r="V6" s="87" t="e">
        <f>SUM(E6:G6)</f>
        <v>#REF!</v>
      </c>
    </row>
    <row r="7" spans="2:22" x14ac:dyDescent="0.35">
      <c r="D7" t="s">
        <v>74</v>
      </c>
      <c r="E7" s="88" t="e">
        <f>SUM(H7:K7)</f>
        <v>#REF!</v>
      </c>
      <c r="F7" s="89" t="e">
        <f>SUM(L7:O7)</f>
        <v>#REF!</v>
      </c>
      <c r="G7" s="90" t="e">
        <f>SUM(P7:T7)</f>
        <v>#REF!</v>
      </c>
      <c r="H7" s="91" t="e">
        <f>SUMIF('Data 2'!$A:$A,Chart!$B$4,'Data 2'!C:C)</f>
        <v>#REF!</v>
      </c>
      <c r="I7" s="91" t="e">
        <f>SUMIF('Data 2'!$A:$A,Chart!$B$4,'Data 2'!E:E)</f>
        <v>#REF!</v>
      </c>
      <c r="J7" s="91" t="e">
        <f>SUMIF('Data 2'!$A:$A,Chart!$B$4,'Data 2'!G:G)</f>
        <v>#REF!</v>
      </c>
      <c r="K7" s="91" t="e">
        <f>SUMIF('Data 2'!$A:$A,Chart!$B$4,'Data 2'!I:I)</f>
        <v>#REF!</v>
      </c>
      <c r="L7" s="89" t="e">
        <f>SUMIF('Data 2'!$A:$A,Chart!$B$4,'Data 2'!K:K)</f>
        <v>#REF!</v>
      </c>
      <c r="M7" s="89" t="e">
        <f>SUMIF('Data 2'!$A:$A,Chart!$B$4,'Data 2'!M:M)</f>
        <v>#REF!</v>
      </c>
      <c r="N7" s="89" t="e">
        <f>SUMIF('Data 2'!$A:$A,Chart!$B$4,'Data 2'!O:O)</f>
        <v>#REF!</v>
      </c>
      <c r="O7" s="89" t="e">
        <f>SUMIF('Data 2'!$A:$A,Chart!$B$4,'Data 2'!Q:Q)</f>
        <v>#REF!</v>
      </c>
      <c r="P7" s="92" t="e">
        <f>SUMIF('Data 2'!$A:$A,Chart!$B$4,'Data 2'!S:S)</f>
        <v>#REF!</v>
      </c>
      <c r="Q7" s="92" t="e">
        <f>SUMIF('Data 2'!$A:$A,Chart!$B$4,'Data 2'!U:U)</f>
        <v>#REF!</v>
      </c>
      <c r="R7" s="92" t="e">
        <f>SUMIF('Data 2'!$A:$A,Chart!$B$4,'Data 2'!W:W)</f>
        <v>#REF!</v>
      </c>
      <c r="S7" s="92" t="e">
        <f>SUMIF('Data 2'!$A:$A,Chart!$B$4,'Data 2'!Y:Y)</f>
        <v>#REF!</v>
      </c>
      <c r="T7" s="92" t="e">
        <f>SUMIF('Data 2'!$A:$A,Chart!$B$4,'Data 2'!AA:AA)</f>
        <v>#REF!</v>
      </c>
      <c r="U7" s="82"/>
      <c r="V7" s="87" t="e">
        <f>SUM(E7:G7)</f>
        <v>#REF!</v>
      </c>
    </row>
    <row r="8" spans="2:22" x14ac:dyDescent="0.35">
      <c r="E8" s="60"/>
      <c r="G8" s="61"/>
    </row>
    <row r="9" spans="2:22" ht="15" thickBot="1" x14ac:dyDescent="0.4">
      <c r="D9" t="s">
        <v>75</v>
      </c>
      <c r="E9" s="62">
        <f>IFERROR(E5/E4,0)</f>
        <v>0</v>
      </c>
      <c r="F9" s="63">
        <f t="shared" ref="F9:T9" si="0">IFERROR(F5/F4,0)</f>
        <v>0</v>
      </c>
      <c r="G9" s="64">
        <f t="shared" si="0"/>
        <v>0</v>
      </c>
      <c r="H9" s="56">
        <f t="shared" si="0"/>
        <v>0</v>
      </c>
      <c r="I9" s="56">
        <f t="shared" si="0"/>
        <v>0</v>
      </c>
      <c r="J9" s="56">
        <f t="shared" si="0"/>
        <v>0</v>
      </c>
      <c r="K9" s="56">
        <f t="shared" si="0"/>
        <v>0</v>
      </c>
      <c r="L9" s="56">
        <f t="shared" si="0"/>
        <v>0</v>
      </c>
      <c r="M9" s="56">
        <f t="shared" si="0"/>
        <v>0</v>
      </c>
      <c r="N9" s="56">
        <f t="shared" si="0"/>
        <v>0</v>
      </c>
      <c r="O9" s="56">
        <f t="shared" si="0"/>
        <v>0</v>
      </c>
      <c r="P9" s="56">
        <f t="shared" si="0"/>
        <v>0</v>
      </c>
      <c r="Q9" s="56">
        <f t="shared" si="0"/>
        <v>0</v>
      </c>
      <c r="R9" s="56">
        <f t="shared" si="0"/>
        <v>0</v>
      </c>
      <c r="S9" s="56">
        <f t="shared" si="0"/>
        <v>0</v>
      </c>
      <c r="T9" s="56">
        <f t="shared" si="0"/>
        <v>0</v>
      </c>
      <c r="V9" s="56" t="e">
        <f>V5/V4</f>
        <v>#REF!</v>
      </c>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0000000}">
          <x14:formula1>
            <xm:f>'Data 1'!$A:$A</xm:f>
          </x14:formula1>
          <xm:sqref>B4:C4</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A47030-F691-4DA7-8EBF-CBF10BB7021B}">
  <sheetPr filterMode="1"/>
  <dimension ref="A1:Y22"/>
  <sheetViews>
    <sheetView topLeftCell="N1" workbookViewId="0">
      <selection activeCell="V21" activeCellId="1" sqref="T21:T22 V21:V22"/>
    </sheetView>
  </sheetViews>
  <sheetFormatPr defaultRowHeight="14.5" x14ac:dyDescent="0.35"/>
  <cols>
    <col min="2" max="2" width="15.81640625" bestFit="1" customWidth="1"/>
    <col min="4" max="4" width="21.36328125" bestFit="1" customWidth="1"/>
    <col min="5" max="5" width="4.54296875" bestFit="1" customWidth="1"/>
    <col min="6" max="6" width="4.81640625" bestFit="1" customWidth="1"/>
    <col min="7" max="7" width="10.08984375" style="145" bestFit="1" customWidth="1"/>
    <col min="8" max="8" width="25" bestFit="1" customWidth="1"/>
    <col min="10" max="10" width="20.36328125" bestFit="1" customWidth="1"/>
    <col min="13" max="13" width="10.08984375" style="145" bestFit="1" customWidth="1"/>
    <col min="14" max="14" width="25" style="2" bestFit="1" customWidth="1"/>
    <col min="15" max="15" width="15.54296875" customWidth="1"/>
    <col min="16" max="16" width="22.54296875" bestFit="1" customWidth="1"/>
    <col min="17" max="17" width="8.81640625" customWidth="1"/>
    <col min="19" max="19" width="15.453125" style="145" customWidth="1"/>
    <col min="20" max="20" width="25" bestFit="1" customWidth="1"/>
    <col min="21" max="21" width="17.453125" bestFit="1" customWidth="1"/>
    <col min="22" max="22" width="18.54296875" bestFit="1" customWidth="1"/>
    <col min="25" max="25" width="8.7265625" style="145"/>
  </cols>
  <sheetData>
    <row r="1" spans="1:25" x14ac:dyDescent="0.35">
      <c r="D1">
        <v>500000</v>
      </c>
      <c r="G1"/>
      <c r="J1">
        <v>500000</v>
      </c>
      <c r="M1"/>
      <c r="P1">
        <v>500000</v>
      </c>
      <c r="S1"/>
      <c r="V1">
        <v>3000000</v>
      </c>
      <c r="Y1"/>
    </row>
    <row r="2" spans="1:25" x14ac:dyDescent="0.35">
      <c r="A2" t="s">
        <v>114</v>
      </c>
      <c r="B2" s="361" t="s">
        <v>117</v>
      </c>
      <c r="C2" s="362"/>
      <c r="D2" s="362"/>
      <c r="E2" s="362"/>
      <c r="F2" s="363"/>
      <c r="G2" s="154"/>
      <c r="H2" s="364" t="s">
        <v>104</v>
      </c>
      <c r="I2" s="365"/>
      <c r="J2" s="365"/>
      <c r="K2" s="365"/>
      <c r="L2" s="365"/>
      <c r="M2" s="366"/>
      <c r="N2" s="362" t="s">
        <v>94</v>
      </c>
      <c r="O2" s="362"/>
      <c r="P2" s="362"/>
      <c r="Q2" s="362"/>
      <c r="R2" s="363"/>
      <c r="S2" s="155" t="s">
        <v>118</v>
      </c>
      <c r="T2" s="364" t="s">
        <v>101</v>
      </c>
      <c r="U2" s="365"/>
      <c r="V2" s="365"/>
      <c r="W2" s="365"/>
      <c r="X2" s="365"/>
      <c r="Y2" s="366" t="s">
        <v>118</v>
      </c>
    </row>
    <row r="3" spans="1:25" ht="15" customHeight="1" x14ac:dyDescent="0.35">
      <c r="B3" s="146" t="s">
        <v>95</v>
      </c>
      <c r="C3" s="147" t="s">
        <v>96</v>
      </c>
      <c r="D3" s="148" t="s">
        <v>106</v>
      </c>
      <c r="E3" s="148" t="s">
        <v>107</v>
      </c>
      <c r="F3" s="147" t="s">
        <v>108</v>
      </c>
      <c r="G3" s="155" t="s">
        <v>118</v>
      </c>
      <c r="H3" s="151" t="s">
        <v>95</v>
      </c>
      <c r="I3" s="151" t="s">
        <v>96</v>
      </c>
      <c r="J3" s="151" t="s">
        <v>106</v>
      </c>
      <c r="K3" s="151" t="s">
        <v>107</v>
      </c>
      <c r="L3" s="151" t="s">
        <v>108</v>
      </c>
      <c r="M3" s="152" t="s">
        <v>118</v>
      </c>
      <c r="N3" s="146" t="s">
        <v>95</v>
      </c>
      <c r="O3" s="147" t="s">
        <v>96</v>
      </c>
      <c r="P3" s="148" t="s">
        <v>106</v>
      </c>
      <c r="Q3" s="148" t="s">
        <v>107</v>
      </c>
      <c r="R3" s="147" t="s">
        <v>108</v>
      </c>
      <c r="S3" s="148"/>
      <c r="T3" s="151" t="s">
        <v>95</v>
      </c>
      <c r="U3" s="149" t="s">
        <v>96</v>
      </c>
      <c r="V3" s="149" t="s">
        <v>106</v>
      </c>
      <c r="W3" s="149" t="s">
        <v>107</v>
      </c>
      <c r="X3" s="149" t="s">
        <v>108</v>
      </c>
      <c r="Y3" s="150"/>
    </row>
    <row r="4" spans="1:25" hidden="1" x14ac:dyDescent="0.35">
      <c r="A4" t="s">
        <v>115</v>
      </c>
      <c r="B4" s="156" t="s">
        <v>113</v>
      </c>
      <c r="C4" s="156" t="s">
        <v>109</v>
      </c>
      <c r="D4" s="156" t="s">
        <v>109</v>
      </c>
      <c r="E4" s="156" t="s">
        <v>109</v>
      </c>
      <c r="F4" s="156" t="s">
        <v>109</v>
      </c>
      <c r="G4" s="157" t="s">
        <v>119</v>
      </c>
      <c r="H4" s="156">
        <v>50830006</v>
      </c>
      <c r="I4" s="156">
        <v>38</v>
      </c>
      <c r="J4" s="156" t="s">
        <v>111</v>
      </c>
      <c r="K4" s="156">
        <f>I4-L4</f>
        <v>0</v>
      </c>
      <c r="L4" s="156">
        <v>38</v>
      </c>
      <c r="M4" s="157" t="s">
        <v>119</v>
      </c>
      <c r="N4" s="156">
        <v>50830007</v>
      </c>
      <c r="O4" s="156">
        <v>38</v>
      </c>
      <c r="P4" s="156" t="s">
        <v>112</v>
      </c>
      <c r="Q4" s="156">
        <f>O4-R4</f>
        <v>0</v>
      </c>
      <c r="R4" s="156">
        <v>38</v>
      </c>
      <c r="S4" s="157" t="s">
        <v>119</v>
      </c>
      <c r="T4" s="156">
        <v>30830005</v>
      </c>
      <c r="U4" s="156">
        <v>29</v>
      </c>
      <c r="V4" s="156" t="s">
        <v>98</v>
      </c>
      <c r="W4" s="156">
        <f>U4-X4</f>
        <v>0</v>
      </c>
      <c r="X4" s="156">
        <v>29</v>
      </c>
      <c r="Y4" s="157" t="s">
        <v>119</v>
      </c>
    </row>
    <row r="5" spans="1:25" x14ac:dyDescent="0.35">
      <c r="A5" t="s">
        <v>115</v>
      </c>
      <c r="B5" s="156">
        <v>50830010</v>
      </c>
      <c r="C5" s="156">
        <v>100</v>
      </c>
      <c r="D5" s="156" t="s">
        <v>110</v>
      </c>
      <c r="E5" s="156">
        <f>C5-F5</f>
        <v>0</v>
      </c>
      <c r="F5" s="156">
        <v>100</v>
      </c>
      <c r="G5" s="157" t="s">
        <v>119</v>
      </c>
      <c r="H5" s="156">
        <v>50830011</v>
      </c>
      <c r="I5" s="156">
        <v>100</v>
      </c>
      <c r="J5" s="156" t="s">
        <v>111</v>
      </c>
      <c r="K5" s="156">
        <f>I5-L5</f>
        <v>0</v>
      </c>
      <c r="L5" s="156">
        <v>100</v>
      </c>
      <c r="M5" s="157" t="s">
        <v>119</v>
      </c>
      <c r="N5" s="156">
        <v>50830012</v>
      </c>
      <c r="O5" s="156">
        <v>100</v>
      </c>
      <c r="P5" s="156" t="s">
        <v>112</v>
      </c>
      <c r="Q5" s="156">
        <f>O5-R5</f>
        <v>0</v>
      </c>
      <c r="R5" s="156">
        <v>100</v>
      </c>
      <c r="S5" s="157" t="s">
        <v>119</v>
      </c>
      <c r="T5" s="156">
        <v>50830014</v>
      </c>
      <c r="U5" s="156">
        <v>60</v>
      </c>
      <c r="V5" s="156" t="s">
        <v>98</v>
      </c>
      <c r="W5" s="156">
        <f t="shared" ref="W5:W11" si="0">U5-X5</f>
        <v>18</v>
      </c>
      <c r="X5" s="156">
        <v>42</v>
      </c>
      <c r="Y5" s="157" t="s">
        <v>120</v>
      </c>
    </row>
    <row r="6" spans="1:25" hidden="1" x14ac:dyDescent="0.35">
      <c r="A6" t="s">
        <v>115</v>
      </c>
      <c r="B6" s="158" t="s">
        <v>109</v>
      </c>
      <c r="C6" s="158" t="s">
        <v>109</v>
      </c>
      <c r="D6" s="158" t="s">
        <v>109</v>
      </c>
      <c r="E6" s="158" t="s">
        <v>109</v>
      </c>
      <c r="F6" s="158" t="s">
        <v>109</v>
      </c>
      <c r="G6" s="159"/>
      <c r="H6" s="158" t="s">
        <v>109</v>
      </c>
      <c r="I6" s="158" t="s">
        <v>109</v>
      </c>
      <c r="J6" s="158" t="s">
        <v>109</v>
      </c>
      <c r="K6" s="158" t="s">
        <v>109</v>
      </c>
      <c r="L6" s="158" t="s">
        <v>109</v>
      </c>
      <c r="M6" s="159"/>
      <c r="N6" s="158" t="s">
        <v>109</v>
      </c>
      <c r="O6" s="158" t="s">
        <v>109</v>
      </c>
      <c r="P6" s="158" t="s">
        <v>109</v>
      </c>
      <c r="Q6" s="158" t="s">
        <v>109</v>
      </c>
      <c r="R6" s="158" t="s">
        <v>109</v>
      </c>
      <c r="S6" s="159"/>
      <c r="T6" s="156">
        <v>50830015</v>
      </c>
      <c r="U6" s="156">
        <v>40</v>
      </c>
      <c r="V6" s="156" t="s">
        <v>100</v>
      </c>
      <c r="W6" s="156">
        <f t="shared" si="0"/>
        <v>12</v>
      </c>
      <c r="X6" s="156">
        <v>28</v>
      </c>
      <c r="Y6" s="157" t="s">
        <v>119</v>
      </c>
    </row>
    <row r="7" spans="1:25" x14ac:dyDescent="0.35">
      <c r="A7" t="s">
        <v>115</v>
      </c>
      <c r="B7" s="156">
        <v>50830017</v>
      </c>
      <c r="C7" s="156">
        <v>265</v>
      </c>
      <c r="D7" s="156" t="s">
        <v>110</v>
      </c>
      <c r="E7" s="156"/>
      <c r="F7" s="156">
        <v>265</v>
      </c>
      <c r="G7" s="157" t="s">
        <v>119</v>
      </c>
      <c r="H7" s="156">
        <v>50830021</v>
      </c>
      <c r="I7" s="156">
        <v>265</v>
      </c>
      <c r="J7" s="156" t="s">
        <v>111</v>
      </c>
      <c r="K7" s="156">
        <f>I7-L7</f>
        <v>0</v>
      </c>
      <c r="L7" s="156">
        <v>265</v>
      </c>
      <c r="M7" s="157" t="s">
        <v>119</v>
      </c>
      <c r="N7" s="156">
        <v>50830022</v>
      </c>
      <c r="O7" s="156">
        <v>115</v>
      </c>
      <c r="P7" s="156" t="s">
        <v>112</v>
      </c>
      <c r="Q7" s="156">
        <f>O7-R7</f>
        <v>0</v>
      </c>
      <c r="R7" s="156">
        <v>115</v>
      </c>
      <c r="S7" s="157" t="s">
        <v>119</v>
      </c>
      <c r="T7" s="156">
        <v>30830008</v>
      </c>
      <c r="U7" s="156">
        <v>150</v>
      </c>
      <c r="V7" s="156" t="s">
        <v>100</v>
      </c>
      <c r="W7" s="156">
        <f t="shared" si="0"/>
        <v>31</v>
      </c>
      <c r="X7" s="156">
        <v>119</v>
      </c>
      <c r="Y7" s="157" t="s">
        <v>120</v>
      </c>
    </row>
    <row r="8" spans="1:25" x14ac:dyDescent="0.35">
      <c r="A8" t="s">
        <v>115</v>
      </c>
      <c r="B8" s="158" t="s">
        <v>109</v>
      </c>
      <c r="C8" s="158" t="s">
        <v>109</v>
      </c>
      <c r="D8" s="158" t="s">
        <v>109</v>
      </c>
      <c r="E8" s="158" t="s">
        <v>109</v>
      </c>
      <c r="F8" s="158" t="s">
        <v>109</v>
      </c>
      <c r="G8" s="159" t="s">
        <v>109</v>
      </c>
      <c r="H8" s="158" t="s">
        <v>109</v>
      </c>
      <c r="I8" s="158" t="s">
        <v>109</v>
      </c>
      <c r="J8" s="158" t="s">
        <v>109</v>
      </c>
      <c r="K8" s="158" t="s">
        <v>109</v>
      </c>
      <c r="L8" s="158" t="s">
        <v>109</v>
      </c>
      <c r="M8" s="159"/>
      <c r="N8" s="156">
        <v>50830023</v>
      </c>
      <c r="O8" s="156">
        <v>150</v>
      </c>
      <c r="P8" s="156" t="s">
        <v>112</v>
      </c>
      <c r="Q8" s="156">
        <f>O8-R8</f>
        <v>13</v>
      </c>
      <c r="R8" s="156">
        <v>137</v>
      </c>
      <c r="S8" s="157" t="s">
        <v>119</v>
      </c>
      <c r="T8" s="156">
        <v>30830009</v>
      </c>
      <c r="U8" s="156">
        <v>115</v>
      </c>
      <c r="V8" s="156" t="s">
        <v>100</v>
      </c>
      <c r="W8" s="156">
        <f t="shared" si="0"/>
        <v>12</v>
      </c>
      <c r="X8" s="156">
        <v>103</v>
      </c>
      <c r="Y8" s="157" t="s">
        <v>120</v>
      </c>
    </row>
    <row r="9" spans="1:25" hidden="1" x14ac:dyDescent="0.35">
      <c r="A9" t="s">
        <v>115</v>
      </c>
      <c r="B9" s="156">
        <v>50830018</v>
      </c>
      <c r="C9" s="156">
        <v>70</v>
      </c>
      <c r="D9" s="156" t="s">
        <v>121</v>
      </c>
      <c r="E9" s="156">
        <f>C9-F9</f>
        <v>0</v>
      </c>
      <c r="F9" s="156">
        <v>70</v>
      </c>
      <c r="G9" s="157" t="s">
        <v>119</v>
      </c>
      <c r="H9" s="156">
        <v>50830019</v>
      </c>
      <c r="I9" s="156">
        <v>70</v>
      </c>
      <c r="J9" s="156" t="s">
        <v>122</v>
      </c>
      <c r="K9" s="156">
        <f>I9-L9</f>
        <v>0</v>
      </c>
      <c r="L9" s="156">
        <v>70</v>
      </c>
      <c r="M9" s="157" t="s">
        <v>119</v>
      </c>
      <c r="N9" s="156">
        <v>50830020</v>
      </c>
      <c r="O9" s="156">
        <v>40</v>
      </c>
      <c r="P9" s="156" t="s">
        <v>123</v>
      </c>
      <c r="Q9" s="156">
        <f>O9-R9</f>
        <v>12</v>
      </c>
      <c r="R9" s="156">
        <v>28</v>
      </c>
      <c r="S9" s="157" t="s">
        <v>120</v>
      </c>
      <c r="T9" s="156">
        <v>30830007</v>
      </c>
      <c r="U9" s="156">
        <v>40</v>
      </c>
      <c r="V9" s="2" t="s">
        <v>102</v>
      </c>
      <c r="W9" s="156">
        <f t="shared" si="0"/>
        <v>12</v>
      </c>
      <c r="X9" s="156">
        <v>28</v>
      </c>
      <c r="Y9" s="157" t="s">
        <v>120</v>
      </c>
    </row>
    <row r="10" spans="1:25" x14ac:dyDescent="0.35">
      <c r="A10" t="s">
        <v>124</v>
      </c>
      <c r="B10" s="156">
        <v>50830024</v>
      </c>
      <c r="C10" s="156">
        <v>240</v>
      </c>
      <c r="D10" t="s">
        <v>110</v>
      </c>
      <c r="E10" s="156">
        <f>C10-F10</f>
        <v>240</v>
      </c>
      <c r="F10" s="156">
        <v>0</v>
      </c>
      <c r="G10" s="157" t="s">
        <v>119</v>
      </c>
      <c r="H10" s="156">
        <v>50830026</v>
      </c>
      <c r="I10" s="156">
        <v>87</v>
      </c>
      <c r="J10" s="160" t="s">
        <v>111</v>
      </c>
      <c r="K10" s="156">
        <f>I10-L10</f>
        <v>0</v>
      </c>
      <c r="L10" s="156">
        <v>87</v>
      </c>
      <c r="M10" s="157" t="s">
        <v>119</v>
      </c>
      <c r="N10" s="2">
        <v>50830027</v>
      </c>
      <c r="O10" s="156">
        <v>87</v>
      </c>
      <c r="P10" s="156" t="s">
        <v>112</v>
      </c>
      <c r="Q10" s="156">
        <f>O10-R10</f>
        <v>4</v>
      </c>
      <c r="R10" s="156">
        <v>83</v>
      </c>
      <c r="S10" s="157" t="s">
        <v>120</v>
      </c>
      <c r="T10" s="156">
        <v>30830010</v>
      </c>
      <c r="U10" s="156">
        <v>87</v>
      </c>
      <c r="V10" s="156" t="s">
        <v>100</v>
      </c>
      <c r="W10" s="156">
        <f t="shared" si="0"/>
        <v>7</v>
      </c>
      <c r="X10" s="156">
        <v>80</v>
      </c>
      <c r="Y10" s="145" t="s">
        <v>120</v>
      </c>
    </row>
    <row r="11" spans="1:25" x14ac:dyDescent="0.35">
      <c r="B11" s="158"/>
      <c r="C11" s="158"/>
      <c r="D11" s="153"/>
      <c r="E11" s="158"/>
      <c r="F11" s="158"/>
      <c r="G11" s="161"/>
      <c r="H11" s="175">
        <v>50830033</v>
      </c>
      <c r="I11" s="187">
        <v>153</v>
      </c>
      <c r="J11" s="189" t="s">
        <v>111</v>
      </c>
      <c r="K11" s="175">
        <f>I11-L11</f>
        <v>153</v>
      </c>
      <c r="L11" s="175">
        <v>0</v>
      </c>
      <c r="M11" s="157" t="s">
        <v>119</v>
      </c>
      <c r="N11" s="187">
        <v>50830034</v>
      </c>
      <c r="O11" s="175">
        <v>153</v>
      </c>
      <c r="P11" s="175" t="s">
        <v>112</v>
      </c>
      <c r="Q11" s="175">
        <v>153</v>
      </c>
      <c r="R11" s="188"/>
      <c r="S11" s="157" t="s">
        <v>119</v>
      </c>
      <c r="T11" s="188">
        <v>30830015</v>
      </c>
      <c r="U11" s="175">
        <v>153</v>
      </c>
      <c r="V11" s="175" t="s">
        <v>100</v>
      </c>
      <c r="W11" s="175">
        <f t="shared" si="0"/>
        <v>38</v>
      </c>
      <c r="X11" s="188">
        <v>115</v>
      </c>
      <c r="Y11" s="222"/>
    </row>
    <row r="12" spans="1:25" hidden="1" x14ac:dyDescent="0.35">
      <c r="A12" t="s">
        <v>124</v>
      </c>
      <c r="B12" s="156">
        <v>50830025</v>
      </c>
      <c r="C12" s="156">
        <v>150</v>
      </c>
      <c r="D12" t="s">
        <v>121</v>
      </c>
      <c r="E12" s="156">
        <f>C12-F12</f>
        <v>150</v>
      </c>
      <c r="F12" s="156">
        <v>0</v>
      </c>
      <c r="G12" s="157" t="s">
        <v>125</v>
      </c>
      <c r="H12" s="162"/>
      <c r="I12" s="162"/>
      <c r="J12" s="163"/>
      <c r="K12" s="162"/>
      <c r="L12" s="162"/>
      <c r="M12" s="164"/>
      <c r="N12" s="165"/>
      <c r="O12" s="162"/>
      <c r="P12" s="162"/>
      <c r="Q12" s="162"/>
      <c r="R12" s="162"/>
      <c r="S12" s="164"/>
      <c r="T12" s="162"/>
      <c r="U12" s="162"/>
      <c r="V12" s="162"/>
      <c r="W12" s="162"/>
      <c r="X12" s="162"/>
      <c r="Y12" s="166"/>
    </row>
    <row r="13" spans="1:25" hidden="1" x14ac:dyDescent="0.35">
      <c r="A13" t="s">
        <v>140</v>
      </c>
      <c r="B13" s="156">
        <v>50830028</v>
      </c>
      <c r="C13" s="156">
        <v>40</v>
      </c>
      <c r="D13" s="156" t="s">
        <v>121</v>
      </c>
      <c r="E13" s="156">
        <f>C13-F13</f>
        <v>40</v>
      </c>
      <c r="F13" s="156">
        <v>0</v>
      </c>
      <c r="G13" s="157" t="s">
        <v>119</v>
      </c>
      <c r="H13">
        <v>50830029</v>
      </c>
      <c r="I13">
        <v>40</v>
      </c>
      <c r="J13" s="156" t="s">
        <v>122</v>
      </c>
      <c r="M13" s="157" t="s">
        <v>119</v>
      </c>
      <c r="N13" s="2">
        <v>50830030</v>
      </c>
      <c r="O13" s="156">
        <v>40</v>
      </c>
      <c r="P13" s="156" t="s">
        <v>123</v>
      </c>
      <c r="Q13" s="156">
        <f>O13-R13</f>
        <v>0</v>
      </c>
      <c r="R13" s="156">
        <v>40</v>
      </c>
      <c r="S13" s="157" t="s">
        <v>119</v>
      </c>
      <c r="T13">
        <v>30830011</v>
      </c>
      <c r="U13" s="156">
        <v>5</v>
      </c>
      <c r="V13" s="2" t="s">
        <v>116</v>
      </c>
    </row>
    <row r="14" spans="1:25" hidden="1" x14ac:dyDescent="0.35">
      <c r="B14" s="156"/>
      <c r="C14" s="156"/>
      <c r="D14" s="156"/>
      <c r="E14" s="156"/>
      <c r="F14" s="156"/>
      <c r="J14" s="156"/>
      <c r="O14" s="156"/>
      <c r="P14" s="156"/>
      <c r="T14">
        <v>30830012</v>
      </c>
      <c r="U14" s="156">
        <v>35</v>
      </c>
      <c r="V14" s="2" t="s">
        <v>102</v>
      </c>
      <c r="W14" s="156">
        <f t="shared" ref="W14" si="1">U14-X14</f>
        <v>0</v>
      </c>
      <c r="X14">
        <v>35</v>
      </c>
      <c r="Y14" s="157" t="s">
        <v>119</v>
      </c>
    </row>
    <row r="15" spans="1:25" hidden="1" x14ac:dyDescent="0.35">
      <c r="B15" s="156"/>
      <c r="C15" s="156"/>
      <c r="D15" s="156"/>
      <c r="E15" s="156"/>
      <c r="F15" s="156"/>
      <c r="J15" s="156"/>
      <c r="O15" s="156"/>
      <c r="P15" s="156"/>
      <c r="U15" s="156">
        <v>10</v>
      </c>
      <c r="V15" s="2" t="s">
        <v>170</v>
      </c>
    </row>
    <row r="16" spans="1:25" hidden="1" x14ac:dyDescent="0.35">
      <c r="A16" t="s">
        <v>140</v>
      </c>
      <c r="B16" s="156">
        <v>50830031</v>
      </c>
      <c r="C16" s="156">
        <v>30</v>
      </c>
      <c r="D16" t="s">
        <v>155</v>
      </c>
      <c r="G16" s="157" t="s">
        <v>125</v>
      </c>
      <c r="H16" s="182"/>
      <c r="I16" s="182"/>
      <c r="J16" s="182" t="s">
        <v>156</v>
      </c>
      <c r="K16" s="182"/>
      <c r="L16" s="183"/>
      <c r="M16" s="184"/>
      <c r="N16" s="2">
        <v>50830032</v>
      </c>
      <c r="O16" s="156">
        <v>30</v>
      </c>
      <c r="P16" t="s">
        <v>157</v>
      </c>
      <c r="Q16" s="156">
        <f>O16-R16</f>
        <v>0</v>
      </c>
      <c r="R16">
        <v>30</v>
      </c>
      <c r="S16" s="157" t="s">
        <v>119</v>
      </c>
      <c r="T16">
        <v>30830013</v>
      </c>
      <c r="U16" s="156">
        <v>10</v>
      </c>
      <c r="V16" s="2" t="s">
        <v>138</v>
      </c>
      <c r="Y16" s="157" t="s">
        <v>119</v>
      </c>
    </row>
    <row r="17" spans="2:25" hidden="1" x14ac:dyDescent="0.35">
      <c r="T17">
        <v>30830014</v>
      </c>
      <c r="U17" s="156">
        <v>20</v>
      </c>
      <c r="V17" s="2" t="s">
        <v>169</v>
      </c>
      <c r="W17">
        <f>U17-X17</f>
        <v>0</v>
      </c>
      <c r="X17">
        <v>20</v>
      </c>
      <c r="Y17" s="157" t="s">
        <v>119</v>
      </c>
    </row>
    <row r="18" spans="2:25" x14ac:dyDescent="0.35">
      <c r="B18">
        <v>50830035</v>
      </c>
      <c r="C18">
        <v>300</v>
      </c>
      <c r="D18" t="s">
        <v>110</v>
      </c>
      <c r="E18" s="223" t="s">
        <v>171</v>
      </c>
      <c r="H18">
        <v>50830036</v>
      </c>
      <c r="I18">
        <v>300</v>
      </c>
      <c r="J18" s="160" t="s">
        <v>111</v>
      </c>
      <c r="K18" t="s">
        <v>175</v>
      </c>
      <c r="N18" s="2">
        <v>50830037</v>
      </c>
      <c r="O18">
        <v>300</v>
      </c>
      <c r="P18" t="s">
        <v>112</v>
      </c>
      <c r="S18" s="145" t="s">
        <v>172</v>
      </c>
      <c r="T18">
        <v>30830016</v>
      </c>
      <c r="U18" s="156">
        <v>146</v>
      </c>
      <c r="V18" t="s">
        <v>100</v>
      </c>
      <c r="W18" s="156">
        <f>U18-X18</f>
        <v>139</v>
      </c>
      <c r="X18" s="156">
        <v>7</v>
      </c>
    </row>
    <row r="19" spans="2:25" x14ac:dyDescent="0.35">
      <c r="T19">
        <v>30830017</v>
      </c>
      <c r="U19" s="156">
        <v>154</v>
      </c>
      <c r="V19" t="s">
        <v>100</v>
      </c>
      <c r="W19" t="s">
        <v>173</v>
      </c>
    </row>
    <row r="20" spans="2:25" hidden="1" x14ac:dyDescent="0.35">
      <c r="B20">
        <v>50830038</v>
      </c>
      <c r="C20">
        <v>100</v>
      </c>
      <c r="D20" t="s">
        <v>110</v>
      </c>
      <c r="E20" t="s">
        <v>174</v>
      </c>
      <c r="G20" s="157" t="s">
        <v>125</v>
      </c>
    </row>
    <row r="21" spans="2:25" x14ac:dyDescent="0.35">
      <c r="T21">
        <v>30830018</v>
      </c>
      <c r="U21" s="156">
        <v>100</v>
      </c>
      <c r="V21" s="156" t="s">
        <v>98</v>
      </c>
    </row>
    <row r="22" spans="2:25" x14ac:dyDescent="0.35">
      <c r="B22">
        <v>50830039</v>
      </c>
      <c r="C22">
        <v>530</v>
      </c>
      <c r="D22" t="s">
        <v>110</v>
      </c>
      <c r="E22" t="s">
        <v>176</v>
      </c>
      <c r="G22" s="145" t="s">
        <v>120</v>
      </c>
      <c r="H22">
        <v>50830040</v>
      </c>
      <c r="I22">
        <v>530</v>
      </c>
      <c r="J22" s="160" t="s">
        <v>111</v>
      </c>
      <c r="K22" t="s">
        <v>177</v>
      </c>
      <c r="N22" s="2">
        <v>50830041</v>
      </c>
      <c r="O22">
        <v>530</v>
      </c>
      <c r="P22" t="s">
        <v>112</v>
      </c>
      <c r="T22">
        <v>30830019</v>
      </c>
      <c r="U22" s="156">
        <v>430</v>
      </c>
      <c r="V22" t="s">
        <v>100</v>
      </c>
      <c r="W22" t="s">
        <v>178</v>
      </c>
    </row>
  </sheetData>
  <autoFilter ref="A3:Y22" xr:uid="{2EA47030-F691-4DA7-8EBF-CBF10BB7021B}">
    <filterColumn colId="21">
      <filters>
        <filter val="NIDKCCA0278-P1"/>
        <filter val="NIDKCCA0278-P2"/>
      </filters>
    </filterColumn>
    <filterColumn colId="24">
      <filters blank="1">
        <filter val="RELEASED"/>
      </filters>
    </filterColumn>
  </autoFilter>
  <mergeCells count="4">
    <mergeCell ref="B2:F2"/>
    <mergeCell ref="H2:M2"/>
    <mergeCell ref="N2:R2"/>
    <mergeCell ref="T2:Y2"/>
  </mergeCells>
  <conditionalFormatting sqref="B3">
    <cfRule type="duplicateValues" dxfId="44" priority="46"/>
  </conditionalFormatting>
  <conditionalFormatting sqref="G4:G5 G7 G9:G11">
    <cfRule type="containsText" dxfId="43" priority="45" operator="containsText" text="CLOSED">
      <formula>NOT(ISERROR(SEARCH("CLOSED",G4)))</formula>
    </cfRule>
    <cfRule type="containsText" dxfId="42" priority="43" stopIfTrue="1" operator="containsText" text="CLOSED">
      <formula>NOT(ISERROR(SEARCH("CLOSED",G4)))</formula>
    </cfRule>
    <cfRule type="containsText" dxfId="41" priority="42" stopIfTrue="1" operator="containsText" text="COMPLETED">
      <formula>NOT(ISERROR(SEARCH("COMPLETED",G4)))</formula>
    </cfRule>
    <cfRule type="containsText" dxfId="40" priority="44" operator="containsText" text="COMPLETED">
      <formula>NOT(ISERROR(SEARCH("COMPLETED",G4)))</formula>
    </cfRule>
  </conditionalFormatting>
  <conditionalFormatting sqref="G12">
    <cfRule type="containsText" dxfId="39" priority="28" operator="containsText" text="CANCELADA">
      <formula>NOT(ISERROR(SEARCH("CANCELADA",G12)))</formula>
    </cfRule>
    <cfRule type="duplicateValues" dxfId="38" priority="29"/>
    <cfRule type="containsText" dxfId="37" priority="27" operator="containsText" text="CANCELADA">
      <formula>NOT(ISERROR(SEARCH("CANCELADA",G12)))</formula>
    </cfRule>
  </conditionalFormatting>
  <conditionalFormatting sqref="G13">
    <cfRule type="containsText" dxfId="36" priority="11" operator="containsText" text="CLOSED">
      <formula>NOT(ISERROR(SEARCH("CLOSED",G13)))</formula>
    </cfRule>
    <cfRule type="containsText" dxfId="35" priority="8" stopIfTrue="1" operator="containsText" text="COMPLETED">
      <formula>NOT(ISERROR(SEARCH("COMPLETED",G13)))</formula>
    </cfRule>
    <cfRule type="containsText" dxfId="34" priority="9" stopIfTrue="1" operator="containsText" text="CLOSED">
      <formula>NOT(ISERROR(SEARCH("CLOSED",G13)))</formula>
    </cfRule>
    <cfRule type="containsText" dxfId="33" priority="10" operator="containsText" text="COMPLETED">
      <formula>NOT(ISERROR(SEARCH("COMPLETED",G13)))</formula>
    </cfRule>
  </conditionalFormatting>
  <conditionalFormatting sqref="G16">
    <cfRule type="containsText" dxfId="32" priority="24" operator="containsText" text="CANCELADA">
      <formula>NOT(ISERROR(SEARCH("CANCELADA",G16)))</formula>
    </cfRule>
    <cfRule type="containsText" dxfId="31" priority="25" operator="containsText" text="CANCELADA">
      <formula>NOT(ISERROR(SEARCH("CANCELADA",G16)))</formula>
    </cfRule>
    <cfRule type="duplicateValues" dxfId="30" priority="26"/>
  </conditionalFormatting>
  <conditionalFormatting sqref="G20">
    <cfRule type="containsText" dxfId="29" priority="2" operator="containsText" text="CANCELADA">
      <formula>NOT(ISERROR(SEARCH("CANCELADA",G20)))</formula>
    </cfRule>
    <cfRule type="duplicateValues" dxfId="28" priority="3"/>
    <cfRule type="containsText" dxfId="27" priority="1" operator="containsText" text="CANCELADA">
      <formula>NOT(ISERROR(SEARCH("CANCELADA",G20)))</formula>
    </cfRule>
  </conditionalFormatting>
  <conditionalFormatting sqref="H3:M3">
    <cfRule type="duplicateValues" dxfId="26" priority="49"/>
  </conditionalFormatting>
  <conditionalFormatting sqref="M4:M5 M7 M9:M13">
    <cfRule type="containsText" dxfId="25" priority="38" stopIfTrue="1" operator="containsText" text="COMPLETED">
      <formula>NOT(ISERROR(SEARCH("COMPLETED",M4)))</formula>
    </cfRule>
    <cfRule type="containsText" dxfId="24" priority="40" operator="containsText" text="COMPLETED">
      <formula>NOT(ISERROR(SEARCH("COMPLETED",M4)))</formula>
    </cfRule>
    <cfRule type="containsText" dxfId="23" priority="41" operator="containsText" text="CLOSED">
      <formula>NOT(ISERROR(SEARCH("CLOSED",M4)))</formula>
    </cfRule>
    <cfRule type="containsText" dxfId="22" priority="39" stopIfTrue="1" operator="containsText" text="CLOSED">
      <formula>NOT(ISERROR(SEARCH("CLOSED",M4)))</formula>
    </cfRule>
  </conditionalFormatting>
  <conditionalFormatting sqref="N3">
    <cfRule type="duplicateValues" dxfId="21" priority="48"/>
  </conditionalFormatting>
  <conditionalFormatting sqref="S4:S5 S7:S13">
    <cfRule type="containsText" dxfId="20" priority="34" stopIfTrue="1" operator="containsText" text="COMPLETED">
      <formula>NOT(ISERROR(SEARCH("COMPLETED",S4)))</formula>
    </cfRule>
    <cfRule type="containsText" dxfId="19" priority="35" stopIfTrue="1" operator="containsText" text="CLOSED">
      <formula>NOT(ISERROR(SEARCH("CLOSED",S4)))</formula>
    </cfRule>
    <cfRule type="containsText" dxfId="18" priority="36" operator="containsText" text="COMPLETED">
      <formula>NOT(ISERROR(SEARCH("COMPLETED",S4)))</formula>
    </cfRule>
    <cfRule type="containsText" dxfId="17" priority="37" operator="containsText" text="CLOSED">
      <formula>NOT(ISERROR(SEARCH("CLOSED",S4)))</formula>
    </cfRule>
  </conditionalFormatting>
  <conditionalFormatting sqref="S16">
    <cfRule type="containsText" dxfId="16" priority="23" operator="containsText" text="CLOSED">
      <formula>NOT(ISERROR(SEARCH("CLOSED",S16)))</formula>
    </cfRule>
    <cfRule type="containsText" dxfId="15" priority="21" stopIfTrue="1" operator="containsText" text="CLOSED">
      <formula>NOT(ISERROR(SEARCH("CLOSED",S16)))</formula>
    </cfRule>
    <cfRule type="containsText" dxfId="14" priority="20" stopIfTrue="1" operator="containsText" text="COMPLETED">
      <formula>NOT(ISERROR(SEARCH("COMPLETED",S16)))</formula>
    </cfRule>
    <cfRule type="containsText" dxfId="13" priority="22" operator="containsText" text="COMPLETED">
      <formula>NOT(ISERROR(SEARCH("COMPLETED",S16)))</formula>
    </cfRule>
  </conditionalFormatting>
  <conditionalFormatting sqref="T3">
    <cfRule type="duplicateValues" dxfId="12" priority="47"/>
  </conditionalFormatting>
  <conditionalFormatting sqref="Y4:Y9">
    <cfRule type="containsText" dxfId="11" priority="30" stopIfTrue="1" operator="containsText" text="COMPLETED">
      <formula>NOT(ISERROR(SEARCH("COMPLETED",Y4)))</formula>
    </cfRule>
    <cfRule type="containsText" dxfId="10" priority="31" stopIfTrue="1" operator="containsText" text="CLOSED">
      <formula>NOT(ISERROR(SEARCH("CLOSED",Y4)))</formula>
    </cfRule>
    <cfRule type="containsText" dxfId="9" priority="32" operator="containsText" text="COMPLETED">
      <formula>NOT(ISERROR(SEARCH("COMPLETED",Y4)))</formula>
    </cfRule>
    <cfRule type="containsText" dxfId="8" priority="33" operator="containsText" text="CLOSED">
      <formula>NOT(ISERROR(SEARCH("CLOSED",Y4)))</formula>
    </cfRule>
  </conditionalFormatting>
  <conditionalFormatting sqref="Y14">
    <cfRule type="containsText" dxfId="7" priority="4" stopIfTrue="1" operator="containsText" text="COMPLETED">
      <formula>NOT(ISERROR(SEARCH("COMPLETED",Y14)))</formula>
    </cfRule>
    <cfRule type="containsText" dxfId="6" priority="5" stopIfTrue="1" operator="containsText" text="CLOSED">
      <formula>NOT(ISERROR(SEARCH("CLOSED",Y14)))</formula>
    </cfRule>
    <cfRule type="containsText" dxfId="5" priority="7" operator="containsText" text="CLOSED">
      <formula>NOT(ISERROR(SEARCH("CLOSED",Y14)))</formula>
    </cfRule>
    <cfRule type="containsText" dxfId="4" priority="6" operator="containsText" text="COMPLETED">
      <formula>NOT(ISERROR(SEARCH("COMPLETED",Y14)))</formula>
    </cfRule>
  </conditionalFormatting>
  <conditionalFormatting sqref="Y16:Y17">
    <cfRule type="containsText" dxfId="3" priority="15" operator="containsText" text="CLOSED">
      <formula>NOT(ISERROR(SEARCH("CLOSED",Y16)))</formula>
    </cfRule>
    <cfRule type="containsText" dxfId="2" priority="14" operator="containsText" text="COMPLETED">
      <formula>NOT(ISERROR(SEARCH("COMPLETED",Y16)))</formula>
    </cfRule>
    <cfRule type="containsText" dxfId="1" priority="13" stopIfTrue="1" operator="containsText" text="CLOSED">
      <formula>NOT(ISERROR(SEARCH("CLOSED",Y16)))</formula>
    </cfRule>
    <cfRule type="containsText" dxfId="0" priority="12" stopIfTrue="1" operator="containsText" text="COMPLETED">
      <formula>NOT(ISERROR(SEARCH("COMPLETED",Y16)))</formula>
    </cfRule>
  </conditionalFormatting>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5EB591-514B-404B-BE56-7BEC1BC21CDB}">
  <dimension ref="B4:F19"/>
  <sheetViews>
    <sheetView workbookViewId="0">
      <selection activeCell="B4" sqref="B4:F19"/>
    </sheetView>
  </sheetViews>
  <sheetFormatPr defaultRowHeight="14.5" x14ac:dyDescent="0.35"/>
  <cols>
    <col min="2" max="2" width="12" bestFit="1" customWidth="1"/>
    <col min="3" max="3" width="8.81640625" bestFit="1" customWidth="1"/>
    <col min="4" max="4" width="3.90625" customWidth="1"/>
    <col min="5" max="5" width="22.7265625" bestFit="1" customWidth="1"/>
    <col min="6" max="6" width="21.08984375" bestFit="1" customWidth="1"/>
  </cols>
  <sheetData>
    <row r="4" spans="2:6" x14ac:dyDescent="0.35">
      <c r="B4" s="264" t="s">
        <v>274</v>
      </c>
      <c r="C4" s="231" t="s">
        <v>174</v>
      </c>
      <c r="D4" s="231" t="s">
        <v>180</v>
      </c>
      <c r="E4" s="231" t="s">
        <v>179</v>
      </c>
      <c r="F4" s="231" t="s">
        <v>181</v>
      </c>
    </row>
    <row r="5" spans="2:6" x14ac:dyDescent="0.35">
      <c r="B5" s="176">
        <v>50830084</v>
      </c>
      <c r="C5" s="176">
        <v>50830081</v>
      </c>
      <c r="D5" s="176">
        <v>366</v>
      </c>
      <c r="E5" s="176" t="s">
        <v>110</v>
      </c>
      <c r="F5" s="176"/>
    </row>
    <row r="6" spans="2:6" x14ac:dyDescent="0.35">
      <c r="B6" s="176">
        <v>50830085</v>
      </c>
      <c r="C6" s="176">
        <v>50830082</v>
      </c>
      <c r="D6" s="176">
        <v>366</v>
      </c>
      <c r="E6" s="263" t="s">
        <v>111</v>
      </c>
      <c r="F6" s="176"/>
    </row>
    <row r="7" spans="2:6" x14ac:dyDescent="0.35">
      <c r="B7" s="176">
        <v>50830086</v>
      </c>
      <c r="C7" s="176">
        <v>50830064</v>
      </c>
      <c r="D7" s="176">
        <v>500</v>
      </c>
      <c r="E7" s="176" t="s">
        <v>156</v>
      </c>
      <c r="F7" s="176"/>
    </row>
    <row r="8" spans="2:6" x14ac:dyDescent="0.35">
      <c r="B8" s="176">
        <v>50830087</v>
      </c>
      <c r="C8" s="176">
        <v>50830065</v>
      </c>
      <c r="D8" s="176">
        <v>500</v>
      </c>
      <c r="E8" s="176" t="s">
        <v>156</v>
      </c>
      <c r="F8" s="176"/>
    </row>
    <row r="9" spans="2:6" x14ac:dyDescent="0.35">
      <c r="B9" s="176">
        <v>50830088</v>
      </c>
      <c r="C9" s="176">
        <v>50830066</v>
      </c>
      <c r="D9" s="176">
        <v>500</v>
      </c>
      <c r="E9" s="176" t="s">
        <v>156</v>
      </c>
      <c r="F9" s="176"/>
    </row>
    <row r="10" spans="2:6" x14ac:dyDescent="0.35">
      <c r="B10" s="176">
        <v>50830089</v>
      </c>
      <c r="C10" s="176">
        <v>50830067</v>
      </c>
      <c r="D10" s="176">
        <v>500</v>
      </c>
      <c r="E10" s="176" t="s">
        <v>156</v>
      </c>
      <c r="F10" s="176"/>
    </row>
    <row r="11" spans="2:6" x14ac:dyDescent="0.35">
      <c r="B11" s="176">
        <v>50830090</v>
      </c>
      <c r="C11" s="262">
        <v>50830070</v>
      </c>
      <c r="D11" s="176">
        <v>500</v>
      </c>
      <c r="E11" s="176" t="s">
        <v>157</v>
      </c>
      <c r="F11" s="176"/>
    </row>
    <row r="12" spans="2:6" x14ac:dyDescent="0.35">
      <c r="B12" s="176">
        <v>50830091</v>
      </c>
      <c r="C12" s="262">
        <v>50830071</v>
      </c>
      <c r="D12" s="176">
        <v>500</v>
      </c>
      <c r="E12" s="176" t="s">
        <v>157</v>
      </c>
      <c r="F12" s="176"/>
    </row>
    <row r="13" spans="2:6" x14ac:dyDescent="0.35">
      <c r="B13" s="176">
        <v>50830092</v>
      </c>
      <c r="C13" s="262">
        <v>50830072</v>
      </c>
      <c r="D13" s="176">
        <v>500</v>
      </c>
      <c r="E13" s="176" t="s">
        <v>157</v>
      </c>
      <c r="F13" s="176"/>
    </row>
    <row r="14" spans="2:6" x14ac:dyDescent="0.35">
      <c r="B14" s="176">
        <v>50830093</v>
      </c>
      <c r="C14" s="262">
        <v>50830073</v>
      </c>
      <c r="D14" s="176">
        <v>500</v>
      </c>
      <c r="E14" s="176" t="s">
        <v>157</v>
      </c>
      <c r="F14" s="176"/>
    </row>
    <row r="15" spans="2:6" x14ac:dyDescent="0.35">
      <c r="B15" s="176">
        <v>50830094</v>
      </c>
      <c r="C15" s="262">
        <v>50830083</v>
      </c>
      <c r="D15" s="176">
        <v>366</v>
      </c>
      <c r="E15" s="176" t="s">
        <v>112</v>
      </c>
      <c r="F15" s="176"/>
    </row>
    <row r="16" spans="2:6" x14ac:dyDescent="0.35">
      <c r="B16" s="176">
        <v>30830039</v>
      </c>
      <c r="C16" s="176">
        <v>30830032</v>
      </c>
      <c r="D16" s="176">
        <v>500</v>
      </c>
      <c r="E16" s="262" t="s">
        <v>169</v>
      </c>
      <c r="F16" s="176"/>
    </row>
    <row r="17" spans="2:6" x14ac:dyDescent="0.35">
      <c r="B17" s="176">
        <v>30830040</v>
      </c>
      <c r="C17" s="176">
        <v>30830033</v>
      </c>
      <c r="D17" s="176">
        <v>500</v>
      </c>
      <c r="E17" s="262" t="s">
        <v>169</v>
      </c>
      <c r="F17" s="176"/>
    </row>
    <row r="18" spans="2:6" x14ac:dyDescent="0.35">
      <c r="B18" s="176">
        <v>30830041</v>
      </c>
      <c r="C18" s="176">
        <v>30830034</v>
      </c>
      <c r="D18" s="176">
        <v>500</v>
      </c>
      <c r="E18" s="262" t="s">
        <v>169</v>
      </c>
      <c r="F18" s="176"/>
    </row>
    <row r="19" spans="2:6" x14ac:dyDescent="0.35">
      <c r="B19" s="176">
        <v>30830042</v>
      </c>
      <c r="C19" s="176">
        <v>30830035</v>
      </c>
      <c r="D19" s="176">
        <v>500</v>
      </c>
      <c r="E19" s="262" t="s">
        <v>169</v>
      </c>
      <c r="F19" s="176"/>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2" baseType="variant">
      <vt:variant>
        <vt:lpstr>Worksheets</vt:lpstr>
      </vt:variant>
      <vt:variant>
        <vt:i4>12</vt:i4>
      </vt:variant>
    </vt:vector>
  </HeadingPairs>
  <TitlesOfParts>
    <vt:vector size="12" baseType="lpstr">
      <vt:lpstr>CODIGO DE COLORES</vt:lpstr>
      <vt:lpstr>Recovery</vt:lpstr>
      <vt:lpstr>PLAN - RESULTS</vt:lpstr>
      <vt:lpstr>demanda </vt:lpstr>
      <vt:lpstr>desviacion</vt:lpstr>
      <vt:lpstr>ORDENES Q1</vt:lpstr>
      <vt:lpstr>tabla procesos</vt:lpstr>
      <vt:lpstr>Data 1</vt:lpstr>
      <vt:lpstr>Data 2</vt:lpstr>
      <vt:lpstr>Chart</vt:lpstr>
      <vt:lpstr>ORDENES 2024</vt:lpstr>
      <vt:lpstr>Ordenes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Imelda Regalado</dc:creator>
  <cp:lastModifiedBy>Claudia Garcia</cp:lastModifiedBy>
  <dcterms:created xsi:type="dcterms:W3CDTF">2023-03-24T19:10:06Z</dcterms:created>
  <dcterms:modified xsi:type="dcterms:W3CDTF">2025-01-27T16:20:50Z</dcterms:modified>
</cp:coreProperties>
</file>