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"/>
    </mc:Choice>
  </mc:AlternateContent>
  <xr:revisionPtr revIDLastSave="0" documentId="13_ncr:1_{5126C45A-D155-4A49-8328-4D5650EC235D}" xr6:coauthVersionLast="45" xr6:coauthVersionMax="45" xr10:uidLastSave="{00000000-0000-0000-0000-000000000000}"/>
  <bookViews>
    <workbookView xWindow="-120" yWindow="-120" windowWidth="29040" windowHeight="15840" xr2:uid="{525E4961-800C-4161-B905-73C766D504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" l="1"/>
  <c r="B20" i="1"/>
  <c r="J22" i="1"/>
  <c r="I22" i="1"/>
  <c r="H22" i="1"/>
  <c r="H25" i="1" s="1"/>
  <c r="I25" i="1"/>
  <c r="J25" i="1" s="1"/>
  <c r="K22" i="1" s="1"/>
  <c r="K25" i="1" s="1"/>
  <c r="L22" i="1" s="1"/>
  <c r="L25" i="1" s="1"/>
  <c r="M22" i="1" s="1"/>
  <c r="M25" i="1" s="1"/>
  <c r="N22" i="1" s="1"/>
  <c r="N25" i="1" s="1"/>
  <c r="O22" i="1" s="1"/>
  <c r="O25" i="1" s="1"/>
  <c r="P22" i="1" s="1"/>
  <c r="P25" i="1" s="1"/>
  <c r="Q22" i="1" s="1"/>
  <c r="Q25" i="1" s="1"/>
  <c r="R22" i="1" s="1"/>
  <c r="R25" i="1" s="1"/>
  <c r="S22" i="1" s="1"/>
  <c r="S25" i="1" s="1"/>
  <c r="T22" i="1" s="1"/>
  <c r="T25" i="1" s="1"/>
  <c r="U22" i="1" s="1"/>
  <c r="U25" i="1" s="1"/>
  <c r="V22" i="1" s="1"/>
  <c r="V25" i="1" s="1"/>
  <c r="W22" i="1" s="1"/>
  <c r="W25" i="1" s="1"/>
  <c r="X22" i="1" s="1"/>
  <c r="X25" i="1" s="1"/>
  <c r="Y22" i="1" s="1"/>
  <c r="Y25" i="1" s="1"/>
  <c r="G25" i="1"/>
  <c r="F25" i="1"/>
  <c r="Z5" i="1"/>
  <c r="Z4" i="1"/>
  <c r="Z3" i="1"/>
  <c r="Z2" i="1"/>
  <c r="I20" i="1" l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H20" i="1"/>
  <c r="G20" i="1"/>
  <c r="Z19" i="1"/>
  <c r="Z18" i="1"/>
  <c r="Z17" i="1"/>
  <c r="Z16" i="1"/>
  <c r="Z15" i="1"/>
  <c r="Z14" i="1"/>
  <c r="Z13" i="1"/>
  <c r="Z12" i="1"/>
  <c r="Z11" i="1"/>
  <c r="Z10" i="1"/>
  <c r="Z9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Z20" i="1" l="1"/>
  <c r="C25" i="1" l="1"/>
  <c r="D25" i="1"/>
  <c r="E25" i="1"/>
  <c r="B25" i="1"/>
  <c r="C20" i="1" l="1"/>
  <c r="D20" i="1"/>
  <c r="E20" i="1"/>
  <c r="F20" i="1"/>
  <c r="F7" i="1"/>
  <c r="E7" i="1"/>
  <c r="D7" i="1"/>
  <c r="C7" i="1"/>
  <c r="B7" i="1"/>
  <c r="Z7" i="1" l="1"/>
</calcChain>
</file>

<file path=xl/sharedStrings.xml><?xml version="1.0" encoding="utf-8"?>
<sst xmlns="http://schemas.openxmlformats.org/spreadsheetml/2006/main" count="70" uniqueCount="67">
  <si>
    <t>SALDO INICIAL</t>
  </si>
  <si>
    <t>INGRESOS</t>
  </si>
  <si>
    <t>Desarrollo de Software</t>
  </si>
  <si>
    <t>Mantenimiento de equipos</t>
  </si>
  <si>
    <t>Mantenimiento de servidores</t>
  </si>
  <si>
    <t>Diseño e instalación de Cableado Estructurado</t>
  </si>
  <si>
    <t>INGRESOS ($USD)</t>
  </si>
  <si>
    <t>EGRESOS ($USD)</t>
  </si>
  <si>
    <t>TOTAL</t>
  </si>
  <si>
    <t>Alquiler</t>
  </si>
  <si>
    <t>Internet</t>
  </si>
  <si>
    <t>Luz</t>
  </si>
  <si>
    <t>Agua</t>
  </si>
  <si>
    <t>Teléfono</t>
  </si>
  <si>
    <t>Gastos comúnes</t>
  </si>
  <si>
    <t>Impuesto puerta</t>
  </si>
  <si>
    <t>Comida</t>
  </si>
  <si>
    <t>Transporte</t>
  </si>
  <si>
    <t>Papelería</t>
  </si>
  <si>
    <t>Publicidad</t>
  </si>
  <si>
    <t>MES 1</t>
  </si>
  <si>
    <t>MES 2</t>
  </si>
  <si>
    <t>MES 3</t>
  </si>
  <si>
    <t>MES 4</t>
  </si>
  <si>
    <t>MES 5</t>
  </si>
  <si>
    <t>EGRESOS</t>
  </si>
  <si>
    <t>SALDO FINAL</t>
  </si>
  <si>
    <t>TOTAL MENSUAL</t>
  </si>
  <si>
    <t>SALDO INICIAL = INV.INICIAL - COSTO INVERSIÓN</t>
  </si>
  <si>
    <t>SALDO FINAL = SALDO INICIAL + INGRESOS - EGRESOS</t>
  </si>
  <si>
    <t>REFERENCIAS</t>
  </si>
  <si>
    <t>($USD)</t>
  </si>
  <si>
    <t>PUNTO EQUILIBRIO (PE)</t>
  </si>
  <si>
    <t>PUNTO EQUILIBRIO (PE) =</t>
  </si>
  <si>
    <t>COSTOS FIJOS TOTALES ($1.920.00)</t>
  </si>
  <si>
    <t>PRECIO VENTA ($55.000,00) -</t>
  </si>
  <si>
    <t>COSTO VARIABLE UNITARIO ($50.000,00)</t>
  </si>
  <si>
    <t>= 0,4</t>
  </si>
  <si>
    <t>VALOR ACTUAL NETO (VAN)</t>
  </si>
  <si>
    <t>VALOR ACTUAL NETO (VAN) =</t>
  </si>
  <si>
    <r>
      <t xml:space="preserve">(1  </t>
    </r>
    <r>
      <rPr>
        <b/>
        <sz val="12"/>
        <color theme="1"/>
        <rFont val="Calibri"/>
        <family val="2"/>
        <scheme val="minor"/>
      </rPr>
      <t xml:space="preserve">+  </t>
    </r>
    <r>
      <rPr>
        <sz val="11"/>
        <color theme="1"/>
        <rFont val="Calibri"/>
        <family val="2"/>
        <scheme val="minor"/>
      </rPr>
      <t>0,3)</t>
    </r>
  </si>
  <si>
    <r>
      <rPr>
        <b/>
        <sz val="12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INVERSION INICIAL     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($9.615,00)</t>
    </r>
  </si>
  <si>
    <t>+ VALOR RESIDUAL DE LOS = ACTIVOS ($55.160,77)</t>
  </si>
  <si>
    <t>MES 6</t>
  </si>
  <si>
    <t>MES 7</t>
  </si>
  <si>
    <t>MES 8</t>
  </si>
  <si>
    <t>MES 9</t>
  </si>
  <si>
    <t>MES 10</t>
  </si>
  <si>
    <t>MES 11</t>
  </si>
  <si>
    <t>MES 12</t>
  </si>
  <si>
    <t>MES 33</t>
  </si>
  <si>
    <t>MES 14</t>
  </si>
  <si>
    <t>MES 15</t>
  </si>
  <si>
    <t>MES 16</t>
  </si>
  <si>
    <t>MES 17</t>
  </si>
  <si>
    <t>MES 18</t>
  </si>
  <si>
    <t>MES 19</t>
  </si>
  <si>
    <t>MES 20</t>
  </si>
  <si>
    <t>MES 21</t>
  </si>
  <si>
    <t>MES 22</t>
  </si>
  <si>
    <t>MES 23</t>
  </si>
  <si>
    <t>MES 24</t>
  </si>
  <si>
    <t>- GSA S.R.L -</t>
  </si>
  <si>
    <t>+</t>
  </si>
  <si>
    <r>
      <t xml:space="preserve">($127.000,00  </t>
    </r>
    <r>
      <rPr>
        <b/>
        <sz val="10"/>
        <color theme="1"/>
        <rFont val="Calibri"/>
        <family val="2"/>
        <scheme val="minor"/>
      </rPr>
      <t xml:space="preserve">-  </t>
    </r>
    <r>
      <rPr>
        <sz val="10"/>
        <color theme="1"/>
        <rFont val="Calibri"/>
        <family val="2"/>
        <scheme val="minor"/>
      </rPr>
      <t xml:space="preserve">$4.608,00) </t>
    </r>
  </si>
  <si>
    <r>
      <t xml:space="preserve">($182.000,00  </t>
    </r>
    <r>
      <rPr>
        <b/>
        <sz val="10"/>
        <color theme="1"/>
        <rFont val="Calibri"/>
        <family val="2"/>
        <scheme val="minor"/>
      </rPr>
      <t xml:space="preserve">-  </t>
    </r>
    <r>
      <rPr>
        <sz val="10"/>
        <color theme="1"/>
        <rFont val="Calibri"/>
        <family val="2"/>
        <scheme val="minor"/>
      </rPr>
      <t>$4.608,00)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</si>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</sst>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1" xfId="0" applyFill="1" applyBorder="1"/>
    <xf numFmtId="0" fontId="0" fillId="2" borderId="2" xfId="0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/>
    <xf numFmtId="164" fontId="0" fillId="0" borderId="18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164" fontId="0" fillId="0" borderId="10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4" borderId="4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164" fontId="0" fillId="0" borderId="10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5" borderId="20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0" borderId="17" xfId="0" applyNumberFormat="1" applyBorder="1"/>
    <xf numFmtId="164" fontId="0" fillId="0" borderId="18" xfId="0" applyNumberFormat="1" applyBorder="1"/>
    <xf numFmtId="164" fontId="0" fillId="0" borderId="26" xfId="0" applyNumberFormat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30" xfId="0" applyFill="1" applyBorder="1"/>
    <xf numFmtId="0" fontId="0" fillId="8" borderId="0" xfId="0" applyFill="1" applyBorder="1"/>
    <xf numFmtId="0" fontId="0" fillId="8" borderId="31" xfId="0" applyFill="1" applyBorder="1"/>
    <xf numFmtId="0" fontId="0" fillId="7" borderId="11" xfId="0" applyFill="1" applyBorder="1" applyAlignment="1">
      <alignment horizontal="center" wrapText="1"/>
    </xf>
    <xf numFmtId="0" fontId="0" fillId="7" borderId="21" xfId="0" applyFill="1" applyBorder="1" applyAlignment="1">
      <alignment horizontal="center" wrapText="1"/>
    </xf>
    <xf numFmtId="0" fontId="0" fillId="7" borderId="20" xfId="0" applyFill="1" applyBorder="1" applyAlignment="1">
      <alignment horizontal="center" wrapText="1"/>
    </xf>
    <xf numFmtId="0" fontId="0" fillId="4" borderId="6" xfId="0" quotePrefix="1" applyFill="1" applyBorder="1" applyAlignment="1">
      <alignment horizontal="left" vertical="center"/>
    </xf>
    <xf numFmtId="0" fontId="5" fillId="5" borderId="4" xfId="0" quotePrefix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4" borderId="21" xfId="0" applyFill="1" applyBorder="1" applyAlignment="1">
      <alignment horizontal="center" wrapText="1"/>
    </xf>
    <xf numFmtId="0" fontId="4" fillId="4" borderId="8" xfId="0" quotePrefix="1" applyFont="1" applyFill="1" applyBorder="1" applyAlignment="1">
      <alignment horizontal="center" wrapText="1"/>
    </xf>
    <xf numFmtId="0" fontId="0" fillId="4" borderId="8" xfId="0" quotePrefix="1" applyFill="1" applyBorder="1" applyAlignment="1">
      <alignment horizontal="center" wrapText="1"/>
    </xf>
    <xf numFmtId="0" fontId="0" fillId="7" borderId="11" xfId="0" applyFont="1" applyFill="1" applyBorder="1" applyAlignment="1">
      <alignment horizontal="center" wrapText="1"/>
    </xf>
    <xf numFmtId="0" fontId="0" fillId="7" borderId="21" xfId="0" applyFont="1" applyFill="1" applyBorder="1" applyAlignment="1">
      <alignment horizontal="center" wrapText="1"/>
    </xf>
    <xf numFmtId="0" fontId="0" fillId="7" borderId="20" xfId="0" applyFont="1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11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164" fontId="0" fillId="0" borderId="15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10" xfId="0" applyNumberFormat="1" applyFill="1" applyBorder="1" applyAlignment="1">
      <alignment horizontal="center" vertical="center"/>
    </xf>
    <xf numFmtId="164" fontId="0" fillId="0" borderId="24" xfId="0" applyNumberForma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0" xfId="0" applyNumberFormat="1"/>
    <xf numFmtId="0" fontId="0" fillId="4" borderId="9" xfId="0" quotePrefix="1" applyFill="1" applyBorder="1" applyAlignment="1">
      <alignment horizontal="center" vertical="center"/>
    </xf>
    <xf numFmtId="0" fontId="7" fillId="4" borderId="8" xfId="0" quotePrefix="1" applyFont="1" applyFill="1" applyBorder="1" applyAlignment="1">
      <alignment horizontal="center" vertical="center"/>
    </xf>
    <xf numFmtId="0" fontId="0" fillId="0" borderId="0" xfId="0" applyFill="1" applyBorder="1"/>
    <xf numFmtId="0" fontId="4" fillId="4" borderId="0" xfId="0" quotePrefix="1" applyFont="1" applyFill="1" applyBorder="1" applyAlignment="1">
      <alignment horizontal="center" wrapText="1"/>
    </xf>
    <xf numFmtId="164" fontId="0" fillId="4" borderId="31" xfId="0" quotePrefix="1" applyNumberFormat="1" applyFill="1" applyBorder="1" applyAlignment="1">
      <alignment horizontal="center" vertical="center"/>
    </xf>
    <xf numFmtId="0" fontId="0" fillId="4" borderId="30" xfId="0" applyFill="1" applyBorder="1" applyAlignment="1">
      <alignment horizontal="right"/>
    </xf>
    <xf numFmtId="0" fontId="2" fillId="4" borderId="5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left"/>
    </xf>
    <xf numFmtId="0" fontId="0" fillId="4" borderId="31" xfId="0" quotePrefix="1" applyFill="1" applyBorder="1" applyAlignment="1">
      <alignment horizontal="left" vertical="center"/>
    </xf>
    <xf numFmtId="0" fontId="0" fillId="4" borderId="0" xfId="0" quotePrefix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7" fillId="4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400049</xdr:colOff>
      <xdr:row>25</xdr:row>
      <xdr:rowOff>19049</xdr:rowOff>
    </xdr:from>
    <xdr:to>
      <xdr:col>10</xdr:col>
      <xdr:colOff>390524</xdr:colOff>
      <xdr:row>32</xdr:row>
      <xdr:rowOff>142874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18883-29C7-4543-936A-9E21785AF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4" y="5010149"/>
          <a:ext cx="1514475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D8C2-DE04-4904-95E3-8602E498B63A}">
  <dimension ref="A1:Z36"/>
  <sheetViews>
    <sheetView tabSelected="1" topLeftCell="A7" zoomScaleNormal="100" workbookViewId="0">
      <selection activeCell="I39" sqref="I39"/>
    </sheetView>
  </sheetViews>
  <sheetFormatPr baseColWidth="10" defaultRowHeight="15" x14ac:dyDescent="0.25"/>
  <cols>
    <col min="1" max="1" width="28.7109375" customWidth="1"/>
    <col min="8" max="8" width="11.42578125" customWidth="1"/>
  </cols>
  <sheetData>
    <row r="1" spans="1:26" ht="15.75" customHeight="1" thickBot="1" x14ac:dyDescent="0.3">
      <c r="A1" s="1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 t="s">
        <v>8</v>
      </c>
    </row>
    <row r="2" spans="1:26" ht="15.75" thickBot="1" x14ac:dyDescent="0.3">
      <c r="A2" s="3" t="s">
        <v>2</v>
      </c>
      <c r="B2" s="8">
        <v>10000</v>
      </c>
      <c r="C2" s="9">
        <v>0</v>
      </c>
      <c r="D2" s="9">
        <v>10000</v>
      </c>
      <c r="E2" s="9">
        <v>0</v>
      </c>
      <c r="F2" s="9">
        <v>35000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55000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55000</v>
      </c>
      <c r="W2" s="9">
        <v>0</v>
      </c>
      <c r="X2" s="9">
        <v>0</v>
      </c>
      <c r="Y2" s="10">
        <v>0</v>
      </c>
      <c r="Z2" s="27">
        <f>SUM(B2:Y2)</f>
        <v>165000</v>
      </c>
    </row>
    <row r="3" spans="1:26" ht="15.75" thickBot="1" x14ac:dyDescent="0.3">
      <c r="A3" s="3" t="s">
        <v>3</v>
      </c>
      <c r="B3" s="24">
        <v>1000</v>
      </c>
      <c r="C3" s="22">
        <v>1000</v>
      </c>
      <c r="D3" s="22">
        <v>1000</v>
      </c>
      <c r="E3" s="22">
        <v>1000</v>
      </c>
      <c r="F3" s="22">
        <v>1000</v>
      </c>
      <c r="G3" s="22">
        <v>1000</v>
      </c>
      <c r="H3" s="22">
        <v>1000</v>
      </c>
      <c r="I3" s="22">
        <v>1000</v>
      </c>
      <c r="J3" s="22">
        <v>1000</v>
      </c>
      <c r="K3" s="22">
        <v>1000</v>
      </c>
      <c r="L3" s="22">
        <v>1000</v>
      </c>
      <c r="M3" s="22">
        <v>1000</v>
      </c>
      <c r="N3" s="22">
        <v>1000</v>
      </c>
      <c r="O3" s="22">
        <v>1000</v>
      </c>
      <c r="P3" s="22">
        <v>1000</v>
      </c>
      <c r="Q3" s="22">
        <v>1000</v>
      </c>
      <c r="R3" s="22">
        <v>1000</v>
      </c>
      <c r="S3" s="22">
        <v>1000</v>
      </c>
      <c r="T3" s="22">
        <v>1000</v>
      </c>
      <c r="U3" s="22">
        <v>1000</v>
      </c>
      <c r="V3" s="22">
        <v>1000</v>
      </c>
      <c r="W3" s="22">
        <v>1000</v>
      </c>
      <c r="X3" s="22">
        <v>1000</v>
      </c>
      <c r="Y3" s="5">
        <v>1000</v>
      </c>
      <c r="Z3" s="27">
        <f>SUM(B3:Y3)</f>
        <v>24000</v>
      </c>
    </row>
    <row r="4" spans="1:26" ht="15.75" thickBot="1" x14ac:dyDescent="0.3">
      <c r="A4" s="3" t="s">
        <v>4</v>
      </c>
      <c r="B4" s="24">
        <v>2500</v>
      </c>
      <c r="C4" s="22">
        <v>2500</v>
      </c>
      <c r="D4" s="22">
        <v>2500</v>
      </c>
      <c r="E4" s="22">
        <v>2500</v>
      </c>
      <c r="F4" s="22">
        <v>2500</v>
      </c>
      <c r="G4" s="22">
        <v>2500</v>
      </c>
      <c r="H4" s="22">
        <v>2500</v>
      </c>
      <c r="I4" s="22">
        <v>2500</v>
      </c>
      <c r="J4" s="22">
        <v>2500</v>
      </c>
      <c r="K4" s="22">
        <v>2500</v>
      </c>
      <c r="L4" s="22">
        <v>2500</v>
      </c>
      <c r="M4" s="22">
        <v>2500</v>
      </c>
      <c r="N4" s="22">
        <v>2500</v>
      </c>
      <c r="O4" s="22">
        <v>2500</v>
      </c>
      <c r="P4" s="22">
        <v>2500</v>
      </c>
      <c r="Q4" s="22">
        <v>2500</v>
      </c>
      <c r="R4" s="22">
        <v>2500</v>
      </c>
      <c r="S4" s="22">
        <v>2500</v>
      </c>
      <c r="T4" s="22">
        <v>2500</v>
      </c>
      <c r="U4" s="22">
        <v>2500</v>
      </c>
      <c r="V4" s="22">
        <v>2500</v>
      </c>
      <c r="W4" s="22">
        <v>2500</v>
      </c>
      <c r="X4" s="22">
        <v>2500</v>
      </c>
      <c r="Y4" s="5">
        <v>2500</v>
      </c>
      <c r="Z4" s="27">
        <f>SUM(B4:Y4)</f>
        <v>60000</v>
      </c>
    </row>
    <row r="5" spans="1:26" ht="15" customHeight="1" x14ac:dyDescent="0.25">
      <c r="A5" s="71" t="s">
        <v>5</v>
      </c>
      <c r="B5" s="73">
        <v>0</v>
      </c>
      <c r="C5" s="54">
        <v>5000</v>
      </c>
      <c r="D5" s="54">
        <v>0</v>
      </c>
      <c r="E5" s="54">
        <v>5000</v>
      </c>
      <c r="F5" s="54">
        <v>0</v>
      </c>
      <c r="G5" s="54">
        <v>5000</v>
      </c>
      <c r="H5" s="54">
        <v>0</v>
      </c>
      <c r="I5" s="54">
        <v>5000</v>
      </c>
      <c r="J5" s="54">
        <v>0</v>
      </c>
      <c r="K5" s="54">
        <v>5000</v>
      </c>
      <c r="L5" s="54">
        <v>0</v>
      </c>
      <c r="M5" s="54">
        <v>5000</v>
      </c>
      <c r="N5" s="54">
        <v>0</v>
      </c>
      <c r="O5" s="54">
        <v>5000</v>
      </c>
      <c r="P5" s="54">
        <v>0</v>
      </c>
      <c r="Q5" s="75">
        <v>5000</v>
      </c>
      <c r="R5" s="75">
        <v>0</v>
      </c>
      <c r="S5" s="75">
        <v>5000</v>
      </c>
      <c r="T5" s="75">
        <v>0</v>
      </c>
      <c r="U5" s="75">
        <v>5000</v>
      </c>
      <c r="V5" s="75">
        <v>0</v>
      </c>
      <c r="W5" s="75">
        <v>5000</v>
      </c>
      <c r="X5" s="75">
        <v>0</v>
      </c>
      <c r="Y5" s="56">
        <v>5000</v>
      </c>
      <c r="Z5" s="69">
        <f>SUM(B5:Y5)</f>
        <v>60000</v>
      </c>
    </row>
    <row r="6" spans="1:26" ht="15.75" thickBot="1" x14ac:dyDescent="0.3">
      <c r="A6" s="72"/>
      <c r="B6" s="7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76"/>
      <c r="R6" s="76"/>
      <c r="S6" s="76"/>
      <c r="T6" s="76"/>
      <c r="U6" s="76"/>
      <c r="V6" s="76"/>
      <c r="W6" s="76"/>
      <c r="X6" s="76"/>
      <c r="Y6" s="57"/>
      <c r="Z6" s="70"/>
    </row>
    <row r="7" spans="1:26" ht="15.75" customHeight="1" thickBot="1" x14ac:dyDescent="0.3">
      <c r="A7" s="16" t="s">
        <v>27</v>
      </c>
      <c r="B7" s="28">
        <f t="shared" ref="B7:Y7" si="0">SUM(B2:B6)</f>
        <v>13500</v>
      </c>
      <c r="C7" s="28">
        <f t="shared" si="0"/>
        <v>8500</v>
      </c>
      <c r="D7" s="28">
        <f t="shared" si="0"/>
        <v>13500</v>
      </c>
      <c r="E7" s="28">
        <f t="shared" si="0"/>
        <v>8500</v>
      </c>
      <c r="F7" s="28">
        <f t="shared" si="0"/>
        <v>38500</v>
      </c>
      <c r="G7" s="28">
        <f t="shared" si="0"/>
        <v>8500</v>
      </c>
      <c r="H7" s="28">
        <f t="shared" si="0"/>
        <v>3500</v>
      </c>
      <c r="I7" s="28">
        <f t="shared" si="0"/>
        <v>8500</v>
      </c>
      <c r="J7" s="28">
        <f t="shared" si="0"/>
        <v>3500</v>
      </c>
      <c r="K7" s="28">
        <f t="shared" si="0"/>
        <v>8500</v>
      </c>
      <c r="L7" s="28">
        <f t="shared" si="0"/>
        <v>3500</v>
      </c>
      <c r="M7" s="28">
        <f t="shared" si="0"/>
        <v>8500</v>
      </c>
      <c r="N7" s="28">
        <f t="shared" si="0"/>
        <v>58500</v>
      </c>
      <c r="O7" s="28">
        <f t="shared" si="0"/>
        <v>8500</v>
      </c>
      <c r="P7" s="28">
        <f t="shared" si="0"/>
        <v>3500</v>
      </c>
      <c r="Q7" s="28">
        <f t="shared" si="0"/>
        <v>8500</v>
      </c>
      <c r="R7" s="28">
        <f t="shared" si="0"/>
        <v>3500</v>
      </c>
      <c r="S7" s="28">
        <f t="shared" si="0"/>
        <v>8500</v>
      </c>
      <c r="T7" s="28">
        <f t="shared" si="0"/>
        <v>3500</v>
      </c>
      <c r="U7" s="28">
        <f t="shared" si="0"/>
        <v>8500</v>
      </c>
      <c r="V7" s="28">
        <f t="shared" si="0"/>
        <v>58500</v>
      </c>
      <c r="W7" s="28">
        <f t="shared" si="0"/>
        <v>8500</v>
      </c>
      <c r="X7" s="28">
        <f t="shared" si="0"/>
        <v>3500</v>
      </c>
      <c r="Y7" s="28">
        <f t="shared" si="0"/>
        <v>8500</v>
      </c>
      <c r="Z7" s="13">
        <f>SUM(Z2:Z6)</f>
        <v>309000</v>
      </c>
    </row>
    <row r="8" spans="1:26" ht="15.75" customHeight="1" thickBot="1" x14ac:dyDescent="0.3">
      <c r="A8" s="15" t="s">
        <v>7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4">
        <v>16</v>
      </c>
      <c r="R8" s="4">
        <v>17</v>
      </c>
      <c r="S8" s="4">
        <v>18</v>
      </c>
      <c r="T8" s="4">
        <v>19</v>
      </c>
      <c r="U8" s="4">
        <v>20</v>
      </c>
      <c r="V8" s="4">
        <v>21</v>
      </c>
      <c r="W8" s="4">
        <v>22</v>
      </c>
      <c r="X8" s="4">
        <v>23</v>
      </c>
      <c r="Y8" s="4">
        <v>24</v>
      </c>
      <c r="Z8" s="2" t="s">
        <v>8</v>
      </c>
    </row>
    <row r="9" spans="1:26" ht="15.75" thickBot="1" x14ac:dyDescent="0.3">
      <c r="A9" s="3" t="s">
        <v>9</v>
      </c>
      <c r="B9" s="8">
        <v>0</v>
      </c>
      <c r="C9" s="9">
        <v>0</v>
      </c>
      <c r="D9" s="9">
        <v>0</v>
      </c>
      <c r="E9" s="9">
        <v>0</v>
      </c>
      <c r="F9" s="25">
        <v>0</v>
      </c>
      <c r="G9" s="22">
        <v>0</v>
      </c>
      <c r="H9" s="26">
        <v>0</v>
      </c>
      <c r="I9" s="9">
        <v>0</v>
      </c>
      <c r="J9" s="9">
        <v>0</v>
      </c>
      <c r="K9" s="9">
        <v>0</v>
      </c>
      <c r="L9" s="9">
        <v>0</v>
      </c>
      <c r="M9" s="25">
        <v>0</v>
      </c>
      <c r="N9" s="22">
        <v>0</v>
      </c>
      <c r="O9" s="26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25">
        <v>0</v>
      </c>
      <c r="W9" s="22">
        <v>0</v>
      </c>
      <c r="X9" s="26">
        <v>0</v>
      </c>
      <c r="Y9" s="9">
        <v>0</v>
      </c>
      <c r="Z9" s="12">
        <f t="shared" ref="Z9:Z19" si="1">SUM(B9:Y9)</f>
        <v>0</v>
      </c>
    </row>
    <row r="10" spans="1:26" ht="15.75" customHeight="1" thickBot="1" x14ac:dyDescent="0.3">
      <c r="A10" s="3" t="s">
        <v>10</v>
      </c>
      <c r="B10" s="6">
        <v>78</v>
      </c>
      <c r="C10" s="11">
        <v>78</v>
      </c>
      <c r="D10" s="11">
        <v>78</v>
      </c>
      <c r="E10" s="11">
        <v>78</v>
      </c>
      <c r="F10" s="29">
        <v>78</v>
      </c>
      <c r="G10" s="22">
        <v>78</v>
      </c>
      <c r="H10" s="22">
        <v>78</v>
      </c>
      <c r="I10" s="22">
        <v>78</v>
      </c>
      <c r="J10" s="29">
        <v>78</v>
      </c>
      <c r="K10" s="22">
        <v>78</v>
      </c>
      <c r="L10" s="22">
        <v>78</v>
      </c>
      <c r="M10" s="22">
        <v>78</v>
      </c>
      <c r="N10" s="29">
        <v>78</v>
      </c>
      <c r="O10" s="22">
        <v>78</v>
      </c>
      <c r="P10" s="22">
        <v>78</v>
      </c>
      <c r="Q10" s="22">
        <v>78</v>
      </c>
      <c r="R10" s="22">
        <v>78</v>
      </c>
      <c r="S10" s="22">
        <v>78</v>
      </c>
      <c r="T10" s="22">
        <v>78</v>
      </c>
      <c r="U10" s="29">
        <v>78</v>
      </c>
      <c r="V10" s="22">
        <v>78</v>
      </c>
      <c r="W10" s="22">
        <v>78</v>
      </c>
      <c r="X10" s="22">
        <v>78</v>
      </c>
      <c r="Y10" s="29">
        <v>78</v>
      </c>
      <c r="Z10" s="12">
        <f t="shared" si="1"/>
        <v>1872</v>
      </c>
    </row>
    <row r="11" spans="1:26" ht="15.75" thickBot="1" x14ac:dyDescent="0.3">
      <c r="A11" s="3" t="s">
        <v>11</v>
      </c>
      <c r="B11" s="6">
        <v>84</v>
      </c>
      <c r="C11" s="11">
        <v>84</v>
      </c>
      <c r="D11" s="11">
        <v>84</v>
      </c>
      <c r="E11" s="11">
        <v>84</v>
      </c>
      <c r="F11" s="29">
        <v>84</v>
      </c>
      <c r="G11" s="22">
        <v>84</v>
      </c>
      <c r="H11" s="22">
        <v>84</v>
      </c>
      <c r="I11" s="22">
        <v>84</v>
      </c>
      <c r="J11" s="29">
        <v>84</v>
      </c>
      <c r="K11" s="22">
        <v>84</v>
      </c>
      <c r="L11" s="22">
        <v>84</v>
      </c>
      <c r="M11" s="22">
        <v>84</v>
      </c>
      <c r="N11" s="29">
        <v>84</v>
      </c>
      <c r="O11" s="22">
        <v>84</v>
      </c>
      <c r="P11" s="22">
        <v>84</v>
      </c>
      <c r="Q11" s="22">
        <v>84</v>
      </c>
      <c r="R11" s="22">
        <v>84</v>
      </c>
      <c r="S11" s="22">
        <v>84</v>
      </c>
      <c r="T11" s="22">
        <v>84</v>
      </c>
      <c r="U11" s="29">
        <v>84</v>
      </c>
      <c r="V11" s="22">
        <v>84</v>
      </c>
      <c r="W11" s="22">
        <v>84</v>
      </c>
      <c r="X11" s="22">
        <v>84</v>
      </c>
      <c r="Y11" s="29">
        <v>84</v>
      </c>
      <c r="Z11" s="12">
        <f t="shared" si="1"/>
        <v>2016</v>
      </c>
    </row>
    <row r="12" spans="1:26" ht="15.75" thickBot="1" x14ac:dyDescent="0.3">
      <c r="A12" s="3" t="s">
        <v>12</v>
      </c>
      <c r="B12" s="6">
        <v>12</v>
      </c>
      <c r="C12" s="11">
        <v>12</v>
      </c>
      <c r="D12" s="11">
        <v>12</v>
      </c>
      <c r="E12" s="11">
        <v>12</v>
      </c>
      <c r="F12" s="29">
        <v>12</v>
      </c>
      <c r="G12" s="22">
        <v>12</v>
      </c>
      <c r="H12" s="22">
        <v>12</v>
      </c>
      <c r="I12" s="22">
        <v>12</v>
      </c>
      <c r="J12" s="29">
        <v>12</v>
      </c>
      <c r="K12" s="22">
        <v>12</v>
      </c>
      <c r="L12" s="22">
        <v>12</v>
      </c>
      <c r="M12" s="22">
        <v>12</v>
      </c>
      <c r="N12" s="29">
        <v>12</v>
      </c>
      <c r="O12" s="22">
        <v>12</v>
      </c>
      <c r="P12" s="22">
        <v>12</v>
      </c>
      <c r="Q12" s="22">
        <v>12</v>
      </c>
      <c r="R12" s="22">
        <v>12</v>
      </c>
      <c r="S12" s="22">
        <v>12</v>
      </c>
      <c r="T12" s="22">
        <v>12</v>
      </c>
      <c r="U12" s="29">
        <v>12</v>
      </c>
      <c r="V12" s="22">
        <v>12</v>
      </c>
      <c r="W12" s="22">
        <v>12</v>
      </c>
      <c r="X12" s="22">
        <v>12</v>
      </c>
      <c r="Y12" s="29">
        <v>12</v>
      </c>
      <c r="Z12" s="12">
        <f t="shared" si="1"/>
        <v>288</v>
      </c>
    </row>
    <row r="13" spans="1:26" ht="15.75" customHeight="1" thickBot="1" x14ac:dyDescent="0.3">
      <c r="A13" s="3" t="s">
        <v>13</v>
      </c>
      <c r="B13" s="6">
        <v>29</v>
      </c>
      <c r="C13" s="11">
        <v>29</v>
      </c>
      <c r="D13" s="11">
        <v>29</v>
      </c>
      <c r="E13" s="11">
        <v>29</v>
      </c>
      <c r="F13" s="29">
        <v>29</v>
      </c>
      <c r="G13" s="22">
        <v>29</v>
      </c>
      <c r="H13" s="22">
        <v>29</v>
      </c>
      <c r="I13" s="22">
        <v>29</v>
      </c>
      <c r="J13" s="29">
        <v>29</v>
      </c>
      <c r="K13" s="22">
        <v>29</v>
      </c>
      <c r="L13" s="22">
        <v>29</v>
      </c>
      <c r="M13" s="22">
        <v>29</v>
      </c>
      <c r="N13" s="29">
        <v>29</v>
      </c>
      <c r="O13" s="22">
        <v>29</v>
      </c>
      <c r="P13" s="22">
        <v>29</v>
      </c>
      <c r="Q13" s="22">
        <v>29</v>
      </c>
      <c r="R13" s="22">
        <v>29</v>
      </c>
      <c r="S13" s="22">
        <v>29</v>
      </c>
      <c r="T13" s="22">
        <v>29</v>
      </c>
      <c r="U13" s="29">
        <v>29</v>
      </c>
      <c r="V13" s="22">
        <v>29</v>
      </c>
      <c r="W13" s="22">
        <v>29</v>
      </c>
      <c r="X13" s="22">
        <v>29</v>
      </c>
      <c r="Y13" s="29">
        <v>29</v>
      </c>
      <c r="Z13" s="12">
        <f t="shared" si="1"/>
        <v>696</v>
      </c>
    </row>
    <row r="14" spans="1:26" ht="15.75" customHeight="1" thickBot="1" x14ac:dyDescent="0.3">
      <c r="A14" s="3" t="s">
        <v>14</v>
      </c>
      <c r="B14" s="6">
        <v>0</v>
      </c>
      <c r="C14" s="11">
        <v>0</v>
      </c>
      <c r="D14" s="11">
        <v>0</v>
      </c>
      <c r="E14" s="11">
        <v>0</v>
      </c>
      <c r="F14" s="29">
        <v>0</v>
      </c>
      <c r="G14" s="22">
        <v>0</v>
      </c>
      <c r="H14" s="22">
        <v>0</v>
      </c>
      <c r="I14" s="22">
        <v>0</v>
      </c>
      <c r="J14" s="29">
        <v>0</v>
      </c>
      <c r="K14" s="22">
        <v>0</v>
      </c>
      <c r="L14" s="22">
        <v>0</v>
      </c>
      <c r="M14" s="22">
        <v>0</v>
      </c>
      <c r="N14" s="29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9">
        <v>0</v>
      </c>
      <c r="V14" s="22">
        <v>0</v>
      </c>
      <c r="W14" s="22">
        <v>0</v>
      </c>
      <c r="X14" s="22">
        <v>0</v>
      </c>
      <c r="Y14" s="29">
        <v>0</v>
      </c>
      <c r="Z14" s="12">
        <f t="shared" si="1"/>
        <v>0</v>
      </c>
    </row>
    <row r="15" spans="1:26" ht="15.75" thickBot="1" x14ac:dyDescent="0.3">
      <c r="A15" s="3" t="s">
        <v>15</v>
      </c>
      <c r="B15" s="6">
        <v>19</v>
      </c>
      <c r="C15" s="11">
        <v>19</v>
      </c>
      <c r="D15" s="11">
        <v>19</v>
      </c>
      <c r="E15" s="11">
        <v>19</v>
      </c>
      <c r="F15" s="29">
        <v>19</v>
      </c>
      <c r="G15" s="22">
        <v>19</v>
      </c>
      <c r="H15" s="22">
        <v>19</v>
      </c>
      <c r="I15" s="22">
        <v>19</v>
      </c>
      <c r="J15" s="29">
        <v>19</v>
      </c>
      <c r="K15" s="22">
        <v>19</v>
      </c>
      <c r="L15" s="22">
        <v>19</v>
      </c>
      <c r="M15" s="22">
        <v>19</v>
      </c>
      <c r="N15" s="29">
        <v>19</v>
      </c>
      <c r="O15" s="22">
        <v>19</v>
      </c>
      <c r="P15" s="22">
        <v>19</v>
      </c>
      <c r="Q15" s="22">
        <v>19</v>
      </c>
      <c r="R15" s="22">
        <v>19</v>
      </c>
      <c r="S15" s="22">
        <v>19</v>
      </c>
      <c r="T15" s="22">
        <v>19</v>
      </c>
      <c r="U15" s="29">
        <v>19</v>
      </c>
      <c r="V15" s="22">
        <v>19</v>
      </c>
      <c r="W15" s="22">
        <v>19</v>
      </c>
      <c r="X15" s="22">
        <v>19</v>
      </c>
      <c r="Y15" s="29">
        <v>19</v>
      </c>
      <c r="Z15" s="12">
        <f t="shared" si="1"/>
        <v>456</v>
      </c>
    </row>
    <row r="16" spans="1:26" ht="15.75" thickBot="1" x14ac:dyDescent="0.3">
      <c r="A16" s="3" t="s">
        <v>16</v>
      </c>
      <c r="B16" s="6">
        <v>24</v>
      </c>
      <c r="C16" s="11">
        <v>24</v>
      </c>
      <c r="D16" s="11">
        <v>24</v>
      </c>
      <c r="E16" s="11">
        <v>24</v>
      </c>
      <c r="F16" s="29">
        <v>24</v>
      </c>
      <c r="G16" s="22">
        <v>24</v>
      </c>
      <c r="H16" s="22">
        <v>24</v>
      </c>
      <c r="I16" s="22">
        <v>24</v>
      </c>
      <c r="J16" s="29">
        <v>24</v>
      </c>
      <c r="K16" s="22">
        <v>24</v>
      </c>
      <c r="L16" s="22">
        <v>24</v>
      </c>
      <c r="M16" s="22">
        <v>24</v>
      </c>
      <c r="N16" s="29">
        <v>24</v>
      </c>
      <c r="O16" s="22">
        <v>24</v>
      </c>
      <c r="P16" s="22">
        <v>24</v>
      </c>
      <c r="Q16" s="22">
        <v>24</v>
      </c>
      <c r="R16" s="22">
        <v>24</v>
      </c>
      <c r="S16" s="22">
        <v>24</v>
      </c>
      <c r="T16" s="22">
        <v>24</v>
      </c>
      <c r="U16" s="29">
        <v>24</v>
      </c>
      <c r="V16" s="22">
        <v>24</v>
      </c>
      <c r="W16" s="22">
        <v>24</v>
      </c>
      <c r="X16" s="22">
        <v>24</v>
      </c>
      <c r="Y16" s="29">
        <v>24</v>
      </c>
      <c r="Z16" s="12">
        <f t="shared" si="1"/>
        <v>576</v>
      </c>
    </row>
    <row r="17" spans="1:26" ht="15.75" thickBot="1" x14ac:dyDescent="0.3">
      <c r="A17" s="3" t="s">
        <v>17</v>
      </c>
      <c r="B17" s="6">
        <v>10</v>
      </c>
      <c r="C17" s="11">
        <v>10</v>
      </c>
      <c r="D17" s="11">
        <v>10</v>
      </c>
      <c r="E17" s="11">
        <v>10</v>
      </c>
      <c r="F17" s="29">
        <v>10</v>
      </c>
      <c r="G17" s="22">
        <v>10</v>
      </c>
      <c r="H17" s="22">
        <v>10</v>
      </c>
      <c r="I17" s="22">
        <v>10</v>
      </c>
      <c r="J17" s="29">
        <v>10</v>
      </c>
      <c r="K17" s="22">
        <v>10</v>
      </c>
      <c r="L17" s="22">
        <v>10</v>
      </c>
      <c r="M17" s="22">
        <v>10</v>
      </c>
      <c r="N17" s="29">
        <v>10</v>
      </c>
      <c r="O17" s="22">
        <v>10</v>
      </c>
      <c r="P17" s="22">
        <v>10</v>
      </c>
      <c r="Q17" s="22">
        <v>10</v>
      </c>
      <c r="R17" s="22">
        <v>10</v>
      </c>
      <c r="S17" s="22">
        <v>10</v>
      </c>
      <c r="T17" s="22">
        <v>10</v>
      </c>
      <c r="U17" s="29">
        <v>10</v>
      </c>
      <c r="V17" s="22">
        <v>10</v>
      </c>
      <c r="W17" s="22">
        <v>10</v>
      </c>
      <c r="X17" s="22">
        <v>10</v>
      </c>
      <c r="Y17" s="29">
        <v>10</v>
      </c>
      <c r="Z17" s="12">
        <f t="shared" si="1"/>
        <v>240</v>
      </c>
    </row>
    <row r="18" spans="1:26" ht="15.75" thickBot="1" x14ac:dyDescent="0.3">
      <c r="A18" s="3" t="s">
        <v>18</v>
      </c>
      <c r="B18" s="6">
        <v>68</v>
      </c>
      <c r="C18" s="11">
        <v>68</v>
      </c>
      <c r="D18" s="11">
        <v>68</v>
      </c>
      <c r="E18" s="11">
        <v>68</v>
      </c>
      <c r="F18" s="29">
        <v>68</v>
      </c>
      <c r="G18" s="22">
        <v>68</v>
      </c>
      <c r="H18" s="22">
        <v>68</v>
      </c>
      <c r="I18" s="22">
        <v>68</v>
      </c>
      <c r="J18" s="29">
        <v>68</v>
      </c>
      <c r="K18" s="22">
        <v>68</v>
      </c>
      <c r="L18" s="22">
        <v>68</v>
      </c>
      <c r="M18" s="22">
        <v>68</v>
      </c>
      <c r="N18" s="29">
        <v>68</v>
      </c>
      <c r="O18" s="22">
        <v>68</v>
      </c>
      <c r="P18" s="22">
        <v>68</v>
      </c>
      <c r="Q18" s="22">
        <v>68</v>
      </c>
      <c r="R18" s="22">
        <v>68</v>
      </c>
      <c r="S18" s="22">
        <v>68</v>
      </c>
      <c r="T18" s="22">
        <v>68</v>
      </c>
      <c r="U18" s="29">
        <v>68</v>
      </c>
      <c r="V18" s="22">
        <v>68</v>
      </c>
      <c r="W18" s="22">
        <v>68</v>
      </c>
      <c r="X18" s="22">
        <v>68</v>
      </c>
      <c r="Y18" s="29">
        <v>68</v>
      </c>
      <c r="Z18" s="12">
        <f t="shared" si="1"/>
        <v>1632</v>
      </c>
    </row>
    <row r="19" spans="1:26" ht="15.75" thickBot="1" x14ac:dyDescent="0.3">
      <c r="A19" s="3" t="s">
        <v>19</v>
      </c>
      <c r="B19" s="7">
        <v>60</v>
      </c>
      <c r="C19" s="14">
        <v>60</v>
      </c>
      <c r="D19" s="14">
        <v>60</v>
      </c>
      <c r="E19" s="14">
        <v>60</v>
      </c>
      <c r="F19" s="30">
        <v>60</v>
      </c>
      <c r="G19" s="23">
        <v>60</v>
      </c>
      <c r="H19" s="23">
        <v>60</v>
      </c>
      <c r="I19" s="23">
        <v>60</v>
      </c>
      <c r="J19" s="30">
        <v>60</v>
      </c>
      <c r="K19" s="23">
        <v>60</v>
      </c>
      <c r="L19" s="23">
        <v>60</v>
      </c>
      <c r="M19" s="23">
        <v>60</v>
      </c>
      <c r="N19" s="30">
        <v>60</v>
      </c>
      <c r="O19" s="23">
        <v>60</v>
      </c>
      <c r="P19" s="23">
        <v>60</v>
      </c>
      <c r="Q19" s="23">
        <v>60</v>
      </c>
      <c r="R19" s="23">
        <v>60</v>
      </c>
      <c r="S19" s="23">
        <v>60</v>
      </c>
      <c r="T19" s="23">
        <v>60</v>
      </c>
      <c r="U19" s="30">
        <v>60</v>
      </c>
      <c r="V19" s="23">
        <v>60</v>
      </c>
      <c r="W19" s="23">
        <v>60</v>
      </c>
      <c r="X19" s="23">
        <v>60</v>
      </c>
      <c r="Y19" s="30">
        <v>60</v>
      </c>
      <c r="Z19" s="12">
        <f t="shared" si="1"/>
        <v>1440</v>
      </c>
    </row>
    <row r="20" spans="1:26" ht="15.75" thickBot="1" x14ac:dyDescent="0.3">
      <c r="A20" s="16" t="s">
        <v>27</v>
      </c>
      <c r="B20" s="12">
        <f>SUM(B9:B19)</f>
        <v>384</v>
      </c>
      <c r="C20" s="12">
        <f t="shared" ref="C20:Y20" si="2">SUM(C9:C19)</f>
        <v>384</v>
      </c>
      <c r="D20" s="12">
        <f t="shared" si="2"/>
        <v>384</v>
      </c>
      <c r="E20" s="12">
        <f t="shared" si="2"/>
        <v>384</v>
      </c>
      <c r="F20" s="12">
        <f t="shared" si="2"/>
        <v>384</v>
      </c>
      <c r="G20" s="12">
        <f>SUM(G9:G19)</f>
        <v>384</v>
      </c>
      <c r="H20" s="12">
        <f t="shared" si="2"/>
        <v>384</v>
      </c>
      <c r="I20" s="12">
        <f>SUM(I9:I19)</f>
        <v>384</v>
      </c>
      <c r="J20" s="12">
        <f t="shared" si="2"/>
        <v>384</v>
      </c>
      <c r="K20" s="12">
        <f t="shared" si="2"/>
        <v>384</v>
      </c>
      <c r="L20" s="12">
        <f>SUM(L9:L19)</f>
        <v>384</v>
      </c>
      <c r="M20" s="12">
        <f t="shared" si="2"/>
        <v>384</v>
      </c>
      <c r="N20" s="12">
        <f t="shared" si="2"/>
        <v>384</v>
      </c>
      <c r="O20" s="12">
        <f t="shared" si="2"/>
        <v>384</v>
      </c>
      <c r="P20" s="12">
        <f t="shared" si="2"/>
        <v>384</v>
      </c>
      <c r="Q20" s="12">
        <f>SUM(Q9:Q19)</f>
        <v>384</v>
      </c>
      <c r="R20" s="12">
        <f t="shared" si="2"/>
        <v>384</v>
      </c>
      <c r="S20" s="12">
        <f t="shared" si="2"/>
        <v>384</v>
      </c>
      <c r="T20" s="12">
        <f>SUM(T9:T19)</f>
        <v>384</v>
      </c>
      <c r="U20" s="12">
        <f>SUM(U9:U19)</f>
        <v>384</v>
      </c>
      <c r="V20" s="12">
        <f t="shared" si="2"/>
        <v>384</v>
      </c>
      <c r="W20" s="12">
        <f t="shared" si="2"/>
        <v>384</v>
      </c>
      <c r="X20" s="12">
        <f t="shared" si="2"/>
        <v>384</v>
      </c>
      <c r="Y20" s="12">
        <f t="shared" si="2"/>
        <v>384</v>
      </c>
      <c r="Z20" s="13">
        <f>SUM(Z9:Z19)</f>
        <v>9216</v>
      </c>
    </row>
    <row r="21" spans="1:26" ht="15.75" thickBot="1" x14ac:dyDescent="0.3">
      <c r="A21" s="15" t="s">
        <v>31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43</v>
      </c>
      <c r="H21" s="2" t="s">
        <v>44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55</v>
      </c>
      <c r="T21" s="2" t="s">
        <v>56</v>
      </c>
      <c r="U21" s="2" t="s">
        <v>57</v>
      </c>
      <c r="V21" s="2" t="s">
        <v>58</v>
      </c>
      <c r="W21" s="2" t="s">
        <v>59</v>
      </c>
      <c r="X21" s="2" t="s">
        <v>60</v>
      </c>
      <c r="Y21" s="2" t="s">
        <v>61</v>
      </c>
    </row>
    <row r="22" spans="1:26" ht="15.75" thickBot="1" x14ac:dyDescent="0.3">
      <c r="A22" s="19" t="s">
        <v>0</v>
      </c>
      <c r="B22" s="32">
        <v>1580</v>
      </c>
      <c r="C22" s="33">
        <v>14696</v>
      </c>
      <c r="D22" s="33">
        <v>22812</v>
      </c>
      <c r="E22" s="33">
        <v>35928</v>
      </c>
      <c r="F22" s="34">
        <v>44044</v>
      </c>
      <c r="G22" s="80">
        <v>82160</v>
      </c>
      <c r="H22" s="80">
        <f>G25</f>
        <v>90276</v>
      </c>
      <c r="I22" s="80">
        <f t="shared" ref="I22:Y22" si="3">H25</f>
        <v>93392</v>
      </c>
      <c r="J22" s="80">
        <f>I25</f>
        <v>101508</v>
      </c>
      <c r="K22" s="80">
        <f t="shared" si="3"/>
        <v>104624</v>
      </c>
      <c r="L22" s="80">
        <f t="shared" si="3"/>
        <v>112740</v>
      </c>
      <c r="M22" s="80">
        <f t="shared" si="3"/>
        <v>115856</v>
      </c>
      <c r="N22" s="80">
        <f t="shared" si="3"/>
        <v>123972</v>
      </c>
      <c r="O22" s="80">
        <f t="shared" si="3"/>
        <v>181588</v>
      </c>
      <c r="P22" s="80">
        <f t="shared" si="3"/>
        <v>189704</v>
      </c>
      <c r="Q22" s="80">
        <f t="shared" si="3"/>
        <v>192820</v>
      </c>
      <c r="R22" s="80">
        <f t="shared" si="3"/>
        <v>200936</v>
      </c>
      <c r="S22" s="80">
        <f t="shared" si="3"/>
        <v>204052</v>
      </c>
      <c r="T22" s="80">
        <f t="shared" si="3"/>
        <v>212168</v>
      </c>
      <c r="U22" s="80">
        <f t="shared" si="3"/>
        <v>215284</v>
      </c>
      <c r="V22" s="80">
        <f t="shared" si="3"/>
        <v>223400</v>
      </c>
      <c r="W22" s="80">
        <f t="shared" si="3"/>
        <v>281516</v>
      </c>
      <c r="X22" s="80">
        <f t="shared" si="3"/>
        <v>289632</v>
      </c>
      <c r="Y22" s="80">
        <f t="shared" si="3"/>
        <v>292748</v>
      </c>
    </row>
    <row r="23" spans="1:26" ht="15.75" thickBot="1" x14ac:dyDescent="0.3">
      <c r="A23" s="19" t="s">
        <v>1</v>
      </c>
      <c r="B23" s="18">
        <v>13500</v>
      </c>
      <c r="C23" s="17">
        <v>8500</v>
      </c>
      <c r="D23" s="17">
        <v>13500</v>
      </c>
      <c r="E23" s="17">
        <v>8500</v>
      </c>
      <c r="F23" s="31">
        <v>38500</v>
      </c>
      <c r="G23" s="81">
        <v>8500</v>
      </c>
      <c r="H23" s="81">
        <v>3500</v>
      </c>
      <c r="I23" s="81">
        <v>8500</v>
      </c>
      <c r="J23" s="81">
        <v>3500</v>
      </c>
      <c r="K23" s="81">
        <v>8500</v>
      </c>
      <c r="L23" s="81">
        <v>3500</v>
      </c>
      <c r="M23" s="81">
        <v>8500</v>
      </c>
      <c r="N23" s="81">
        <v>58000</v>
      </c>
      <c r="O23" s="81">
        <v>8500</v>
      </c>
      <c r="P23" s="81">
        <v>3500</v>
      </c>
      <c r="Q23" s="81">
        <v>8500</v>
      </c>
      <c r="R23" s="81">
        <v>3500</v>
      </c>
      <c r="S23" s="81">
        <v>8500</v>
      </c>
      <c r="T23" s="81">
        <v>3500</v>
      </c>
      <c r="U23" s="81">
        <v>8500</v>
      </c>
      <c r="V23" s="81">
        <v>58500</v>
      </c>
      <c r="W23" s="81">
        <v>8500</v>
      </c>
      <c r="X23" s="81">
        <v>3500</v>
      </c>
      <c r="Y23" s="82">
        <v>8500</v>
      </c>
    </row>
    <row r="24" spans="1:26" ht="15.75" thickBot="1" x14ac:dyDescent="0.3">
      <c r="A24" s="19" t="s">
        <v>25</v>
      </c>
      <c r="B24" s="18">
        <v>384</v>
      </c>
      <c r="C24" s="17">
        <v>384</v>
      </c>
      <c r="D24" s="17">
        <v>384</v>
      </c>
      <c r="E24" s="17">
        <v>384</v>
      </c>
      <c r="F24" s="31">
        <v>384</v>
      </c>
      <c r="G24" s="77">
        <v>384</v>
      </c>
      <c r="H24" s="77">
        <v>384</v>
      </c>
      <c r="I24" s="77">
        <v>384</v>
      </c>
      <c r="J24" s="77">
        <v>384</v>
      </c>
      <c r="K24" s="77">
        <v>384</v>
      </c>
      <c r="L24" s="78">
        <v>384</v>
      </c>
      <c r="M24" s="77">
        <v>384</v>
      </c>
      <c r="N24" s="77">
        <v>384</v>
      </c>
      <c r="O24" s="77">
        <v>384</v>
      </c>
      <c r="P24" s="77">
        <v>384</v>
      </c>
      <c r="Q24" s="78">
        <v>384</v>
      </c>
      <c r="R24" s="77">
        <v>384</v>
      </c>
      <c r="S24" s="77">
        <v>384</v>
      </c>
      <c r="T24" s="77">
        <v>384</v>
      </c>
      <c r="U24" s="78">
        <v>384</v>
      </c>
      <c r="V24" s="77">
        <v>384</v>
      </c>
      <c r="W24" s="77">
        <v>384</v>
      </c>
      <c r="X24" s="77">
        <v>384</v>
      </c>
      <c r="Y24" s="79">
        <v>384</v>
      </c>
    </row>
    <row r="25" spans="1:26" ht="15.75" thickBot="1" x14ac:dyDescent="0.3">
      <c r="A25" s="19" t="s">
        <v>26</v>
      </c>
      <c r="B25" s="35">
        <f>(B22+B23-B24)</f>
        <v>14696</v>
      </c>
      <c r="C25" s="36">
        <f t="shared" ref="C25:F25" si="4">(C22+C23-C24)</f>
        <v>22812</v>
      </c>
      <c r="D25" s="36">
        <f t="shared" si="4"/>
        <v>35928</v>
      </c>
      <c r="E25" s="36">
        <f t="shared" si="4"/>
        <v>44044</v>
      </c>
      <c r="F25" s="37">
        <f>(F22+F23-F24)</f>
        <v>82160</v>
      </c>
      <c r="G25" s="83">
        <f>(G22+G23-G24)</f>
        <v>90276</v>
      </c>
      <c r="H25" s="83">
        <f t="shared" ref="H25:Y25" si="5">(H22+H23-H24)</f>
        <v>93392</v>
      </c>
      <c r="I25" s="83">
        <f t="shared" si="5"/>
        <v>101508</v>
      </c>
      <c r="J25" s="83">
        <f t="shared" si="5"/>
        <v>104624</v>
      </c>
      <c r="K25" s="83">
        <f t="shared" si="5"/>
        <v>112740</v>
      </c>
      <c r="L25" s="83">
        <f t="shared" si="5"/>
        <v>115856</v>
      </c>
      <c r="M25" s="83">
        <f t="shared" si="5"/>
        <v>123972</v>
      </c>
      <c r="N25" s="83">
        <f t="shared" si="5"/>
        <v>181588</v>
      </c>
      <c r="O25" s="83">
        <f t="shared" si="5"/>
        <v>189704</v>
      </c>
      <c r="P25" s="83">
        <f t="shared" si="5"/>
        <v>192820</v>
      </c>
      <c r="Q25" s="83">
        <f>(Q22+Q23-Q24)</f>
        <v>200936</v>
      </c>
      <c r="R25" s="83">
        <f t="shared" si="5"/>
        <v>204052</v>
      </c>
      <c r="S25" s="83">
        <f t="shared" si="5"/>
        <v>212168</v>
      </c>
      <c r="T25" s="83">
        <f t="shared" si="5"/>
        <v>215284</v>
      </c>
      <c r="U25" s="83">
        <f t="shared" si="5"/>
        <v>223400</v>
      </c>
      <c r="V25" s="83">
        <f t="shared" si="5"/>
        <v>281516</v>
      </c>
      <c r="W25" s="83">
        <f t="shared" si="5"/>
        <v>289632</v>
      </c>
      <c r="X25" s="83">
        <f t="shared" si="5"/>
        <v>292748</v>
      </c>
      <c r="Y25" s="83">
        <f t="shared" si="5"/>
        <v>300864</v>
      </c>
    </row>
    <row r="26" spans="1:26" x14ac:dyDescent="0.25">
      <c r="A26" s="48" t="s">
        <v>62</v>
      </c>
      <c r="B26" s="49"/>
      <c r="C26" s="49"/>
      <c r="D26" s="49"/>
      <c r="E26" s="49"/>
      <c r="F26" s="49"/>
      <c r="G26" s="49"/>
      <c r="H26" s="50"/>
      <c r="I26" s="38"/>
      <c r="J26" s="39"/>
      <c r="K26" s="40"/>
    </row>
    <row r="27" spans="1:26" ht="15.75" thickBot="1" x14ac:dyDescent="0.3">
      <c r="A27" s="51"/>
      <c r="B27" s="52"/>
      <c r="C27" s="52"/>
      <c r="D27" s="52"/>
      <c r="E27" s="52"/>
      <c r="F27" s="52"/>
      <c r="G27" s="52"/>
      <c r="H27" s="53"/>
      <c r="I27" s="41"/>
      <c r="J27" s="42"/>
      <c r="K27" s="43"/>
    </row>
    <row r="28" spans="1:26" ht="15.75" thickBot="1" x14ac:dyDescent="0.3">
      <c r="A28" s="61" t="s">
        <v>30</v>
      </c>
      <c r="B28" s="62"/>
      <c r="C28" s="62"/>
      <c r="D28" s="62"/>
      <c r="E28" s="62"/>
      <c r="F28" s="62"/>
      <c r="G28" s="62"/>
      <c r="H28" s="63"/>
      <c r="I28" s="41"/>
      <c r="J28" s="42"/>
      <c r="K28" s="43"/>
    </row>
    <row r="29" spans="1:26" ht="15.75" customHeight="1" thickBot="1" x14ac:dyDescent="0.3">
      <c r="A29" s="64" t="s">
        <v>28</v>
      </c>
      <c r="B29" s="58"/>
      <c r="C29" s="58"/>
      <c r="D29" s="58"/>
      <c r="E29" s="58"/>
      <c r="F29" s="58"/>
      <c r="G29" s="58"/>
      <c r="H29" s="65"/>
      <c r="I29" s="41"/>
      <c r="J29" s="42"/>
      <c r="K29" s="43"/>
    </row>
    <row r="30" spans="1:26" ht="15.75" thickBot="1" x14ac:dyDescent="0.3">
      <c r="A30" s="66" t="s">
        <v>29</v>
      </c>
      <c r="B30" s="67"/>
      <c r="C30" s="67"/>
      <c r="D30" s="67"/>
      <c r="E30" s="67"/>
      <c r="F30" s="67"/>
      <c r="G30" s="67"/>
      <c r="H30" s="68"/>
      <c r="I30" s="41"/>
      <c r="J30" s="42"/>
      <c r="K30" s="43"/>
      <c r="M30" s="84"/>
    </row>
    <row r="31" spans="1:26" ht="15.75" thickBot="1" x14ac:dyDescent="0.3">
      <c r="A31" s="44" t="s">
        <v>32</v>
      </c>
      <c r="B31" s="45"/>
      <c r="C31" s="45"/>
      <c r="D31" s="45"/>
      <c r="E31" s="45"/>
      <c r="F31" s="45"/>
      <c r="G31" s="45"/>
      <c r="H31" s="46"/>
      <c r="I31" s="41"/>
      <c r="J31" s="42"/>
      <c r="K31" s="43"/>
      <c r="M31" s="84"/>
    </row>
    <row r="32" spans="1:26" ht="15.75" customHeight="1" thickBot="1" x14ac:dyDescent="0.3">
      <c r="A32" s="20" t="s">
        <v>33</v>
      </c>
      <c r="B32" s="58" t="s">
        <v>34</v>
      </c>
      <c r="C32" s="58"/>
      <c r="D32" s="58"/>
      <c r="E32" s="58"/>
      <c r="F32" s="58"/>
      <c r="G32" s="58"/>
      <c r="H32" s="47" t="s">
        <v>37</v>
      </c>
      <c r="I32" s="41"/>
      <c r="J32" s="42"/>
      <c r="K32" s="43"/>
    </row>
    <row r="33" spans="1:17" ht="15.75" customHeight="1" thickBot="1" x14ac:dyDescent="0.3">
      <c r="A33" s="90"/>
      <c r="B33" s="91" t="s">
        <v>35</v>
      </c>
      <c r="C33" s="91"/>
      <c r="D33" s="91"/>
      <c r="E33" s="92" t="s">
        <v>36</v>
      </c>
      <c r="F33" s="92"/>
      <c r="G33" s="92"/>
      <c r="H33" s="93"/>
      <c r="I33" s="41"/>
      <c r="J33" s="42"/>
      <c r="K33" s="43"/>
    </row>
    <row r="34" spans="1:17" ht="15.75" thickBot="1" x14ac:dyDescent="0.3">
      <c r="A34" s="44" t="s">
        <v>38</v>
      </c>
      <c r="B34" s="45"/>
      <c r="C34" s="45"/>
      <c r="D34" s="45"/>
      <c r="E34" s="45"/>
      <c r="F34" s="45"/>
      <c r="G34" s="45"/>
      <c r="H34" s="45"/>
      <c r="I34" s="45"/>
      <c r="J34" s="45"/>
      <c r="K34" s="46"/>
    </row>
    <row r="35" spans="1:17" ht="15.75" customHeight="1" thickBot="1" x14ac:dyDescent="0.3">
      <c r="A35" s="90" t="s">
        <v>39</v>
      </c>
      <c r="B35" s="94" t="s">
        <v>41</v>
      </c>
      <c r="C35" s="94"/>
      <c r="D35" s="95" t="s">
        <v>64</v>
      </c>
      <c r="E35" s="95"/>
      <c r="F35" s="96" t="s">
        <v>63</v>
      </c>
      <c r="G35" s="95" t="s">
        <v>65</v>
      </c>
      <c r="H35" s="95"/>
      <c r="I35" s="88" t="s">
        <v>42</v>
      </c>
      <c r="J35" s="88"/>
      <c r="K35" s="89">
        <f xml:space="preserve"> -9615+((127000-4608)/(1+0.3))+((182000-4608)/(1+0.3))+55160.77</f>
        <v>276148.84692307696</v>
      </c>
      <c r="O35" s="87"/>
      <c r="P35" s="87"/>
      <c r="Q35" s="87"/>
    </row>
    <row r="36" spans="1:17" ht="15.75" customHeight="1" thickBot="1" x14ac:dyDescent="0.3">
      <c r="A36" s="21"/>
      <c r="B36" s="60"/>
      <c r="C36" s="60"/>
      <c r="D36" s="58" t="s">
        <v>40</v>
      </c>
      <c r="E36" s="58"/>
      <c r="F36" s="86"/>
      <c r="G36" s="58" t="s">
        <v>40</v>
      </c>
      <c r="H36" s="58"/>
      <c r="I36" s="59"/>
      <c r="J36" s="59"/>
      <c r="K36" s="85"/>
      <c r="O36" s="87"/>
      <c r="P36" s="87"/>
      <c r="Q36" s="87" t="s">
        <v>66</v>
      </c>
    </row>
  </sheetData>
  <mergeCells count="43">
    <mergeCell ref="E5:E6"/>
    <mergeCell ref="B5:B6"/>
    <mergeCell ref="D5:D6"/>
    <mergeCell ref="G35:H35"/>
    <mergeCell ref="F35:F36"/>
    <mergeCell ref="A34:K34"/>
    <mergeCell ref="Z5:Z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I35:J36"/>
    <mergeCell ref="B35:C36"/>
    <mergeCell ref="D35:E35"/>
    <mergeCell ref="D36:E36"/>
    <mergeCell ref="G36:H36"/>
    <mergeCell ref="W5:W6"/>
    <mergeCell ref="X5:X6"/>
    <mergeCell ref="Y5:Y6"/>
    <mergeCell ref="B32:G32"/>
    <mergeCell ref="R5:R6"/>
    <mergeCell ref="S5:S6"/>
    <mergeCell ref="T5:T6"/>
    <mergeCell ref="U5:U6"/>
    <mergeCell ref="V5:V6"/>
    <mergeCell ref="A28:H28"/>
    <mergeCell ref="A29:H29"/>
    <mergeCell ref="A30:H30"/>
    <mergeCell ref="A31:H31"/>
    <mergeCell ref="F5:F6"/>
    <mergeCell ref="A5:A6"/>
    <mergeCell ref="C5:C6"/>
    <mergeCell ref="E33:G33"/>
    <mergeCell ref="B33:D33"/>
    <mergeCell ref="H32:H33"/>
    <mergeCell ref="A26:H2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Gularte</dc:creator>
  <cp:lastModifiedBy>Gonzalo Gularte</cp:lastModifiedBy>
  <dcterms:created xsi:type="dcterms:W3CDTF">2020-10-14T18:05:40Z</dcterms:created>
  <dcterms:modified xsi:type="dcterms:W3CDTF">2020-10-23T19:09:05Z</dcterms:modified>
</cp:coreProperties>
</file>