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Challenges\Challenge01\"/>
    </mc:Choice>
  </mc:AlternateContent>
  <xr:revisionPtr revIDLastSave="0" documentId="13_ncr:1_{A078F052-C2DF-482D-A09A-F1346238EFF6}" xr6:coauthVersionLast="46" xr6:coauthVersionMax="46" xr10:uidLastSave="{00000000-0000-0000-0000-000000000000}"/>
  <bookViews>
    <workbookView xWindow="-110" yWindow="-110" windowWidth="30220" windowHeight="19620" tabRatio="861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_pivot" sheetId="3" r:id="rId4"/>
    <sheet name="subcategory_pivot" sheetId="4" r:id="rId5"/>
    <sheet name="outcomes_over_time" sheetId="5" r:id="rId6"/>
    <sheet name="Edinburgh_Research" sheetId="2" r:id="rId7"/>
    <sheet name="Module_1-5" sheetId="6" r:id="rId8"/>
    <sheet name="Successful US Kickstarters" sheetId="8" r:id="rId9"/>
    <sheet name="Failed US Kickstarters" sheetId="9" r:id="rId10"/>
    <sheet name="Descriptive Statistics" sheetId="10" r:id="rId11"/>
    <sheet name="GB_Musicals" sheetId="11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3" l="1"/>
  <c r="C4" i="13"/>
  <c r="B4" i="13"/>
  <c r="B2" i="13"/>
  <c r="D5" i="13"/>
  <c r="C5" i="13"/>
  <c r="D12" i="13"/>
  <c r="D11" i="13"/>
  <c r="D10" i="13"/>
  <c r="D9" i="13"/>
  <c r="D8" i="13"/>
  <c r="D7" i="13"/>
  <c r="D6" i="13"/>
  <c r="D13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B5" i="13"/>
  <c r="D3" i="13"/>
  <c r="C3" i="13"/>
  <c r="B3" i="13"/>
  <c r="D2" i="13"/>
  <c r="C2" i="13"/>
  <c r="C14" i="10"/>
  <c r="C12" i="10"/>
  <c r="C11" i="10"/>
  <c r="B14" i="10"/>
  <c r="B13" i="10"/>
  <c r="C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H13" i="13" l="1"/>
  <c r="F8" i="13"/>
  <c r="F9" i="13"/>
  <c r="G9" i="13"/>
  <c r="H8" i="13"/>
  <c r="H9" i="13"/>
  <c r="G3" i="13"/>
  <c r="E5" i="13"/>
  <c r="G5" i="13" s="1"/>
  <c r="E4" i="13"/>
  <c r="F4" i="13" s="1"/>
  <c r="E8" i="13"/>
  <c r="G8" i="13" s="1"/>
  <c r="E6" i="13"/>
  <c r="H6" i="13" s="1"/>
  <c r="E7" i="13"/>
  <c r="F7" i="13" s="1"/>
  <c r="E9" i="13"/>
  <c r="E3" i="13"/>
  <c r="H3" i="13" s="1"/>
  <c r="E12" i="13"/>
  <c r="G12" i="13" s="1"/>
  <c r="E11" i="13"/>
  <c r="F11" i="13" s="1"/>
  <c r="E13" i="13"/>
  <c r="G13" i="13" s="1"/>
  <c r="E10" i="13"/>
  <c r="F10" i="13" s="1"/>
  <c r="E2" i="13"/>
  <c r="F2" i="13" s="1"/>
  <c r="C7" i="10"/>
  <c r="G4" i="13" l="1"/>
  <c r="G2" i="13"/>
  <c r="G10" i="13"/>
  <c r="H2" i="13"/>
  <c r="H5" i="13"/>
  <c r="H12" i="13"/>
  <c r="G6" i="13"/>
  <c r="H10" i="13"/>
  <c r="F3" i="13"/>
  <c r="G7" i="13"/>
  <c r="F13" i="13"/>
  <c r="H11" i="13"/>
  <c r="F6" i="13"/>
  <c r="G11" i="13"/>
  <c r="H7" i="13"/>
  <c r="F5" i="13"/>
  <c r="H4" i="13"/>
  <c r="F12" i="13"/>
  <c r="E14" i="13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<sst xmlns="http://schemas.openxmlformats.org/spreadsheetml/2006/main" count="38386" uniqueCount="8418">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</sst>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618-B905-1C62417A8A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618-B905-1C62417A8A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618-B905-1C62417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558136"/>
        <c:axId val="493560696"/>
      </c:lineChart>
      <c:catAx>
        <c:axId val="49355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60696"/>
        <c:crosses val="autoZero"/>
        <c:auto val="1"/>
        <c:lblAlgn val="ctr"/>
        <c:lblOffset val="100"/>
        <c:noMultiLvlLbl val="0"/>
      </c:catAx>
      <c:valAx>
        <c:axId val="4935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5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A2-4A94-B9FF-DFD465247B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A2-4A94-B9FF-DFD465247B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A2-4A94-B9FF-DFD46524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49048"/>
        <c:axId val="277749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A2-4A94-B9FF-DFD465247B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A2-4A94-B9FF-DFD465247B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A2-4A94-B9FF-DFD465247B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A2-4A94-B9FF-DFD465247B0B}"/>
                  </c:ext>
                </c:extLst>
              </c15:ser>
            </c15:filteredLineSeries>
          </c:ext>
        </c:extLst>
      </c:lineChart>
      <c:catAx>
        <c:axId val="2777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368"/>
        <c:crosses val="autoZero"/>
        <c:auto val="1"/>
        <c:lblAlgn val="ctr"/>
        <c:lblOffset val="100"/>
        <c:noMultiLvlLbl val="0"/>
      </c:catAx>
      <c:valAx>
        <c:axId val="27774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EBEC99A-35C2-4C0D-BDF1-B74D4036123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31B858-5163-4248-A485-F6CD331695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19FC90-8A6E-4AC7-80D3-7625EF0CBA7A}">
  <sheetPr>
    <tabColor theme="1"/>
  </sheetPr>
  <sheetViews>
    <sheetView zoomScale="1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EBA8-0D6F-42A7-9755-096A1B52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225427</xdr:colOff>
      <xdr:row>14</xdr:row>
      <xdr:rowOff>6350</xdr:rowOff>
    </xdr:from>
    <xdr:to>
      <xdr:col>15</xdr:col>
      <xdr:colOff>581025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D7D5-8E7F-49E2-809F-57AA9F56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2F215-4A38-41EF-B9F4-3389AFE1EC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E077A1-832A-4728-AF7D-A916585CAE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20.526745023148" createdVersion="7" refreshedVersion="7" minRefreshableVersion="3" recordCount="4114" xr:uid="{84F6D5E0-7902-423A-94F1-5C7E0F1E7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3BC1-0676-4B83-AE50-DC5CA11D8AA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9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29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29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29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29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29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29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29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29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29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29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29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29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29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29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29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29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29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29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29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29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29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29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29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29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29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29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29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29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29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29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29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29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29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29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29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29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29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29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29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29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29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29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29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9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29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29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29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ht="29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29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29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29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29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29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29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29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29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29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29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29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29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29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29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29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29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29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29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29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29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29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29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29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29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29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29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29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29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29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29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29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29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29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29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29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29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29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29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29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29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29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29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29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29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29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29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29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29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29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29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29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29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29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ROUND((E130/D130)*100,0)</f>
        <v>305</v>
      </c>
      <c r="P130">
        <f t="shared" si="6"/>
        <v>383.36</v>
      </c>
      <c r="Q130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ht="29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29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29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29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29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29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29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29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29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29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29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29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29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29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29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29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29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29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29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29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29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29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29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29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29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29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29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29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29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29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29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29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29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29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29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43.5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29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29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29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29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29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29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29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29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29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29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ROUND((E194/D194)*100,0)</f>
        <v>242</v>
      </c>
      <c r="P194">
        <f t="shared" si="11"/>
        <v>24.2</v>
      </c>
      <c r="Q194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ht="29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29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29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29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29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29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29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29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29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29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29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29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29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29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29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29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29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29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29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29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29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29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29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29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29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29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29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29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29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29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29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29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29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29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29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29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29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29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29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29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29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29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29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29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29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ROUND((E258/D258)*100,0)</f>
        <v>200</v>
      </c>
      <c r="P258">
        <f t="shared" si="16"/>
        <v>118.2</v>
      </c>
      <c r="Q258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29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29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29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29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29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29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29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29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29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29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29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29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29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29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29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29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29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29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29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29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29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29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29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29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29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29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29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29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29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29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29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29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29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29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29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29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29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29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ROUND((E322/D322)*100,0)</f>
        <v>174</v>
      </c>
      <c r="P322">
        <f t="shared" si="21"/>
        <v>32.32</v>
      </c>
      <c r="Q322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ht="29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29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29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29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29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29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29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29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29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29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29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29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29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29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29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29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29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29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29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29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29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29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29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29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29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29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29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29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29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29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29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29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29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29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29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29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ROUND((E386/D386)*100,0)</f>
        <v>160</v>
      </c>
      <c r="P386">
        <f t="shared" si="26"/>
        <v>40.29</v>
      </c>
      <c r="Q386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29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29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29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29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29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29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29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29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29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29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29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29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29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29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29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29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29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29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29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29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29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29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29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29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29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29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29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29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29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29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29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29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29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29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29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29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29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29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29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ROUND((E450/D450)*100,0)</f>
        <v>150</v>
      </c>
      <c r="P450">
        <f t="shared" si="31"/>
        <v>160.44</v>
      </c>
      <c r="Q450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29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29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29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29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29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29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29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29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29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29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29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29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29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29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29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29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29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29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29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29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29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29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29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29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29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29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29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29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29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29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29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29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29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29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29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29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29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29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5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29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ROUND((E514/D514)*100,0)</f>
        <v>142</v>
      </c>
      <c r="P514">
        <f t="shared" si="36"/>
        <v>88.47</v>
      </c>
      <c r="Q514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29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29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29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29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29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29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29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29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29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29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29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29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29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29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29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29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29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29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29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29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29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29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29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29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29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29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29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29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29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ROUND((E578/D578)*100,0)</f>
        <v>135</v>
      </c>
      <c r="P578">
        <f t="shared" si="41"/>
        <v>79.180000000000007</v>
      </c>
      <c r="Q578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43.5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29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29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29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29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29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29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29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29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29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29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29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29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29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29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29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29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29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29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29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29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29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29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29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29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29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29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29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29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29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29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29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29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29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29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29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29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29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29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29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29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29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29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ROUND((E642/D642)*100,0)</f>
        <v>130</v>
      </c>
      <c r="P642">
        <f t="shared" si="46"/>
        <v>43.1</v>
      </c>
      <c r="Q642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ht="29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29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29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29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29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9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29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29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29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29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29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29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29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29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29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29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29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29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29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29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29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29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29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29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29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29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29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29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29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29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29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29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ROUND((E706/D706)*100,0)</f>
        <v>127</v>
      </c>
      <c r="P706">
        <f t="shared" si="51"/>
        <v>72.95</v>
      </c>
      <c r="Q706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29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29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29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29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29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29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29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29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29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29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29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29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29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29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29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29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29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29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29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29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29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29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29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29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29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29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29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29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29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29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29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29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29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29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29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29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ROUND((E770/D770)*100,0)</f>
        <v>124</v>
      </c>
      <c r="P770">
        <f t="shared" si="56"/>
        <v>80.27</v>
      </c>
      <c r="Q770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ht="29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29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29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29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29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29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29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29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29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29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29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29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43.5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29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29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29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29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29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29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29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29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29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29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29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29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43.5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29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29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29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29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29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29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ROUND((E834/D834)*100,0)</f>
        <v>120</v>
      </c>
      <c r="P834">
        <f t="shared" si="61"/>
        <v>46.88</v>
      </c>
      <c r="Q834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ht="29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29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29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29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29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29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29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29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29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29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29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29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29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29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29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43.5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29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29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29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29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29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29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29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29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29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29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29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29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29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29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29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29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ROUND((E898/D898)*100,0)</f>
        <v>119</v>
      </c>
      <c r="P898">
        <f t="shared" si="66"/>
        <v>48.34</v>
      </c>
      <c r="Q898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29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29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29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29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29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29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29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29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29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29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29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29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29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29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29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29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29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29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9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29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29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29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29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29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29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29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29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29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29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29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29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29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29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29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29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ROUND((E962/D962)*100,0)</f>
        <v>116</v>
      </c>
      <c r="P962">
        <f t="shared" si="71"/>
        <v>35.619999999999997</v>
      </c>
      <c r="Q962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ht="29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29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29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29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29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29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29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29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29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9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29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29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29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29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29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29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29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29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29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29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29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29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29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29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29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29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29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29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29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29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29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29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43.5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29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ROUND((E1026/D1026)*100,0)</f>
        <v>114</v>
      </c>
      <c r="P1026">
        <f t="shared" si="76"/>
        <v>68.11</v>
      </c>
      <c r="Q1026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ht="29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29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29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29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29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29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29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29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29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29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29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29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29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29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29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29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29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29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29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29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29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29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58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29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29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29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29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29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29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29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29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ROUND((E1090/D1090)*100,0)</f>
        <v>112</v>
      </c>
      <c r="P1090">
        <f t="shared" si="81"/>
        <v>35.130000000000003</v>
      </c>
      <c r="Q1090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ht="29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29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29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29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29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29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29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29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29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29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29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29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29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29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29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29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29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29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29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29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29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29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29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29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29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29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29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29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29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29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29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29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29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29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29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ROUND((E1154/D1154)*100,0)</f>
        <v>111</v>
      </c>
      <c r="P1154">
        <f t="shared" si="86"/>
        <v>58.42</v>
      </c>
      <c r="Q1154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29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29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29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29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29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29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29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29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29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29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29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29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29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29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29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29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29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43.5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29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29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29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29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29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29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29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ROUND((E1218/D1218)*100,0)</f>
        <v>109</v>
      </c>
      <c r="P1218">
        <f t="shared" si="91"/>
        <v>103.52</v>
      </c>
      <c r="Q1218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29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29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29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29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29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29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29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29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29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29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29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29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29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29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29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29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29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29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29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29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29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29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29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29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29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29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29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29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29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29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29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ROUND((E1282/D1282)*100,0)</f>
        <v>108</v>
      </c>
      <c r="P1282">
        <f t="shared" si="96"/>
        <v>65.16</v>
      </c>
      <c r="Q1282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ht="29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29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29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29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29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29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29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29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29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29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29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29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29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29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29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29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29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29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29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29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29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29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29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29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29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29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29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29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29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29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29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29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29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ROUND((E1346/D1346)*100,0)</f>
        <v>107</v>
      </c>
      <c r="P1346">
        <f t="shared" si="101"/>
        <v>39.049999999999997</v>
      </c>
      <c r="Q1346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ht="29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29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29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29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29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29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29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29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29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29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29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29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29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29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29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29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29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29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29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29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29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29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29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29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29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29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29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29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29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29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29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29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29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29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29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29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29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29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29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29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29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29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29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ROUND((E1410/D1410)*100,0)</f>
        <v>106</v>
      </c>
      <c r="P1410">
        <f t="shared" si="106"/>
        <v>60.9</v>
      </c>
      <c r="Q1410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ht="29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29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29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29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29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29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29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29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29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29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29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29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29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29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29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29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43.5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29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29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29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29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29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29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29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29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29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29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29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29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29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29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29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29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ROUND((E1474/D1474)*100,0)</f>
        <v>105</v>
      </c>
      <c r="P1474">
        <f t="shared" si="111"/>
        <v>78.66</v>
      </c>
      <c r="Q1474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29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29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29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29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29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29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29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29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29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29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29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29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29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29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29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29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29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29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29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29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29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29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43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29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ROUND((E1538/D1538)*100,0)</f>
        <v>105</v>
      </c>
      <c r="P1538">
        <f t="shared" si="116"/>
        <v>139.56</v>
      </c>
      <c r="Q1538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29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29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29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29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29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29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29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29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29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29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29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29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29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29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29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29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29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29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29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29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29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29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29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29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29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29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29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29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29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29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29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29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43.5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29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29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29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29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29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29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29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29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29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29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29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29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ROUND((E1602/D1602)*100,0)</f>
        <v>104</v>
      </c>
      <c r="P1602">
        <f t="shared" si="121"/>
        <v>63.11</v>
      </c>
      <c r="Q1602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29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29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29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29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29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29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29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29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29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29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29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29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29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29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29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29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29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29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29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29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29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29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29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29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29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29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29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29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29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29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29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29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29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ROUND((E1666/D1666)*100,0)</f>
        <v>103</v>
      </c>
      <c r="P1666">
        <f t="shared" si="126"/>
        <v>168.69</v>
      </c>
      <c r="Q1666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ht="29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29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29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29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29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29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29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29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29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29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29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29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29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29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29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29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29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29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29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29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29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29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ROUND((E1730/D1730)*100,0)</f>
        <v>103</v>
      </c>
      <c r="P1730">
        <f t="shared" si="131"/>
        <v>106.93</v>
      </c>
      <c r="Q1730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ht="29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29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29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29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29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29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29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29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29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29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29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29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29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29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29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29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29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29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29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29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29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29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29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29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29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29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29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29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29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29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29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29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29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29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29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29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29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29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29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29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29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29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29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29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9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29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29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29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29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29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ROUND((E1794/D1794)*100,0)</f>
        <v>102</v>
      </c>
      <c r="P1794">
        <f t="shared" si="136"/>
        <v>33.94</v>
      </c>
      <c r="Q1794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29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29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29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29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29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29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29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29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29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29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29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29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29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ROUND((E1858/D1858)*100,0)</f>
        <v>101</v>
      </c>
      <c r="P1858">
        <f t="shared" si="141"/>
        <v>141.75</v>
      </c>
      <c r="Q1858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ht="29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29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29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29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29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29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29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29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29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29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29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29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29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29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29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29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29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29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29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29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29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29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29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29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29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29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29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29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29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29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29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29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29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29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29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29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29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29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29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29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29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29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29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29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ROUND((E1922/D1922)*100,0)</f>
        <v>101</v>
      </c>
      <c r="P1922">
        <f t="shared" si="146"/>
        <v>53.47</v>
      </c>
      <c r="Q1922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ht="29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29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29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29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29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29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29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29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29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29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29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29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29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29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29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29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29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29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29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ROUND((E1986/D1986)*100,0)</f>
        <v>101</v>
      </c>
      <c r="P1986">
        <f t="shared" si="151"/>
        <v>18.27</v>
      </c>
      <c r="Q1986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29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43.5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ROUND((E2050/D2050)*100,0)</f>
        <v>100</v>
      </c>
      <c r="P2050">
        <f t="shared" si="156"/>
        <v>65.87</v>
      </c>
      <c r="Q2050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29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72.5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43.5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43.5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ROUND((E2114/D2114)*100,0)</f>
        <v>100</v>
      </c>
      <c r="P2114">
        <f t="shared" si="161"/>
        <v>51.72</v>
      </c>
      <c r="Q2114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ROUND((E2178/D2178)*100,0)</f>
        <v>100</v>
      </c>
      <c r="P2178">
        <f t="shared" si="166"/>
        <v>68.97</v>
      </c>
      <c r="Q2178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72.5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29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ROUND((E2242/D2242)*100,0)</f>
        <v>59</v>
      </c>
      <c r="P2242">
        <f t="shared" si="171"/>
        <v>72.17</v>
      </c>
      <c r="Q2242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29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29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ROUND((E2306/D2306)*100,0)</f>
        <v>41</v>
      </c>
      <c r="P2306">
        <f t="shared" si="176"/>
        <v>31.85</v>
      </c>
      <c r="Q2306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29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29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ROUND((E2370/D2370)*100,0)</f>
        <v>34</v>
      </c>
      <c r="P2370">
        <f t="shared" si="181"/>
        <v>132.35</v>
      </c>
      <c r="Q2370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ROUND((E2434/D2434)*100,0)</f>
        <v>27</v>
      </c>
      <c r="P2434">
        <f t="shared" si="186"/>
        <v>46.43</v>
      </c>
      <c r="Q2434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29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29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29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29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ROUND((E2498/D2498)*100,0)</f>
        <v>21</v>
      </c>
      <c r="P2498">
        <f t="shared" si="191"/>
        <v>108.05</v>
      </c>
      <c r="Q2498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43.5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29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29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ROUND((E2562/D2562)*100,0)</f>
        <v>17</v>
      </c>
      <c r="P2562">
        <f t="shared" si="196"/>
        <v>40.83</v>
      </c>
      <c r="Q2562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29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ROUND((E2626/D2626)*100,0)</f>
        <v>13</v>
      </c>
      <c r="P2626">
        <f t="shared" si="201"/>
        <v>69.41</v>
      </c>
      <c r="Q2626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29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29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ROUND((E2690/D2690)*100,0)</f>
        <v>11</v>
      </c>
      <c r="P2690">
        <f t="shared" si="206"/>
        <v>437.5</v>
      </c>
      <c r="Q2690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29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29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43.5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ROUND((E2754/D2754)*100,0)</f>
        <v>8</v>
      </c>
      <c r="P2754">
        <f t="shared" si="211"/>
        <v>292.08</v>
      </c>
      <c r="Q2754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29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ROUND((E2818/D2818)*100,0)</f>
        <v>6</v>
      </c>
      <c r="P2818">
        <f t="shared" si="216"/>
        <v>45</v>
      </c>
      <c r="Q2818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43.5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29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ROUND((E2882/D2882)*100,0)</f>
        <v>5</v>
      </c>
      <c r="P2882">
        <f t="shared" si="221"/>
        <v>50</v>
      </c>
      <c r="Q2882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8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43.5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43.5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ROUND((E2946/D2946)*100,0)</f>
        <v>3</v>
      </c>
      <c r="P2946">
        <f t="shared" si="226"/>
        <v>20</v>
      </c>
      <c r="Q2946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29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ROUND((E3010/D3010)*100,0)</f>
        <v>3</v>
      </c>
      <c r="P3010">
        <f t="shared" si="231"/>
        <v>23.75</v>
      </c>
      <c r="Q3010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43.5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ROUND((E3074/D3074)*100,0)</f>
        <v>2</v>
      </c>
      <c r="P3074">
        <f t="shared" si="236"/>
        <v>72.5</v>
      </c>
      <c r="Q3074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29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29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29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ROUND((E3138/D3138)*100,0)</f>
        <v>1</v>
      </c>
      <c r="P3138">
        <f t="shared" si="241"/>
        <v>23.33</v>
      </c>
      <c r="Q3138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29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43.5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ROUND((E3202/D3202)*100,0)</f>
        <v>1</v>
      </c>
      <c r="P3202">
        <f t="shared" si="246"/>
        <v>27.5</v>
      </c>
      <c r="Q3202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43.5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29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ROUND((E3266/D3266)*100,0)</f>
        <v>1</v>
      </c>
      <c r="P3266">
        <f t="shared" si="251"/>
        <v>80.45</v>
      </c>
      <c r="Q3266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58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ROUND((E3330/D3330)*100,0)</f>
        <v>0</v>
      </c>
      <c r="P3330">
        <f t="shared" si="256"/>
        <v>0</v>
      </c>
      <c r="Q3330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29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29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ROUND((E3394/D3394)*100,0)</f>
        <v>0</v>
      </c>
      <c r="P3394">
        <f t="shared" si="261"/>
        <v>0</v>
      </c>
      <c r="Q3394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29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ROUND((E3458/D3458)*100,0)</f>
        <v>0</v>
      </c>
      <c r="P3458">
        <f t="shared" si="266"/>
        <v>1</v>
      </c>
      <c r="Q3458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29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ROUND((E3522/D3522)*100,0)</f>
        <v>0</v>
      </c>
      <c r="P3522">
        <f t="shared" si="271"/>
        <v>0</v>
      </c>
      <c r="Q3522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29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29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ROUND((E3586/D3586)*100,0)</f>
        <v>0</v>
      </c>
      <c r="P3586">
        <f t="shared" si="276"/>
        <v>5</v>
      </c>
      <c r="Q3586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29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43.5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ROUND((E3650/D3650)*100,0)</f>
        <v>0</v>
      </c>
      <c r="P3650">
        <f t="shared" si="281"/>
        <v>5</v>
      </c>
      <c r="Q3650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29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29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29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29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29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ROUND((E3714/D3714)*100,0)</f>
        <v>0</v>
      </c>
      <c r="P3714">
        <f t="shared" si="286"/>
        <v>40</v>
      </c>
      <c r="Q3714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43.5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ROUND((E3778/D3778)*100,0)</f>
        <v>0</v>
      </c>
      <c r="P3778">
        <f t="shared" si="291"/>
        <v>1</v>
      </c>
      <c r="Q3778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29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ROUND((E3842/D3842)*100,0)</f>
        <v>0</v>
      </c>
      <c r="P3842">
        <f t="shared" si="296"/>
        <v>1</v>
      </c>
      <c r="Q3842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29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29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43.5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29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ROUND((E3906/D3906)*100,0)</f>
        <v>0</v>
      </c>
      <c r="P3906">
        <f t="shared" si="301"/>
        <v>0</v>
      </c>
      <c r="Q3906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29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ROUND((E3970/D3970)*100,0)</f>
        <v>0</v>
      </c>
      <c r="P3970">
        <f t="shared" si="306"/>
        <v>1</v>
      </c>
      <c r="Q3970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29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43.5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29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29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29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ROUND((E4034/D4034)*100,0)</f>
        <v>0</v>
      </c>
      <c r="P4034">
        <f t="shared" si="311"/>
        <v>0</v>
      </c>
      <c r="Q4034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ROUND((E4098/D4098)*100,0)</f>
        <v>0</v>
      </c>
      <c r="P4098">
        <f t="shared" si="316"/>
        <v>25</v>
      </c>
      <c r="Q4098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ED16EFE3-740B-4A89-9840-6E12EBD3A7EB}"/>
  <conditionalFormatting sqref="F1:F1048576">
    <cfRule type="cellIs" dxfId="15" priority="2" operator="equal">
      <formula>"live"</formula>
    </cfRule>
    <cfRule type="cellIs" dxfId="14" priority="3" operator="equal">
      <formula>"successful"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36A8-ED6A-4158-870B-D8F1E06DEB5D}">
  <dimension ref="A1:E18"/>
  <sheetViews>
    <sheetView workbookViewId="0">
      <selection activeCell="E7" sqref="E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BED8-BFB2-49F1-B556-29AA57CE4DD8}">
  <dimension ref="A1:H14"/>
  <sheetViews>
    <sheetView tabSelected="1" workbookViewId="0">
      <selection activeCell="J1" sqref="J1:N13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5" customFormat="1" x14ac:dyDescent="0.35">
      <c r="A1" s="15" t="s">
        <v>8381</v>
      </c>
      <c r="B1" s="15" t="s">
        <v>8399</v>
      </c>
      <c r="C1" s="15" t="s">
        <v>8400</v>
      </c>
      <c r="D1" s="15" t="s">
        <v>8401</v>
      </c>
      <c r="E1" s="15" t="s">
        <v>8402</v>
      </c>
      <c r="F1" s="15" t="s">
        <v>8403</v>
      </c>
      <c r="G1" s="15" t="s">
        <v>8404</v>
      </c>
      <c r="H1" s="15" t="s">
        <v>8405</v>
      </c>
    </row>
    <row r="2" spans="1:8" x14ac:dyDescent="0.35">
      <c r="A2" t="s">
        <v>8406</v>
      </c>
      <c r="B2">
        <f>COUNTIFS(Kickstarter!$R:$R,"=plays", Kickstarter!$F:$F,"=successful", Kickstarter!$D:$D,"&lt;1000")</f>
        <v>141</v>
      </c>
      <c r="C2">
        <f>COUNTIFS(Kickstarter!R:R,"=plays", Kickstarter!F:F,"=failed", Kickstarter!D:D,"&lt;1000")</f>
        <v>45</v>
      </c>
      <c r="D2">
        <f>COUNTIFS(Kickstarter!R:R,"=plays", Kickstarter!F:F,"=canceled", Kickstarter!D:D,"&lt;1000")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5">
      <c r="A3" t="s">
        <v>8407</v>
      </c>
      <c r="B3">
        <f>COUNTIFS(Kickstarter!$R:$R,"=plays", Kickstarter!$F:$F,"=successful", Kickstarter!$D:$D,"&gt;=1000",Kickstarter!$D:$D,"&lt;5000")</f>
        <v>388</v>
      </c>
      <c r="C3">
        <f>COUNTIFS(Kickstarter!$R:$R,"=plays", Kickstarter!$F:$F,"=failed", Kickstarter!$D:$D,"&gt;=1000",Kickstarter!$D:$D,"&lt;5000")</f>
        <v>146</v>
      </c>
      <c r="D3">
        <f>COUNTIFS(Kickstarter!$R:$R,"=plays", Kickstarter!$F:$F,"=canceled", Kickstarter!$D:$D,"&gt;=1000",Kickstarter!$D:$D,"&lt;5000")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35">
      <c r="A4" t="s">
        <v>8408</v>
      </c>
      <c r="B4">
        <f>COUNTIFS(Kickstarter!$R:$R,"=plays", Kickstarter!$F:$F,"=successful", Kickstarter!$D:$D,"&gt;=5000",Kickstarter!$D:$D,"&lt;10000")</f>
        <v>93</v>
      </c>
      <c r="C4">
        <f>COUNTIFS(Kickstarter!$R:$R,"=plays", Kickstarter!$F:$F,"=failed", Kickstarter!$D:$D,"&gt;=5000",Kickstarter!$D:$D,"&lt;10000")</f>
        <v>76</v>
      </c>
      <c r="D4">
        <f>COUNTIFS(Kickstarter!$R:$R,"=plays", Kickstarter!$F:$F,"=canceled", Kickstarter!$D:$D,"&gt;=5000",Kickstarter!$D:$D,"&lt;10000")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8409</v>
      </c>
      <c r="B5">
        <f>COUNTIFS(Kickstarter!$R:$R,"=plays", Kickstarter!$F:$F,"=successful", Kickstarter!$D:$D,"&gt;=10000",Kickstarter!$D:$D,"&lt;15000")</f>
        <v>39</v>
      </c>
      <c r="C5">
        <f>COUNTIFS(Kickstarter!$R:$R,"=plays", Kickstarter!$F:$F,"=failed", Kickstarter!$D:$D,"&gt;=10000",Kickstarter!$D:$D,"&lt;15000")</f>
        <v>33</v>
      </c>
      <c r="D5">
        <f>COUNTIFS(Kickstarter!$R:$R,"=plays", Kickstarter!$F:$F,"=canceled", Kickstarter!$D:$D,"&gt;=10000",Kickstarter!$D:$D,"&lt;15000")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8410</v>
      </c>
      <c r="B6">
        <f>COUNTIFS(Kickstarter!$R:$R,"=plays", Kickstarter!$F:$F,"=successful", Kickstarter!$D:$D,"&gt;=15000",Kickstarter!$D:$D,"&lt;20000")</f>
        <v>12</v>
      </c>
      <c r="C6">
        <f>COUNTIFS(Kickstarter!$R:$R,"=plays", Kickstarter!$F:$F,"=failed", Kickstarter!$D:$D,"&gt;=15000",Kickstarter!$D:$D,"&lt;20000")</f>
        <v>12</v>
      </c>
      <c r="D6">
        <f>COUNTIFS(Kickstarter!$R:$R,"=plays", Kickstarter!$F:$F,"=canceled", Kickstarter!$D:$D,"&gt;=15000",Kickstarter!$D:$D,"&lt;20000")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8411</v>
      </c>
      <c r="B7">
        <f>COUNTIFS(Kickstarter!$R:$R,"=plays", Kickstarter!$F:$F,"=successful", Kickstarter!$D:$D,"&gt;=20000",Kickstarter!$D:$D,"&lt;25000")</f>
        <v>9</v>
      </c>
      <c r="C7">
        <f>COUNTIFS(Kickstarter!$R:$R,"=plays", Kickstarter!$F:$F,"=failed", Kickstarter!$D:$D,"&gt;=20000",Kickstarter!$D:$D,"&lt;25000")</f>
        <v>11</v>
      </c>
      <c r="D7">
        <f>COUNTIFS(Kickstarter!$R:$R,"=plays", Kickstarter!$F:$F,"=canceled", Kickstarter!$D:$D,"&gt;=20000",Kickstarter!$D:$D,"&lt;25000")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8412</v>
      </c>
      <c r="B8">
        <f>COUNTIFS(Kickstarter!$R:$R,"=plays", Kickstarter!$F:$F,"=successful", Kickstarter!$D:$D,"&gt;=25000",Kickstarter!$D:$D,"&lt;30000")</f>
        <v>1</v>
      </c>
      <c r="C8">
        <f>COUNTIFS(Kickstarter!$R:$R,"=plays", Kickstarter!$F:$F,"=failed", Kickstarter!$D:$D,"&gt;=25000",Kickstarter!$D:$D,"&lt;30000")</f>
        <v>4</v>
      </c>
      <c r="D8">
        <f>COUNTIFS(Kickstarter!$R:$R,"=plays", Kickstarter!$F:$F,"=canceled", Kickstarter!$D:$D,"&gt;=25000",Kickstarter!$D:$D,"&lt;30000")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8413</v>
      </c>
      <c r="B9">
        <f>COUNTIFS(Kickstarter!$R:$R,"=plays", Kickstarter!$F:$F,"=successful", Kickstarter!$D:$D,"&gt;=30000",Kickstarter!$D:$D,"&lt;35000")</f>
        <v>3</v>
      </c>
      <c r="C9">
        <f>COUNTIFS(Kickstarter!$R:$R,"=plays", Kickstarter!$F:$F,"=failed", Kickstarter!$D:$D,"&gt;=30000",Kickstarter!$D:$D,"&lt;35000")</f>
        <v>8</v>
      </c>
      <c r="D9">
        <f>COUNTIFS(Kickstarter!$R:$R,"=plays", Kickstarter!$F:$F,"=canceled", Kickstarter!$D:$D,"&gt;=30000",Kickstarter!$D:$D,"&lt;35000")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8414</v>
      </c>
      <c r="B10">
        <f>COUNTIFS(Kickstarter!$R:$R,"=plays", Kickstarter!$F:$F,"=successful", Kickstarter!$D:$D,"&gt;=35000",Kickstarter!$D:$D,"&lt;40000")</f>
        <v>4</v>
      </c>
      <c r="C10">
        <f>COUNTIFS(Kickstarter!$R:$R,"=plays", Kickstarter!$F:$F,"=failed", Kickstarter!$D:$D,"&gt;=35000",Kickstarter!$D:$D,"&lt;40000")</f>
        <v>2</v>
      </c>
      <c r="D10">
        <f>COUNTIFS(Kickstarter!$R:$R,"=plays", Kickstarter!$F:$F,"=canceled", Kickstarter!$D:$D,"&gt;=35000",Kickstarter!$D:$D,"&lt;40000")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8415</v>
      </c>
      <c r="B11">
        <f>COUNTIFS(Kickstarter!$R:$R,"=plays", Kickstarter!$F:$F,"=successful", Kickstarter!$D:$D,"&gt;=40000",Kickstarter!$D:$D,"&lt;45000")</f>
        <v>2</v>
      </c>
      <c r="C11">
        <f>COUNTIFS(Kickstarter!$R:$R,"=plays", Kickstarter!$F:$F,"=failed", Kickstarter!$D:$D,"&gt;=40000",Kickstarter!$D:$D,"&lt;45000")</f>
        <v>1</v>
      </c>
      <c r="D11">
        <f>COUNTIFS(Kickstarter!$R:$R,"=plays", Kickstarter!$F:$F,"=canceled", Kickstarter!$D:$D,"&gt;=40000",Kickstarter!$D:$D,"&lt;45000")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8416</v>
      </c>
      <c r="B12">
        <f>COUNTIFS(Kickstarter!$R:$R,"=plays", Kickstarter!$F:$F,"=successful", Kickstarter!$D:$D,"&gt;=45000",Kickstarter!$D:$D,"&lt;50000")</f>
        <v>0</v>
      </c>
      <c r="C12">
        <f>COUNTIFS(Kickstarter!$R:$R,"=plays", Kickstarter!$F:$F,"=failed", Kickstarter!$D:$D,"&gt;=45000",Kickstarter!$D:$D,"&lt;50000")</f>
        <v>1</v>
      </c>
      <c r="D12">
        <f>COUNTIFS(Kickstarter!$R:$R,"=plays", Kickstarter!$F:$F,"=canceled", Kickstarter!$D:$D,"&gt;=45000",Kickstarter!$D:$D,"&lt;50000")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8417</v>
      </c>
      <c r="B13">
        <f>COUNTIFS(Kickstarter!$R:$R,"=plays", Kickstarter!$F:$F,"=successful", Kickstarter!$D:$D,"&gt;=50000")</f>
        <v>2</v>
      </c>
      <c r="C13">
        <f>COUNTIFS(Kickstarter!$R:$R,"=plays", Kickstarter!$F:$F,"=failed", Kickstarter!$D:$D,"&gt;=50000")</f>
        <v>14</v>
      </c>
      <c r="D13">
        <f>COUNTIFS(Kickstarter!$R:$R,"=plays", Kickstarter!$F:$F,"=canceled", 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5"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sheetPr>
    <tabColor theme="1"/>
  </sheetPr>
  <dimension ref="A1:E7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sheetPr>
    <tabColor theme="1"/>
  </sheetPr>
  <dimension ref="A1:F18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sheetPr>
    <tabColor theme="1"/>
  </sheetPr>
  <dimension ref="A1:C3"/>
  <sheetViews>
    <sheetView workbookViewId="0">
      <selection activeCell="A6" sqref="A6:XFD6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BB8-F6A1-4DAF-9917-7E83C27297C0}">
  <sheetPr>
    <tabColor theme="1"/>
  </sheetPr>
  <dimension ref="A1:T2186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5.54296875" bestFit="1" customWidth="1"/>
    <col min="3" max="3" width="125.7265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x14ac:dyDescent="0.3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x14ac:dyDescent="0.3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x14ac:dyDescent="0.3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x14ac:dyDescent="0.3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x14ac:dyDescent="0.3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x14ac:dyDescent="0.3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x14ac:dyDescent="0.3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x14ac:dyDescent="0.3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x14ac:dyDescent="0.3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x14ac:dyDescent="0.3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x14ac:dyDescent="0.3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x14ac:dyDescent="0.3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x14ac:dyDescent="0.3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x14ac:dyDescent="0.3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x14ac:dyDescent="0.3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x14ac:dyDescent="0.3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x14ac:dyDescent="0.3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x14ac:dyDescent="0.3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x14ac:dyDescent="0.3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x14ac:dyDescent="0.3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x14ac:dyDescent="0.3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x14ac:dyDescent="0.3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x14ac:dyDescent="0.3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x14ac:dyDescent="0.3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x14ac:dyDescent="0.3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x14ac:dyDescent="0.3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x14ac:dyDescent="0.3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x14ac:dyDescent="0.3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x14ac:dyDescent="0.3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x14ac:dyDescent="0.3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x14ac:dyDescent="0.3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x14ac:dyDescent="0.3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x14ac:dyDescent="0.3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x14ac:dyDescent="0.3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x14ac:dyDescent="0.3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x14ac:dyDescent="0.3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x14ac:dyDescent="0.3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x14ac:dyDescent="0.3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x14ac:dyDescent="0.3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x14ac:dyDescent="0.3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x14ac:dyDescent="0.3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x14ac:dyDescent="0.3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x14ac:dyDescent="0.3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x14ac:dyDescent="0.3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x14ac:dyDescent="0.3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x14ac:dyDescent="0.3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x14ac:dyDescent="0.3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x14ac:dyDescent="0.3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x14ac:dyDescent="0.3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x14ac:dyDescent="0.3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x14ac:dyDescent="0.3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x14ac:dyDescent="0.3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x14ac:dyDescent="0.3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x14ac:dyDescent="0.3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x14ac:dyDescent="0.3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x14ac:dyDescent="0.3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x14ac:dyDescent="0.3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x14ac:dyDescent="0.3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x14ac:dyDescent="0.3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x14ac:dyDescent="0.3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x14ac:dyDescent="0.3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x14ac:dyDescent="0.3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x14ac:dyDescent="0.3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x14ac:dyDescent="0.3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x14ac:dyDescent="0.3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x14ac:dyDescent="0.3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x14ac:dyDescent="0.3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x14ac:dyDescent="0.3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x14ac:dyDescent="0.3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x14ac:dyDescent="0.3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x14ac:dyDescent="0.3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x14ac:dyDescent="0.3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29" x14ac:dyDescent="0.3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x14ac:dyDescent="0.3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x14ac:dyDescent="0.3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x14ac:dyDescent="0.3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x14ac:dyDescent="0.3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x14ac:dyDescent="0.3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x14ac:dyDescent="0.3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x14ac:dyDescent="0.3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x14ac:dyDescent="0.3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x14ac:dyDescent="0.3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x14ac:dyDescent="0.3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x14ac:dyDescent="0.3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x14ac:dyDescent="0.3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x14ac:dyDescent="0.3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x14ac:dyDescent="0.3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x14ac:dyDescent="0.3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29" x14ac:dyDescent="0.3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x14ac:dyDescent="0.3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x14ac:dyDescent="0.3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x14ac:dyDescent="0.3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x14ac:dyDescent="0.3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x14ac:dyDescent="0.3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x14ac:dyDescent="0.3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x14ac:dyDescent="0.3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x14ac:dyDescent="0.3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x14ac:dyDescent="0.3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x14ac:dyDescent="0.3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x14ac:dyDescent="0.3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x14ac:dyDescent="0.3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29" x14ac:dyDescent="0.3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x14ac:dyDescent="0.3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x14ac:dyDescent="0.3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x14ac:dyDescent="0.3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x14ac:dyDescent="0.3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x14ac:dyDescent="0.3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x14ac:dyDescent="0.3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x14ac:dyDescent="0.3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x14ac:dyDescent="0.3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x14ac:dyDescent="0.3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x14ac:dyDescent="0.3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x14ac:dyDescent="0.3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x14ac:dyDescent="0.3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43.5" x14ac:dyDescent="0.3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x14ac:dyDescent="0.3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x14ac:dyDescent="0.3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x14ac:dyDescent="0.3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x14ac:dyDescent="0.3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x14ac:dyDescent="0.3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x14ac:dyDescent="0.3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x14ac:dyDescent="0.3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x14ac:dyDescent="0.3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x14ac:dyDescent="0.3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x14ac:dyDescent="0.3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x14ac:dyDescent="0.3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x14ac:dyDescent="0.3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x14ac:dyDescent="0.3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x14ac:dyDescent="0.3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x14ac:dyDescent="0.3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x14ac:dyDescent="0.3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x14ac:dyDescent="0.3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x14ac:dyDescent="0.3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x14ac:dyDescent="0.3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x14ac:dyDescent="0.3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x14ac:dyDescent="0.3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x14ac:dyDescent="0.3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x14ac:dyDescent="0.3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x14ac:dyDescent="0.3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x14ac:dyDescent="0.3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x14ac:dyDescent="0.3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x14ac:dyDescent="0.3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x14ac:dyDescent="0.3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x14ac:dyDescent="0.3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x14ac:dyDescent="0.3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x14ac:dyDescent="0.3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x14ac:dyDescent="0.3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x14ac:dyDescent="0.3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x14ac:dyDescent="0.3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x14ac:dyDescent="0.3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x14ac:dyDescent="0.3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x14ac:dyDescent="0.3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x14ac:dyDescent="0.3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x14ac:dyDescent="0.3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x14ac:dyDescent="0.3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x14ac:dyDescent="0.3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x14ac:dyDescent="0.3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x14ac:dyDescent="0.3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x14ac:dyDescent="0.3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x14ac:dyDescent="0.3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x14ac:dyDescent="0.3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x14ac:dyDescent="0.3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x14ac:dyDescent="0.3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x14ac:dyDescent="0.3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x14ac:dyDescent="0.3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x14ac:dyDescent="0.3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x14ac:dyDescent="0.3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x14ac:dyDescent="0.3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x14ac:dyDescent="0.3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x14ac:dyDescent="0.3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x14ac:dyDescent="0.3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x14ac:dyDescent="0.3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x14ac:dyDescent="0.3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x14ac:dyDescent="0.3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x14ac:dyDescent="0.3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x14ac:dyDescent="0.3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x14ac:dyDescent="0.3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x14ac:dyDescent="0.3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x14ac:dyDescent="0.3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x14ac:dyDescent="0.3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x14ac:dyDescent="0.3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x14ac:dyDescent="0.3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x14ac:dyDescent="0.3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x14ac:dyDescent="0.3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x14ac:dyDescent="0.3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x14ac:dyDescent="0.3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x14ac:dyDescent="0.3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x14ac:dyDescent="0.3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x14ac:dyDescent="0.3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x14ac:dyDescent="0.3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x14ac:dyDescent="0.3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x14ac:dyDescent="0.3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x14ac:dyDescent="0.3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x14ac:dyDescent="0.3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x14ac:dyDescent="0.3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x14ac:dyDescent="0.3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x14ac:dyDescent="0.3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x14ac:dyDescent="0.3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x14ac:dyDescent="0.3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x14ac:dyDescent="0.3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x14ac:dyDescent="0.3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x14ac:dyDescent="0.3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x14ac:dyDescent="0.3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x14ac:dyDescent="0.3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x14ac:dyDescent="0.3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x14ac:dyDescent="0.3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x14ac:dyDescent="0.3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x14ac:dyDescent="0.3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x14ac:dyDescent="0.3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x14ac:dyDescent="0.3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x14ac:dyDescent="0.3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x14ac:dyDescent="0.3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x14ac:dyDescent="0.3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29" x14ac:dyDescent="0.3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x14ac:dyDescent="0.3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x14ac:dyDescent="0.3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x14ac:dyDescent="0.3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x14ac:dyDescent="0.3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x14ac:dyDescent="0.3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x14ac:dyDescent="0.3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x14ac:dyDescent="0.3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x14ac:dyDescent="0.3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x14ac:dyDescent="0.3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x14ac:dyDescent="0.3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x14ac:dyDescent="0.3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x14ac:dyDescent="0.3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x14ac:dyDescent="0.3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x14ac:dyDescent="0.3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x14ac:dyDescent="0.3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x14ac:dyDescent="0.3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x14ac:dyDescent="0.3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x14ac:dyDescent="0.3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x14ac:dyDescent="0.3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x14ac:dyDescent="0.3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x14ac:dyDescent="0.3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x14ac:dyDescent="0.3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x14ac:dyDescent="0.3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x14ac:dyDescent="0.3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x14ac:dyDescent="0.3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x14ac:dyDescent="0.3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x14ac:dyDescent="0.3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x14ac:dyDescent="0.3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x14ac:dyDescent="0.3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x14ac:dyDescent="0.3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x14ac:dyDescent="0.3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x14ac:dyDescent="0.3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x14ac:dyDescent="0.3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x14ac:dyDescent="0.3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x14ac:dyDescent="0.3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x14ac:dyDescent="0.3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43.5" x14ac:dyDescent="0.3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x14ac:dyDescent="0.3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x14ac:dyDescent="0.3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x14ac:dyDescent="0.3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x14ac:dyDescent="0.3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x14ac:dyDescent="0.3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x14ac:dyDescent="0.3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x14ac:dyDescent="0.3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x14ac:dyDescent="0.3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x14ac:dyDescent="0.3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x14ac:dyDescent="0.3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x14ac:dyDescent="0.3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x14ac:dyDescent="0.3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x14ac:dyDescent="0.3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x14ac:dyDescent="0.3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x14ac:dyDescent="0.3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x14ac:dyDescent="0.3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72.5" x14ac:dyDescent="0.3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x14ac:dyDescent="0.3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x14ac:dyDescent="0.3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x14ac:dyDescent="0.3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x14ac:dyDescent="0.3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x14ac:dyDescent="0.3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x14ac:dyDescent="0.3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x14ac:dyDescent="0.3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x14ac:dyDescent="0.3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x14ac:dyDescent="0.3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x14ac:dyDescent="0.3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x14ac:dyDescent="0.3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x14ac:dyDescent="0.3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x14ac:dyDescent="0.3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x14ac:dyDescent="0.3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x14ac:dyDescent="0.3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x14ac:dyDescent="0.3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x14ac:dyDescent="0.3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x14ac:dyDescent="0.3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x14ac:dyDescent="0.3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x14ac:dyDescent="0.3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x14ac:dyDescent="0.3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x14ac:dyDescent="0.3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x14ac:dyDescent="0.3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x14ac:dyDescent="0.3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x14ac:dyDescent="0.3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x14ac:dyDescent="0.3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x14ac:dyDescent="0.3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x14ac:dyDescent="0.3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x14ac:dyDescent="0.3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29" x14ac:dyDescent="0.3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x14ac:dyDescent="0.3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x14ac:dyDescent="0.3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x14ac:dyDescent="0.3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x14ac:dyDescent="0.3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x14ac:dyDescent="0.3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x14ac:dyDescent="0.3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x14ac:dyDescent="0.3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x14ac:dyDescent="0.3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x14ac:dyDescent="0.3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x14ac:dyDescent="0.3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x14ac:dyDescent="0.3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x14ac:dyDescent="0.3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x14ac:dyDescent="0.3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x14ac:dyDescent="0.3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x14ac:dyDescent="0.3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x14ac:dyDescent="0.3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x14ac:dyDescent="0.3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x14ac:dyDescent="0.3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x14ac:dyDescent="0.3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01.5" x14ac:dyDescent="0.3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x14ac:dyDescent="0.3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x14ac:dyDescent="0.3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x14ac:dyDescent="0.3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x14ac:dyDescent="0.3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x14ac:dyDescent="0.3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x14ac:dyDescent="0.3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x14ac:dyDescent="0.3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x14ac:dyDescent="0.3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29" x14ac:dyDescent="0.3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x14ac:dyDescent="0.3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x14ac:dyDescent="0.3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29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x14ac:dyDescent="0.3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x14ac:dyDescent="0.3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x14ac:dyDescent="0.3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x14ac:dyDescent="0.3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x14ac:dyDescent="0.3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x14ac:dyDescent="0.3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x14ac:dyDescent="0.3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x14ac:dyDescent="0.3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x14ac:dyDescent="0.3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x14ac:dyDescent="0.3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x14ac:dyDescent="0.3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x14ac:dyDescent="0.3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x14ac:dyDescent="0.3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x14ac:dyDescent="0.3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x14ac:dyDescent="0.3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x14ac:dyDescent="0.3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x14ac:dyDescent="0.3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x14ac:dyDescent="0.3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x14ac:dyDescent="0.3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x14ac:dyDescent="0.3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x14ac:dyDescent="0.3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x14ac:dyDescent="0.3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x14ac:dyDescent="0.3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x14ac:dyDescent="0.3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x14ac:dyDescent="0.3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x14ac:dyDescent="0.3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x14ac:dyDescent="0.3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x14ac:dyDescent="0.3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x14ac:dyDescent="0.3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x14ac:dyDescent="0.3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x14ac:dyDescent="0.3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x14ac:dyDescent="0.3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x14ac:dyDescent="0.3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x14ac:dyDescent="0.3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x14ac:dyDescent="0.3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8" x14ac:dyDescent="0.3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x14ac:dyDescent="0.3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x14ac:dyDescent="0.3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x14ac:dyDescent="0.3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x14ac:dyDescent="0.3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x14ac:dyDescent="0.3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43.5" x14ac:dyDescent="0.3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x14ac:dyDescent="0.3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x14ac:dyDescent="0.3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x14ac:dyDescent="0.3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x14ac:dyDescent="0.3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x14ac:dyDescent="0.3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x14ac:dyDescent="0.3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x14ac:dyDescent="0.3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x14ac:dyDescent="0.3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x14ac:dyDescent="0.3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x14ac:dyDescent="0.3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29" x14ac:dyDescent="0.3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x14ac:dyDescent="0.3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x14ac:dyDescent="0.3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x14ac:dyDescent="0.3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x14ac:dyDescent="0.3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x14ac:dyDescent="0.3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x14ac:dyDescent="0.3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x14ac:dyDescent="0.3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x14ac:dyDescent="0.3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x14ac:dyDescent="0.3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x14ac:dyDescent="0.3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x14ac:dyDescent="0.3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x14ac:dyDescent="0.3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x14ac:dyDescent="0.3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x14ac:dyDescent="0.3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x14ac:dyDescent="0.3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x14ac:dyDescent="0.3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x14ac:dyDescent="0.3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x14ac:dyDescent="0.3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x14ac:dyDescent="0.3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x14ac:dyDescent="0.3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x14ac:dyDescent="0.3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  <row r="414" spans="1:20" x14ac:dyDescent="0.35">
      <c r="B414" s="3"/>
      <c r="C414" s="3"/>
      <c r="D414" s="6"/>
      <c r="E414" s="8"/>
      <c r="S414" s="13"/>
      <c r="T414" s="13"/>
    </row>
    <row r="415" spans="1:20" x14ac:dyDescent="0.35">
      <c r="B415" s="3"/>
      <c r="C415" s="3"/>
      <c r="D415" s="6"/>
      <c r="E415" s="8"/>
      <c r="S415" s="13"/>
      <c r="T415" s="13"/>
    </row>
    <row r="416" spans="1:20" x14ac:dyDescent="0.35">
      <c r="B416" s="3"/>
      <c r="C416" s="3"/>
      <c r="D416" s="6"/>
      <c r="E416" s="8"/>
      <c r="S416" s="13"/>
      <c r="T416" s="13"/>
    </row>
    <row r="417" spans="2:20" x14ac:dyDescent="0.35">
      <c r="B417" s="3"/>
      <c r="C417" s="3"/>
      <c r="D417" s="6"/>
      <c r="E417" s="8"/>
      <c r="S417" s="13"/>
      <c r="T417" s="13"/>
    </row>
    <row r="418" spans="2:20" x14ac:dyDescent="0.35">
      <c r="B418" s="3"/>
      <c r="C418" s="3"/>
      <c r="D418" s="6"/>
      <c r="E418" s="8"/>
      <c r="S418" s="13"/>
      <c r="T418" s="13"/>
    </row>
    <row r="419" spans="2:20" x14ac:dyDescent="0.35">
      <c r="B419" s="3"/>
      <c r="C419" s="3"/>
      <c r="D419" s="6"/>
      <c r="E419" s="8"/>
      <c r="S419" s="13"/>
      <c r="T419" s="13"/>
    </row>
    <row r="420" spans="2:20" x14ac:dyDescent="0.35">
      <c r="B420" s="3"/>
      <c r="C420" s="3"/>
      <c r="D420" s="6"/>
      <c r="E420" s="8"/>
      <c r="S420" s="13"/>
      <c r="T420" s="13"/>
    </row>
    <row r="421" spans="2:20" x14ac:dyDescent="0.35">
      <c r="B421" s="3"/>
      <c r="C421" s="3"/>
      <c r="D421" s="6"/>
      <c r="E421" s="8"/>
      <c r="S421" s="13"/>
      <c r="T421" s="13"/>
    </row>
    <row r="422" spans="2:20" x14ac:dyDescent="0.35">
      <c r="B422" s="3"/>
      <c r="C422" s="3"/>
      <c r="D422" s="6"/>
      <c r="E422" s="8"/>
      <c r="S422" s="13"/>
      <c r="T422" s="13"/>
    </row>
    <row r="423" spans="2:20" x14ac:dyDescent="0.35">
      <c r="B423" s="3"/>
      <c r="C423" s="3"/>
      <c r="D423" s="6"/>
      <c r="E423" s="8"/>
      <c r="S423" s="13"/>
      <c r="T423" s="13"/>
    </row>
    <row r="424" spans="2:20" x14ac:dyDescent="0.35">
      <c r="B424" s="3"/>
      <c r="C424" s="3"/>
      <c r="D424" s="6"/>
      <c r="E424" s="8"/>
      <c r="S424" s="13"/>
      <c r="T424" s="13"/>
    </row>
    <row r="425" spans="2:20" x14ac:dyDescent="0.35">
      <c r="B425" s="3"/>
      <c r="C425" s="3"/>
      <c r="D425" s="6"/>
      <c r="E425" s="8"/>
      <c r="S425" s="13"/>
      <c r="T425" s="13"/>
    </row>
    <row r="426" spans="2:20" x14ac:dyDescent="0.35">
      <c r="B426" s="3"/>
      <c r="C426" s="3"/>
      <c r="D426" s="6"/>
      <c r="E426" s="8"/>
      <c r="S426" s="13"/>
      <c r="T426" s="13"/>
    </row>
    <row r="427" spans="2:20" x14ac:dyDescent="0.35">
      <c r="B427" s="3"/>
      <c r="C427" s="3"/>
      <c r="D427" s="6"/>
      <c r="E427" s="8"/>
      <c r="S427" s="13"/>
      <c r="T427" s="13"/>
    </row>
    <row r="428" spans="2:20" x14ac:dyDescent="0.35">
      <c r="B428" s="3"/>
      <c r="C428" s="3"/>
      <c r="D428" s="6"/>
      <c r="E428" s="8"/>
      <c r="S428" s="13"/>
      <c r="T428" s="13"/>
    </row>
    <row r="429" spans="2:20" x14ac:dyDescent="0.35">
      <c r="B429" s="3"/>
      <c r="C429" s="3"/>
      <c r="D429" s="6"/>
      <c r="E429" s="8"/>
      <c r="S429" s="13"/>
      <c r="T429" s="13"/>
    </row>
    <row r="430" spans="2:20" x14ac:dyDescent="0.35">
      <c r="B430" s="3"/>
      <c r="C430" s="3"/>
      <c r="D430" s="6"/>
      <c r="E430" s="8"/>
      <c r="S430" s="13"/>
      <c r="T430" s="13"/>
    </row>
    <row r="431" spans="2:20" x14ac:dyDescent="0.35">
      <c r="B431" s="3"/>
      <c r="C431" s="3"/>
      <c r="D431" s="6"/>
      <c r="E431" s="8"/>
      <c r="S431" s="13"/>
      <c r="T431" s="13"/>
    </row>
    <row r="432" spans="2:20" x14ac:dyDescent="0.35">
      <c r="B432" s="3"/>
      <c r="C432" s="3"/>
      <c r="D432" s="6"/>
      <c r="E432" s="8"/>
      <c r="S432" s="13"/>
      <c r="T432" s="13"/>
    </row>
    <row r="433" spans="2:20" x14ac:dyDescent="0.35">
      <c r="B433" s="3"/>
      <c r="C433" s="3"/>
      <c r="D433" s="6"/>
      <c r="E433" s="8"/>
      <c r="S433" s="13"/>
      <c r="T433" s="13"/>
    </row>
    <row r="434" spans="2:20" x14ac:dyDescent="0.35">
      <c r="B434" s="3"/>
      <c r="C434" s="3"/>
      <c r="D434" s="6"/>
      <c r="E434" s="8"/>
      <c r="S434" s="13"/>
      <c r="T434" s="13"/>
    </row>
    <row r="435" spans="2:20" x14ac:dyDescent="0.35">
      <c r="B435" s="3"/>
      <c r="C435" s="3"/>
      <c r="D435" s="6"/>
      <c r="E435" s="8"/>
      <c r="S435" s="13"/>
      <c r="T435" s="13"/>
    </row>
    <row r="436" spans="2:20" x14ac:dyDescent="0.35">
      <c r="B436" s="3"/>
      <c r="C436" s="3"/>
      <c r="D436" s="6"/>
      <c r="E436" s="8"/>
      <c r="S436" s="13"/>
      <c r="T436" s="13"/>
    </row>
    <row r="437" spans="2:20" x14ac:dyDescent="0.35">
      <c r="B437" s="3"/>
      <c r="C437" s="3"/>
      <c r="D437" s="6"/>
      <c r="E437" s="8"/>
      <c r="S437" s="13"/>
      <c r="T437" s="13"/>
    </row>
    <row r="438" spans="2:20" x14ac:dyDescent="0.35">
      <c r="B438" s="3"/>
      <c r="C438" s="3"/>
      <c r="D438" s="6"/>
      <c r="E438" s="8"/>
      <c r="S438" s="13"/>
      <c r="T438" s="13"/>
    </row>
    <row r="439" spans="2:20" x14ac:dyDescent="0.35">
      <c r="B439" s="3"/>
      <c r="C439" s="3"/>
      <c r="D439" s="6"/>
      <c r="E439" s="8"/>
      <c r="S439" s="13"/>
      <c r="T439" s="13"/>
    </row>
    <row r="440" spans="2:20" x14ac:dyDescent="0.35">
      <c r="B440" s="3"/>
      <c r="C440" s="3"/>
      <c r="D440" s="6"/>
      <c r="E440" s="8"/>
      <c r="S440" s="13"/>
      <c r="T440" s="13"/>
    </row>
    <row r="441" spans="2:20" x14ac:dyDescent="0.35">
      <c r="B441" s="3"/>
      <c r="C441" s="3"/>
      <c r="D441" s="6"/>
      <c r="E441" s="8"/>
      <c r="S441" s="13"/>
      <c r="T441" s="13"/>
    </row>
    <row r="442" spans="2:20" x14ac:dyDescent="0.35">
      <c r="B442" s="3"/>
      <c r="C442" s="3"/>
      <c r="D442" s="6"/>
      <c r="E442" s="8"/>
      <c r="S442" s="13"/>
      <c r="T442" s="13"/>
    </row>
    <row r="443" spans="2:20" x14ac:dyDescent="0.35">
      <c r="B443" s="3"/>
      <c r="C443" s="3"/>
      <c r="D443" s="6"/>
      <c r="E443" s="8"/>
      <c r="S443" s="13"/>
      <c r="T443" s="13"/>
    </row>
    <row r="444" spans="2:20" x14ac:dyDescent="0.35">
      <c r="B444" s="3"/>
      <c r="C444" s="3"/>
      <c r="D444" s="6"/>
      <c r="E444" s="8"/>
      <c r="S444" s="13"/>
      <c r="T444" s="13"/>
    </row>
    <row r="445" spans="2:20" x14ac:dyDescent="0.35">
      <c r="B445" s="3"/>
      <c r="C445" s="3"/>
      <c r="D445" s="6"/>
      <c r="E445" s="8"/>
      <c r="S445" s="13"/>
      <c r="T445" s="13"/>
    </row>
    <row r="446" spans="2:20" x14ac:dyDescent="0.35">
      <c r="B446" s="3"/>
      <c r="C446" s="3"/>
      <c r="D446" s="6"/>
      <c r="E446" s="8"/>
      <c r="S446" s="13"/>
      <c r="T446" s="13"/>
    </row>
    <row r="447" spans="2:20" x14ac:dyDescent="0.35">
      <c r="B447" s="3"/>
      <c r="C447" s="3"/>
      <c r="D447" s="6"/>
      <c r="E447" s="8"/>
      <c r="S447" s="13"/>
      <c r="T447" s="13"/>
    </row>
    <row r="448" spans="2:20" x14ac:dyDescent="0.35">
      <c r="B448" s="3"/>
      <c r="C448" s="3"/>
      <c r="D448" s="6"/>
      <c r="E448" s="8"/>
      <c r="S448" s="13"/>
      <c r="T448" s="13"/>
    </row>
    <row r="449" spans="2:20" x14ac:dyDescent="0.35">
      <c r="B449" s="3"/>
      <c r="C449" s="3"/>
      <c r="D449" s="6"/>
      <c r="E449" s="8"/>
      <c r="S449" s="13"/>
      <c r="T449" s="13"/>
    </row>
    <row r="450" spans="2:20" x14ac:dyDescent="0.35">
      <c r="B450" s="3"/>
      <c r="C450" s="3"/>
      <c r="D450" s="6"/>
      <c r="E450" s="8"/>
      <c r="S450" s="13"/>
      <c r="T450" s="13"/>
    </row>
    <row r="451" spans="2:20" x14ac:dyDescent="0.35">
      <c r="B451" s="3"/>
      <c r="C451" s="3"/>
      <c r="D451" s="6"/>
      <c r="E451" s="8"/>
      <c r="S451" s="13"/>
      <c r="T451" s="13"/>
    </row>
    <row r="452" spans="2:20" x14ac:dyDescent="0.35">
      <c r="B452" s="3"/>
      <c r="C452" s="3"/>
      <c r="D452" s="6"/>
      <c r="E452" s="8"/>
      <c r="S452" s="13"/>
      <c r="T452" s="13"/>
    </row>
    <row r="453" spans="2:20" x14ac:dyDescent="0.35">
      <c r="B453" s="3"/>
      <c r="C453" s="3"/>
      <c r="D453" s="6"/>
      <c r="E453" s="8"/>
      <c r="S453" s="13"/>
      <c r="T453" s="13"/>
    </row>
    <row r="454" spans="2:20" x14ac:dyDescent="0.35">
      <c r="B454" s="3"/>
      <c r="C454" s="3"/>
      <c r="D454" s="6"/>
      <c r="E454" s="8"/>
      <c r="S454" s="13"/>
      <c r="T454" s="13"/>
    </row>
    <row r="455" spans="2:20" x14ac:dyDescent="0.35">
      <c r="B455" s="3"/>
      <c r="C455" s="3"/>
      <c r="D455" s="6"/>
      <c r="E455" s="8"/>
      <c r="S455" s="13"/>
      <c r="T455" s="13"/>
    </row>
    <row r="456" spans="2:20" x14ac:dyDescent="0.35">
      <c r="B456" s="3"/>
      <c r="C456" s="3"/>
      <c r="D456" s="6"/>
      <c r="E456" s="8"/>
      <c r="S456" s="13"/>
      <c r="T456" s="13"/>
    </row>
    <row r="457" spans="2:20" x14ac:dyDescent="0.35">
      <c r="B457" s="3"/>
      <c r="C457" s="3"/>
      <c r="D457" s="6"/>
      <c r="E457" s="8"/>
      <c r="S457" s="13"/>
      <c r="T457" s="13"/>
    </row>
    <row r="458" spans="2:20" x14ac:dyDescent="0.35">
      <c r="B458" s="3"/>
      <c r="C458" s="3"/>
      <c r="D458" s="6"/>
      <c r="E458" s="8"/>
      <c r="S458" s="13"/>
      <c r="T458" s="13"/>
    </row>
    <row r="459" spans="2:20" x14ac:dyDescent="0.35">
      <c r="B459" s="3"/>
      <c r="C459" s="3"/>
      <c r="D459" s="6"/>
      <c r="E459" s="8"/>
      <c r="S459" s="13"/>
      <c r="T459" s="13"/>
    </row>
    <row r="460" spans="2:20" x14ac:dyDescent="0.35">
      <c r="B460" s="3"/>
      <c r="C460" s="3"/>
      <c r="D460" s="6"/>
      <c r="E460" s="8"/>
      <c r="S460" s="13"/>
      <c r="T460" s="13"/>
    </row>
    <row r="461" spans="2:20" x14ac:dyDescent="0.35">
      <c r="B461" s="3"/>
      <c r="C461" s="3"/>
      <c r="D461" s="6"/>
      <c r="E461" s="8"/>
      <c r="S461" s="13"/>
      <c r="T461" s="13"/>
    </row>
    <row r="462" spans="2:20" x14ac:dyDescent="0.35">
      <c r="B462" s="3"/>
      <c r="C462" s="3"/>
      <c r="D462" s="6"/>
      <c r="E462" s="8"/>
      <c r="S462" s="13"/>
      <c r="T462" s="13"/>
    </row>
    <row r="463" spans="2:20" x14ac:dyDescent="0.35">
      <c r="B463" s="3"/>
      <c r="C463" s="3"/>
      <c r="D463" s="6"/>
      <c r="E463" s="8"/>
      <c r="S463" s="13"/>
      <c r="T463" s="13"/>
    </row>
    <row r="464" spans="2:20" x14ac:dyDescent="0.35">
      <c r="B464" s="3"/>
      <c r="C464" s="3"/>
      <c r="D464" s="6"/>
      <c r="E464" s="8"/>
      <c r="S464" s="13"/>
      <c r="T464" s="13"/>
    </row>
    <row r="465" spans="2:20" x14ac:dyDescent="0.35">
      <c r="B465" s="3"/>
      <c r="C465" s="3"/>
      <c r="D465" s="6"/>
      <c r="E465" s="8"/>
      <c r="S465" s="13"/>
      <c r="T465" s="13"/>
    </row>
    <row r="466" spans="2:20" x14ac:dyDescent="0.35">
      <c r="B466" s="3"/>
      <c r="C466" s="3"/>
      <c r="D466" s="6"/>
      <c r="E466" s="8"/>
      <c r="S466" s="13"/>
      <c r="T466" s="13"/>
    </row>
    <row r="467" spans="2:20" x14ac:dyDescent="0.35">
      <c r="B467" s="3"/>
      <c r="C467" s="3"/>
      <c r="D467" s="6"/>
      <c r="E467" s="8"/>
      <c r="S467" s="13"/>
      <c r="T467" s="13"/>
    </row>
    <row r="468" spans="2:20" x14ac:dyDescent="0.35">
      <c r="B468" s="3"/>
      <c r="C468" s="3"/>
      <c r="D468" s="6"/>
      <c r="E468" s="8"/>
      <c r="S468" s="13"/>
      <c r="T468" s="13"/>
    </row>
    <row r="469" spans="2:20" x14ac:dyDescent="0.35">
      <c r="B469" s="3"/>
      <c r="C469" s="3"/>
      <c r="D469" s="6"/>
      <c r="E469" s="8"/>
      <c r="S469" s="13"/>
      <c r="T469" s="13"/>
    </row>
    <row r="470" spans="2:20" x14ac:dyDescent="0.35">
      <c r="B470" s="3"/>
      <c r="C470" s="3"/>
      <c r="D470" s="6"/>
      <c r="E470" s="8"/>
      <c r="S470" s="13"/>
      <c r="T470" s="13"/>
    </row>
    <row r="471" spans="2:20" x14ac:dyDescent="0.35">
      <c r="B471" s="3"/>
      <c r="C471" s="3"/>
      <c r="D471" s="6"/>
      <c r="E471" s="8"/>
      <c r="S471" s="13"/>
      <c r="T471" s="13"/>
    </row>
    <row r="472" spans="2:20" x14ac:dyDescent="0.35">
      <c r="B472" s="3"/>
      <c r="C472" s="3"/>
      <c r="D472" s="6"/>
      <c r="E472" s="8"/>
      <c r="S472" s="13"/>
      <c r="T472" s="13"/>
    </row>
    <row r="473" spans="2:20" x14ac:dyDescent="0.35">
      <c r="B473" s="3"/>
      <c r="C473" s="3"/>
      <c r="D473" s="6"/>
      <c r="E473" s="8"/>
      <c r="S473" s="13"/>
      <c r="T473" s="13"/>
    </row>
    <row r="474" spans="2:20" x14ac:dyDescent="0.35">
      <c r="B474" s="3"/>
      <c r="C474" s="3"/>
      <c r="D474" s="6"/>
      <c r="E474" s="8"/>
      <c r="S474" s="13"/>
      <c r="T474" s="13"/>
    </row>
    <row r="475" spans="2:20" x14ac:dyDescent="0.35">
      <c r="B475" s="3"/>
      <c r="C475" s="3"/>
      <c r="D475" s="6"/>
      <c r="E475" s="8"/>
      <c r="S475" s="13"/>
      <c r="T475" s="13"/>
    </row>
    <row r="476" spans="2:20" x14ac:dyDescent="0.35">
      <c r="B476" s="3"/>
      <c r="C476" s="3"/>
      <c r="D476" s="6"/>
      <c r="E476" s="8"/>
      <c r="S476" s="13"/>
      <c r="T476" s="13"/>
    </row>
    <row r="477" spans="2:20" x14ac:dyDescent="0.35">
      <c r="B477" s="3"/>
      <c r="C477" s="3"/>
      <c r="D477" s="6"/>
      <c r="E477" s="8"/>
      <c r="S477" s="13"/>
      <c r="T477" s="13"/>
    </row>
    <row r="478" spans="2:20" x14ac:dyDescent="0.35">
      <c r="B478" s="3"/>
      <c r="C478" s="3"/>
      <c r="D478" s="6"/>
      <c r="E478" s="8"/>
      <c r="S478" s="13"/>
      <c r="T478" s="13"/>
    </row>
    <row r="479" spans="2:20" x14ac:dyDescent="0.35">
      <c r="B479" s="3"/>
      <c r="C479" s="3"/>
      <c r="D479" s="6"/>
      <c r="E479" s="8"/>
      <c r="S479" s="13"/>
      <c r="T479" s="13"/>
    </row>
    <row r="480" spans="2:20" x14ac:dyDescent="0.35">
      <c r="B480" s="3"/>
      <c r="C480" s="3"/>
      <c r="D480" s="6"/>
      <c r="E480" s="8"/>
      <c r="S480" s="13"/>
      <c r="T480" s="13"/>
    </row>
    <row r="481" spans="2:20" x14ac:dyDescent="0.35">
      <c r="B481" s="3"/>
      <c r="C481" s="3"/>
      <c r="D481" s="6"/>
      <c r="E481" s="8"/>
      <c r="S481" s="13"/>
      <c r="T481" s="13"/>
    </row>
    <row r="482" spans="2:20" x14ac:dyDescent="0.35">
      <c r="B482" s="3"/>
      <c r="C482" s="3"/>
      <c r="D482" s="6"/>
      <c r="E482" s="8"/>
      <c r="S482" s="13"/>
      <c r="T482" s="13"/>
    </row>
    <row r="483" spans="2:20" x14ac:dyDescent="0.35">
      <c r="B483" s="3"/>
      <c r="C483" s="3"/>
      <c r="D483" s="6"/>
      <c r="E483" s="8"/>
      <c r="S483" s="13"/>
      <c r="T483" s="13"/>
    </row>
    <row r="484" spans="2:20" x14ac:dyDescent="0.35">
      <c r="B484" s="3"/>
      <c r="C484" s="3"/>
      <c r="D484" s="6"/>
      <c r="E484" s="8"/>
      <c r="S484" s="13"/>
      <c r="T484" s="13"/>
    </row>
    <row r="485" spans="2:20" x14ac:dyDescent="0.35">
      <c r="B485" s="3"/>
      <c r="C485" s="3"/>
      <c r="D485" s="6"/>
      <c r="E485" s="8"/>
      <c r="S485" s="13"/>
      <c r="T485" s="13"/>
    </row>
    <row r="486" spans="2:20" x14ac:dyDescent="0.35">
      <c r="B486" s="3"/>
      <c r="C486" s="3"/>
      <c r="D486" s="6"/>
      <c r="E486" s="8"/>
      <c r="S486" s="13"/>
      <c r="T486" s="13"/>
    </row>
    <row r="487" spans="2:20" x14ac:dyDescent="0.35">
      <c r="B487" s="3"/>
      <c r="C487" s="3"/>
      <c r="D487" s="6"/>
      <c r="E487" s="8"/>
      <c r="S487" s="13"/>
      <c r="T487" s="13"/>
    </row>
    <row r="488" spans="2:20" x14ac:dyDescent="0.35">
      <c r="B488" s="3"/>
      <c r="C488" s="3"/>
      <c r="D488" s="6"/>
      <c r="E488" s="8"/>
      <c r="S488" s="13"/>
      <c r="T488" s="13"/>
    </row>
    <row r="489" spans="2:20" x14ac:dyDescent="0.35">
      <c r="B489" s="3"/>
      <c r="C489" s="3"/>
      <c r="D489" s="6"/>
      <c r="E489" s="8"/>
      <c r="S489" s="13"/>
      <c r="T489" s="13"/>
    </row>
    <row r="490" spans="2:20" x14ac:dyDescent="0.35">
      <c r="B490" s="3"/>
      <c r="C490" s="3"/>
      <c r="D490" s="6"/>
      <c r="E490" s="8"/>
      <c r="S490" s="13"/>
      <c r="T490" s="13"/>
    </row>
    <row r="491" spans="2:20" x14ac:dyDescent="0.35">
      <c r="B491" s="3"/>
      <c r="C491" s="3"/>
      <c r="D491" s="6"/>
      <c r="E491" s="8"/>
      <c r="S491" s="13"/>
      <c r="T491" s="13"/>
    </row>
    <row r="492" spans="2:20" x14ac:dyDescent="0.35">
      <c r="B492" s="3"/>
      <c r="C492" s="3"/>
      <c r="D492" s="6"/>
      <c r="E492" s="8"/>
      <c r="S492" s="13"/>
      <c r="T492" s="13"/>
    </row>
    <row r="493" spans="2:20" x14ac:dyDescent="0.35">
      <c r="B493" s="3"/>
      <c r="C493" s="3"/>
      <c r="D493" s="6"/>
      <c r="E493" s="8"/>
      <c r="S493" s="13"/>
      <c r="T493" s="13"/>
    </row>
    <row r="494" spans="2:20" x14ac:dyDescent="0.35">
      <c r="B494" s="3"/>
      <c r="C494" s="3"/>
      <c r="D494" s="6"/>
      <c r="E494" s="8"/>
      <c r="S494" s="13"/>
      <c r="T494" s="13"/>
    </row>
    <row r="495" spans="2:20" x14ac:dyDescent="0.35">
      <c r="B495" s="3"/>
      <c r="C495" s="3"/>
      <c r="D495" s="6"/>
      <c r="E495" s="8"/>
      <c r="S495" s="13"/>
      <c r="T495" s="13"/>
    </row>
    <row r="496" spans="2:20" x14ac:dyDescent="0.35">
      <c r="B496" s="3"/>
      <c r="C496" s="3"/>
      <c r="D496" s="6"/>
      <c r="E496" s="8"/>
      <c r="S496" s="13"/>
      <c r="T496" s="13"/>
    </row>
    <row r="497" spans="2:20" x14ac:dyDescent="0.35">
      <c r="B497" s="3"/>
      <c r="C497" s="3"/>
      <c r="D497" s="6"/>
      <c r="E497" s="8"/>
      <c r="S497" s="13"/>
      <c r="T497" s="13"/>
    </row>
    <row r="498" spans="2:20" x14ac:dyDescent="0.35">
      <c r="B498" s="3"/>
      <c r="C498" s="3"/>
      <c r="D498" s="6"/>
      <c r="E498" s="8"/>
      <c r="S498" s="13"/>
      <c r="T498" s="13"/>
    </row>
    <row r="499" spans="2:20" x14ac:dyDescent="0.35">
      <c r="B499" s="3"/>
      <c r="C499" s="3"/>
      <c r="D499" s="6"/>
      <c r="E499" s="8"/>
      <c r="S499" s="13"/>
      <c r="T499" s="13"/>
    </row>
    <row r="500" spans="2:20" x14ac:dyDescent="0.35">
      <c r="B500" s="3"/>
      <c r="C500" s="3"/>
      <c r="D500" s="6"/>
      <c r="E500" s="8"/>
      <c r="S500" s="13"/>
      <c r="T500" s="13"/>
    </row>
    <row r="501" spans="2:20" x14ac:dyDescent="0.35">
      <c r="B501" s="3"/>
      <c r="C501" s="3"/>
      <c r="D501" s="6"/>
      <c r="E501" s="8"/>
      <c r="S501" s="13"/>
      <c r="T501" s="13"/>
    </row>
    <row r="502" spans="2:20" x14ac:dyDescent="0.35">
      <c r="B502" s="3"/>
      <c r="C502" s="3"/>
      <c r="D502" s="6"/>
      <c r="E502" s="8"/>
      <c r="S502" s="13"/>
      <c r="T502" s="13"/>
    </row>
    <row r="503" spans="2:20" x14ac:dyDescent="0.35">
      <c r="B503" s="3"/>
      <c r="C503" s="3"/>
      <c r="D503" s="6"/>
      <c r="E503" s="8"/>
      <c r="S503" s="13"/>
      <c r="T503" s="13"/>
    </row>
    <row r="504" spans="2:20" x14ac:dyDescent="0.35">
      <c r="B504" s="3"/>
      <c r="C504" s="3"/>
      <c r="D504" s="6"/>
      <c r="E504" s="8"/>
      <c r="S504" s="13"/>
      <c r="T504" s="13"/>
    </row>
    <row r="505" spans="2:20" x14ac:dyDescent="0.35">
      <c r="B505" s="3"/>
      <c r="C505" s="3"/>
      <c r="D505" s="6"/>
      <c r="E505" s="8"/>
      <c r="S505" s="13"/>
      <c r="T505" s="13"/>
    </row>
    <row r="506" spans="2:20" x14ac:dyDescent="0.35">
      <c r="B506" s="3"/>
      <c r="C506" s="3"/>
      <c r="D506" s="6"/>
      <c r="E506" s="8"/>
      <c r="S506" s="13"/>
      <c r="T506" s="13"/>
    </row>
    <row r="507" spans="2:20" x14ac:dyDescent="0.35">
      <c r="B507" s="3"/>
      <c r="C507" s="3"/>
      <c r="D507" s="6"/>
      <c r="E507" s="8"/>
      <c r="S507" s="13"/>
      <c r="T507" s="13"/>
    </row>
    <row r="508" spans="2:20" x14ac:dyDescent="0.35">
      <c r="B508" s="3"/>
      <c r="C508" s="3"/>
      <c r="D508" s="6"/>
      <c r="E508" s="8"/>
      <c r="S508" s="13"/>
      <c r="T508" s="13"/>
    </row>
    <row r="509" spans="2:20" x14ac:dyDescent="0.35">
      <c r="B509" s="3"/>
      <c r="C509" s="3"/>
      <c r="D509" s="6"/>
      <c r="E509" s="8"/>
      <c r="S509" s="13"/>
      <c r="T509" s="13"/>
    </row>
    <row r="510" spans="2:20" x14ac:dyDescent="0.35">
      <c r="B510" s="3"/>
      <c r="C510" s="3"/>
      <c r="D510" s="6"/>
      <c r="E510" s="8"/>
      <c r="S510" s="13"/>
      <c r="T510" s="13"/>
    </row>
    <row r="511" spans="2:20" x14ac:dyDescent="0.35">
      <c r="B511" s="3"/>
      <c r="C511" s="3"/>
      <c r="D511" s="6"/>
      <c r="E511" s="8"/>
      <c r="S511" s="13"/>
      <c r="T511" s="13"/>
    </row>
    <row r="512" spans="2:20" x14ac:dyDescent="0.35">
      <c r="B512" s="3"/>
      <c r="C512" s="3"/>
      <c r="D512" s="6"/>
      <c r="E512" s="8"/>
      <c r="S512" s="13"/>
      <c r="T512" s="13"/>
    </row>
    <row r="513" spans="2:20" x14ac:dyDescent="0.35">
      <c r="B513" s="3"/>
      <c r="C513" s="3"/>
      <c r="D513" s="6"/>
      <c r="E513" s="8"/>
      <c r="S513" s="13"/>
      <c r="T513" s="13"/>
    </row>
    <row r="514" spans="2:20" x14ac:dyDescent="0.35">
      <c r="B514" s="3"/>
      <c r="C514" s="3"/>
      <c r="D514" s="6"/>
      <c r="E514" s="8"/>
      <c r="S514" s="13"/>
      <c r="T514" s="13"/>
    </row>
    <row r="515" spans="2:20" x14ac:dyDescent="0.35">
      <c r="B515" s="3"/>
      <c r="C515" s="3"/>
      <c r="D515" s="6"/>
      <c r="E515" s="8"/>
      <c r="S515" s="13"/>
      <c r="T515" s="13"/>
    </row>
    <row r="516" spans="2:20" x14ac:dyDescent="0.35">
      <c r="B516" s="3"/>
      <c r="C516" s="3"/>
      <c r="D516" s="6"/>
      <c r="E516" s="8"/>
      <c r="S516" s="13"/>
      <c r="T516" s="13"/>
    </row>
    <row r="517" spans="2:20" x14ac:dyDescent="0.35">
      <c r="B517" s="3"/>
      <c r="C517" s="3"/>
      <c r="D517" s="6"/>
      <c r="E517" s="8"/>
      <c r="S517" s="13"/>
      <c r="T517" s="13"/>
    </row>
    <row r="518" spans="2:20" x14ac:dyDescent="0.35">
      <c r="B518" s="3"/>
      <c r="C518" s="3"/>
      <c r="D518" s="6"/>
      <c r="E518" s="8"/>
      <c r="S518" s="13"/>
      <c r="T518" s="13"/>
    </row>
    <row r="519" spans="2:20" x14ac:dyDescent="0.35">
      <c r="B519" s="3"/>
      <c r="C519" s="3"/>
      <c r="D519" s="6"/>
      <c r="E519" s="8"/>
      <c r="S519" s="13"/>
      <c r="T519" s="13"/>
    </row>
    <row r="520" spans="2:20" x14ac:dyDescent="0.35">
      <c r="B520" s="3"/>
      <c r="C520" s="3"/>
      <c r="D520" s="6"/>
      <c r="E520" s="8"/>
      <c r="S520" s="13"/>
      <c r="T520" s="13"/>
    </row>
    <row r="521" spans="2:20" x14ac:dyDescent="0.35">
      <c r="B521" s="3"/>
      <c r="C521" s="3"/>
      <c r="D521" s="6"/>
      <c r="E521" s="8"/>
      <c r="S521" s="13"/>
      <c r="T521" s="13"/>
    </row>
    <row r="522" spans="2:20" x14ac:dyDescent="0.35">
      <c r="B522" s="3"/>
      <c r="C522" s="3"/>
      <c r="D522" s="6"/>
      <c r="E522" s="8"/>
      <c r="S522" s="13"/>
      <c r="T522" s="13"/>
    </row>
    <row r="523" spans="2:20" x14ac:dyDescent="0.35">
      <c r="B523" s="3"/>
      <c r="C523" s="3"/>
      <c r="D523" s="6"/>
      <c r="E523" s="8"/>
      <c r="S523" s="13"/>
      <c r="T523" s="13"/>
    </row>
    <row r="524" spans="2:20" x14ac:dyDescent="0.35">
      <c r="B524" s="3"/>
      <c r="C524" s="3"/>
      <c r="D524" s="6"/>
      <c r="E524" s="8"/>
      <c r="S524" s="13"/>
      <c r="T524" s="13"/>
    </row>
    <row r="525" spans="2:20" x14ac:dyDescent="0.35">
      <c r="B525" s="3"/>
      <c r="C525" s="3"/>
      <c r="D525" s="6"/>
      <c r="E525" s="8"/>
      <c r="S525" s="13"/>
      <c r="T525" s="13"/>
    </row>
    <row r="526" spans="2:20" x14ac:dyDescent="0.35">
      <c r="B526" s="3"/>
      <c r="C526" s="3"/>
      <c r="D526" s="6"/>
      <c r="E526" s="8"/>
      <c r="S526" s="13"/>
      <c r="T526" s="13"/>
    </row>
    <row r="527" spans="2:20" x14ac:dyDescent="0.35">
      <c r="B527" s="3"/>
      <c r="C527" s="3"/>
      <c r="D527" s="6"/>
      <c r="E527" s="8"/>
      <c r="S527" s="13"/>
      <c r="T527" s="13"/>
    </row>
    <row r="528" spans="2:20" x14ac:dyDescent="0.35">
      <c r="B528" s="3"/>
      <c r="C528" s="3"/>
      <c r="D528" s="6"/>
      <c r="E528" s="8"/>
      <c r="S528" s="13"/>
      <c r="T528" s="13"/>
    </row>
    <row r="529" spans="2:20" x14ac:dyDescent="0.35">
      <c r="B529" s="3"/>
      <c r="C529" s="3"/>
      <c r="D529" s="6"/>
      <c r="E529" s="8"/>
      <c r="S529" s="13"/>
      <c r="T529" s="13"/>
    </row>
    <row r="530" spans="2:20" x14ac:dyDescent="0.35">
      <c r="B530" s="3"/>
      <c r="C530" s="3"/>
      <c r="D530" s="6"/>
      <c r="E530" s="8"/>
      <c r="S530" s="13"/>
      <c r="T530" s="13"/>
    </row>
    <row r="531" spans="2:20" x14ac:dyDescent="0.35">
      <c r="B531" s="3"/>
      <c r="C531" s="3"/>
      <c r="D531" s="6"/>
      <c r="E531" s="8"/>
      <c r="S531" s="13"/>
      <c r="T531" s="13"/>
    </row>
    <row r="532" spans="2:20" x14ac:dyDescent="0.35">
      <c r="B532" s="3"/>
      <c r="C532" s="3"/>
      <c r="D532" s="6"/>
      <c r="E532" s="8"/>
      <c r="S532" s="13"/>
      <c r="T532" s="13"/>
    </row>
    <row r="533" spans="2:20" x14ac:dyDescent="0.35">
      <c r="B533" s="3"/>
      <c r="C533" s="3"/>
      <c r="D533" s="6"/>
      <c r="E533" s="8"/>
      <c r="S533" s="13"/>
      <c r="T533" s="13"/>
    </row>
    <row r="534" spans="2:20" x14ac:dyDescent="0.35">
      <c r="B534" s="3"/>
      <c r="C534" s="3"/>
      <c r="D534" s="6"/>
      <c r="E534" s="8"/>
      <c r="S534" s="13"/>
      <c r="T534" s="13"/>
    </row>
    <row r="535" spans="2:20" x14ac:dyDescent="0.35">
      <c r="B535" s="3"/>
      <c r="C535" s="3"/>
      <c r="D535" s="6"/>
      <c r="E535" s="8"/>
      <c r="S535" s="13"/>
      <c r="T535" s="13"/>
    </row>
    <row r="536" spans="2:20" x14ac:dyDescent="0.35">
      <c r="B536" s="3"/>
      <c r="C536" s="3"/>
      <c r="D536" s="6"/>
      <c r="E536" s="8"/>
      <c r="S536" s="13"/>
      <c r="T536" s="13"/>
    </row>
    <row r="537" spans="2:20" x14ac:dyDescent="0.35">
      <c r="B537" s="3"/>
      <c r="C537" s="3"/>
      <c r="D537" s="6"/>
      <c r="E537" s="8"/>
      <c r="S537" s="13"/>
      <c r="T537" s="13"/>
    </row>
    <row r="538" spans="2:20" x14ac:dyDescent="0.35">
      <c r="B538" s="3"/>
      <c r="C538" s="3"/>
      <c r="D538" s="6"/>
      <c r="E538" s="8"/>
      <c r="S538" s="13"/>
      <c r="T538" s="13"/>
    </row>
    <row r="539" spans="2:20" x14ac:dyDescent="0.35">
      <c r="B539" s="3"/>
      <c r="C539" s="3"/>
      <c r="D539" s="6"/>
      <c r="E539" s="8"/>
      <c r="S539" s="13"/>
      <c r="T539" s="13"/>
    </row>
    <row r="540" spans="2:20" x14ac:dyDescent="0.35">
      <c r="B540" s="3"/>
      <c r="C540" s="3"/>
      <c r="D540" s="6"/>
      <c r="E540" s="8"/>
      <c r="S540" s="13"/>
      <c r="T540" s="13"/>
    </row>
    <row r="541" spans="2:20" x14ac:dyDescent="0.35">
      <c r="B541" s="3"/>
      <c r="C541" s="3"/>
      <c r="D541" s="6"/>
      <c r="E541" s="8"/>
      <c r="S541" s="13"/>
      <c r="T541" s="13"/>
    </row>
    <row r="542" spans="2:20" x14ac:dyDescent="0.35">
      <c r="B542" s="3"/>
      <c r="C542" s="3"/>
      <c r="D542" s="6"/>
      <c r="E542" s="8"/>
      <c r="S542" s="13"/>
      <c r="T542" s="13"/>
    </row>
    <row r="543" spans="2:20" x14ac:dyDescent="0.35">
      <c r="B543" s="3"/>
      <c r="C543" s="3"/>
      <c r="D543" s="6"/>
      <c r="E543" s="8"/>
      <c r="S543" s="13"/>
      <c r="T543" s="13"/>
    </row>
    <row r="544" spans="2:20" x14ac:dyDescent="0.35">
      <c r="B544" s="3"/>
      <c r="C544" s="3"/>
      <c r="D544" s="6"/>
      <c r="E544" s="8"/>
      <c r="S544" s="13"/>
      <c r="T544" s="13"/>
    </row>
    <row r="545" spans="2:20" x14ac:dyDescent="0.35">
      <c r="B545" s="3"/>
      <c r="C545" s="3"/>
      <c r="D545" s="6"/>
      <c r="E545" s="8"/>
      <c r="S545" s="13"/>
      <c r="T545" s="13"/>
    </row>
    <row r="546" spans="2:20" x14ac:dyDescent="0.35">
      <c r="B546" s="3"/>
      <c r="C546" s="3"/>
      <c r="D546" s="6"/>
      <c r="E546" s="8"/>
      <c r="S546" s="13"/>
      <c r="T546" s="13"/>
    </row>
    <row r="547" spans="2:20" x14ac:dyDescent="0.35">
      <c r="B547" s="3"/>
      <c r="C547" s="3"/>
      <c r="D547" s="6"/>
      <c r="E547" s="8"/>
      <c r="S547" s="13"/>
      <c r="T547" s="13"/>
    </row>
    <row r="548" spans="2:20" x14ac:dyDescent="0.35">
      <c r="B548" s="3"/>
      <c r="C548" s="3"/>
      <c r="D548" s="6"/>
      <c r="E548" s="8"/>
      <c r="S548" s="13"/>
      <c r="T548" s="13"/>
    </row>
    <row r="549" spans="2:20" x14ac:dyDescent="0.35">
      <c r="B549" s="3"/>
      <c r="C549" s="3"/>
      <c r="D549" s="6"/>
      <c r="E549" s="8"/>
      <c r="S549" s="13"/>
      <c r="T549" s="13"/>
    </row>
    <row r="550" spans="2:20" x14ac:dyDescent="0.35">
      <c r="B550" s="3"/>
      <c r="C550" s="3"/>
      <c r="D550" s="6"/>
      <c r="E550" s="8"/>
      <c r="S550" s="13"/>
      <c r="T550" s="13"/>
    </row>
    <row r="551" spans="2:20" x14ac:dyDescent="0.35">
      <c r="B551" s="3"/>
      <c r="C551" s="3"/>
      <c r="D551" s="6"/>
      <c r="E551" s="8"/>
      <c r="S551" s="13"/>
      <c r="T551" s="13"/>
    </row>
    <row r="552" spans="2:20" x14ac:dyDescent="0.35">
      <c r="B552" s="3"/>
      <c r="C552" s="3"/>
      <c r="D552" s="6"/>
      <c r="E552" s="8"/>
      <c r="S552" s="13"/>
      <c r="T552" s="13"/>
    </row>
    <row r="553" spans="2:20" x14ac:dyDescent="0.35">
      <c r="B553" s="3"/>
      <c r="C553" s="3"/>
      <c r="D553" s="6"/>
      <c r="E553" s="8"/>
      <c r="S553" s="13"/>
      <c r="T553" s="13"/>
    </row>
    <row r="554" spans="2:20" x14ac:dyDescent="0.35">
      <c r="B554" s="3"/>
      <c r="C554" s="3"/>
      <c r="D554" s="6"/>
      <c r="E554" s="8"/>
      <c r="S554" s="13"/>
      <c r="T554" s="13"/>
    </row>
    <row r="555" spans="2:20" x14ac:dyDescent="0.35">
      <c r="B555" s="3"/>
      <c r="C555" s="3"/>
      <c r="D555" s="6"/>
      <c r="E555" s="8"/>
      <c r="S555" s="13"/>
      <c r="T555" s="13"/>
    </row>
    <row r="556" spans="2:20" x14ac:dyDescent="0.35">
      <c r="B556" s="3"/>
      <c r="C556" s="3"/>
      <c r="D556" s="6"/>
      <c r="E556" s="8"/>
      <c r="S556" s="13"/>
      <c r="T556" s="13"/>
    </row>
    <row r="557" spans="2:20" x14ac:dyDescent="0.35">
      <c r="B557" s="3"/>
      <c r="C557" s="3"/>
      <c r="D557" s="6"/>
      <c r="E557" s="8"/>
      <c r="S557" s="13"/>
      <c r="T557" s="13"/>
    </row>
    <row r="558" spans="2:20" x14ac:dyDescent="0.35">
      <c r="B558" s="3"/>
      <c r="C558" s="3"/>
      <c r="D558" s="6"/>
      <c r="E558" s="8"/>
      <c r="S558" s="13"/>
      <c r="T558" s="13"/>
    </row>
    <row r="559" spans="2:20" x14ac:dyDescent="0.35">
      <c r="B559" s="3"/>
      <c r="C559" s="3"/>
      <c r="D559" s="6"/>
      <c r="E559" s="8"/>
      <c r="S559" s="13"/>
      <c r="T559" s="13"/>
    </row>
    <row r="560" spans="2:20" x14ac:dyDescent="0.35">
      <c r="B560" s="3"/>
      <c r="C560" s="3"/>
      <c r="D560" s="6"/>
      <c r="E560" s="8"/>
      <c r="S560" s="13"/>
      <c r="T560" s="13"/>
    </row>
    <row r="561" spans="2:20" x14ac:dyDescent="0.35">
      <c r="B561" s="3"/>
      <c r="C561" s="3"/>
      <c r="D561" s="6"/>
      <c r="E561" s="8"/>
      <c r="S561" s="13"/>
      <c r="T561" s="13"/>
    </row>
    <row r="562" spans="2:20" x14ac:dyDescent="0.35">
      <c r="B562" s="3"/>
      <c r="C562" s="3"/>
      <c r="D562" s="6"/>
      <c r="E562" s="8"/>
      <c r="S562" s="13"/>
      <c r="T562" s="13"/>
    </row>
    <row r="563" spans="2:20" x14ac:dyDescent="0.35">
      <c r="B563" s="3"/>
      <c r="C563" s="3"/>
      <c r="D563" s="6"/>
      <c r="E563" s="8"/>
      <c r="S563" s="13"/>
      <c r="T563" s="13"/>
    </row>
    <row r="564" spans="2:20" x14ac:dyDescent="0.35">
      <c r="B564" s="3"/>
      <c r="C564" s="3"/>
      <c r="D564" s="6"/>
      <c r="E564" s="8"/>
      <c r="S564" s="13"/>
      <c r="T564" s="13"/>
    </row>
    <row r="565" spans="2:20" x14ac:dyDescent="0.35">
      <c r="B565" s="3"/>
      <c r="C565" s="3"/>
      <c r="D565" s="6"/>
      <c r="E565" s="8"/>
      <c r="S565" s="13"/>
      <c r="T565" s="13"/>
    </row>
    <row r="566" spans="2:20" x14ac:dyDescent="0.35">
      <c r="B566" s="3"/>
      <c r="C566" s="3"/>
      <c r="D566" s="6"/>
      <c r="E566" s="8"/>
      <c r="S566" s="13"/>
      <c r="T566" s="13"/>
    </row>
    <row r="567" spans="2:20" x14ac:dyDescent="0.35">
      <c r="B567" s="3"/>
      <c r="C567" s="3"/>
      <c r="D567" s="6"/>
      <c r="E567" s="8"/>
      <c r="S567" s="13"/>
      <c r="T567" s="13"/>
    </row>
    <row r="568" spans="2:20" x14ac:dyDescent="0.35">
      <c r="B568" s="3"/>
      <c r="C568" s="3"/>
      <c r="D568" s="6"/>
      <c r="E568" s="8"/>
      <c r="S568" s="13"/>
      <c r="T568" s="13"/>
    </row>
    <row r="569" spans="2:20" x14ac:dyDescent="0.35">
      <c r="B569" s="3"/>
      <c r="C569" s="3"/>
      <c r="D569" s="6"/>
      <c r="E569" s="8"/>
      <c r="S569" s="13"/>
      <c r="T569" s="13"/>
    </row>
    <row r="570" spans="2:20" x14ac:dyDescent="0.35">
      <c r="B570" s="3"/>
      <c r="C570" s="3"/>
      <c r="D570" s="6"/>
      <c r="E570" s="8"/>
      <c r="S570" s="13"/>
      <c r="T570" s="13"/>
    </row>
    <row r="571" spans="2:20" x14ac:dyDescent="0.35">
      <c r="B571" s="3"/>
      <c r="C571" s="3"/>
      <c r="D571" s="6"/>
      <c r="E571" s="8"/>
      <c r="S571" s="13"/>
      <c r="T571" s="13"/>
    </row>
    <row r="572" spans="2:20" x14ac:dyDescent="0.35">
      <c r="B572" s="3"/>
      <c r="C572" s="3"/>
      <c r="D572" s="6"/>
      <c r="E572" s="8"/>
      <c r="S572" s="13"/>
      <c r="T572" s="13"/>
    </row>
    <row r="573" spans="2:20" x14ac:dyDescent="0.35">
      <c r="B573" s="3"/>
      <c r="C573" s="3"/>
      <c r="D573" s="6"/>
      <c r="E573" s="8"/>
      <c r="S573" s="13"/>
      <c r="T573" s="13"/>
    </row>
    <row r="574" spans="2:20" x14ac:dyDescent="0.35">
      <c r="B574" s="3"/>
      <c r="C574" s="3"/>
      <c r="D574" s="6"/>
      <c r="E574" s="8"/>
      <c r="S574" s="13"/>
      <c r="T574" s="13"/>
    </row>
    <row r="575" spans="2:20" x14ac:dyDescent="0.35">
      <c r="B575" s="3"/>
      <c r="C575" s="3"/>
      <c r="D575" s="6"/>
      <c r="E575" s="8"/>
      <c r="S575" s="13"/>
      <c r="T575" s="13"/>
    </row>
    <row r="576" spans="2:20" x14ac:dyDescent="0.35">
      <c r="B576" s="3"/>
      <c r="C576" s="3"/>
      <c r="D576" s="6"/>
      <c r="E576" s="8"/>
      <c r="S576" s="13"/>
      <c r="T576" s="13"/>
    </row>
    <row r="577" spans="2:20" x14ac:dyDescent="0.35">
      <c r="B577" s="3"/>
      <c r="C577" s="3"/>
      <c r="D577" s="6"/>
      <c r="E577" s="8"/>
      <c r="S577" s="13"/>
      <c r="T577" s="13"/>
    </row>
    <row r="578" spans="2:20" x14ac:dyDescent="0.35">
      <c r="B578" s="3"/>
      <c r="C578" s="3"/>
      <c r="D578" s="6"/>
      <c r="E578" s="8"/>
      <c r="S578" s="13"/>
      <c r="T578" s="13"/>
    </row>
    <row r="579" spans="2:20" x14ac:dyDescent="0.35">
      <c r="B579" s="3"/>
      <c r="C579" s="3"/>
      <c r="D579" s="6"/>
      <c r="E579" s="8"/>
      <c r="S579" s="13"/>
      <c r="T579" s="13"/>
    </row>
    <row r="580" spans="2:20" x14ac:dyDescent="0.35">
      <c r="B580" s="3"/>
      <c r="C580" s="3"/>
      <c r="D580" s="6"/>
      <c r="E580" s="8"/>
      <c r="S580" s="13"/>
      <c r="T580" s="13"/>
    </row>
    <row r="581" spans="2:20" x14ac:dyDescent="0.35">
      <c r="B581" s="3"/>
      <c r="C581" s="3"/>
      <c r="D581" s="6"/>
      <c r="E581" s="8"/>
      <c r="S581" s="13"/>
      <c r="T581" s="13"/>
    </row>
    <row r="582" spans="2:20" x14ac:dyDescent="0.35">
      <c r="B582" s="3"/>
      <c r="C582" s="3"/>
      <c r="D582" s="6"/>
      <c r="E582" s="8"/>
      <c r="S582" s="13"/>
      <c r="T582" s="13"/>
    </row>
    <row r="583" spans="2:20" x14ac:dyDescent="0.35">
      <c r="B583" s="3"/>
      <c r="C583" s="3"/>
      <c r="D583" s="6"/>
      <c r="E583" s="8"/>
      <c r="S583" s="13"/>
      <c r="T583" s="13"/>
    </row>
    <row r="584" spans="2:20" x14ac:dyDescent="0.35">
      <c r="B584" s="3"/>
      <c r="C584" s="3"/>
      <c r="D584" s="6"/>
      <c r="E584" s="8"/>
      <c r="S584" s="13"/>
      <c r="T584" s="13"/>
    </row>
    <row r="585" spans="2:20" x14ac:dyDescent="0.35">
      <c r="B585" s="3"/>
      <c r="C585" s="3"/>
      <c r="D585" s="6"/>
      <c r="E585" s="8"/>
      <c r="S585" s="13"/>
      <c r="T585" s="13"/>
    </row>
    <row r="586" spans="2:20" x14ac:dyDescent="0.35">
      <c r="B586" s="3"/>
      <c r="C586" s="3"/>
      <c r="D586" s="6"/>
      <c r="E586" s="8"/>
      <c r="S586" s="13"/>
      <c r="T586" s="13"/>
    </row>
    <row r="587" spans="2:20" x14ac:dyDescent="0.35">
      <c r="B587" s="3"/>
      <c r="C587" s="3"/>
      <c r="D587" s="6"/>
      <c r="E587" s="8"/>
      <c r="S587" s="13"/>
      <c r="T587" s="13"/>
    </row>
    <row r="588" spans="2:20" x14ac:dyDescent="0.35">
      <c r="B588" s="3"/>
      <c r="C588" s="3"/>
      <c r="D588" s="6"/>
      <c r="E588" s="8"/>
      <c r="S588" s="13"/>
      <c r="T588" s="13"/>
    </row>
    <row r="589" spans="2:20" x14ac:dyDescent="0.35">
      <c r="B589" s="3"/>
      <c r="C589" s="3"/>
      <c r="D589" s="6"/>
      <c r="E589" s="8"/>
      <c r="S589" s="13"/>
      <c r="T589" s="13"/>
    </row>
    <row r="590" spans="2:20" x14ac:dyDescent="0.35">
      <c r="B590" s="3"/>
      <c r="C590" s="3"/>
      <c r="D590" s="6"/>
      <c r="E590" s="8"/>
      <c r="S590" s="13"/>
      <c r="T590" s="13"/>
    </row>
    <row r="591" spans="2:20" x14ac:dyDescent="0.35">
      <c r="B591" s="3"/>
      <c r="C591" s="3"/>
      <c r="D591" s="6"/>
      <c r="E591" s="8"/>
      <c r="S591" s="13"/>
      <c r="T591" s="13"/>
    </row>
    <row r="592" spans="2:20" x14ac:dyDescent="0.35">
      <c r="B592" s="3"/>
      <c r="C592" s="3"/>
      <c r="D592" s="6"/>
      <c r="E592" s="8"/>
      <c r="S592" s="13"/>
      <c r="T592" s="13"/>
    </row>
    <row r="593" spans="2:20" x14ac:dyDescent="0.35">
      <c r="B593" s="3"/>
      <c r="C593" s="3"/>
      <c r="D593" s="6"/>
      <c r="E593" s="8"/>
      <c r="S593" s="13"/>
      <c r="T593" s="13"/>
    </row>
    <row r="594" spans="2:20" x14ac:dyDescent="0.35">
      <c r="B594" s="3"/>
      <c r="C594" s="3"/>
      <c r="D594" s="6"/>
      <c r="E594" s="8"/>
      <c r="S594" s="13"/>
      <c r="T594" s="13"/>
    </row>
    <row r="595" spans="2:20" x14ac:dyDescent="0.35">
      <c r="B595" s="3"/>
      <c r="C595" s="3"/>
      <c r="D595" s="6"/>
      <c r="E595" s="8"/>
      <c r="S595" s="13"/>
      <c r="T595" s="13"/>
    </row>
    <row r="596" spans="2:20" x14ac:dyDescent="0.35">
      <c r="B596" s="3"/>
      <c r="C596" s="3"/>
      <c r="D596" s="6"/>
      <c r="E596" s="8"/>
      <c r="S596" s="13"/>
      <c r="T596" s="13"/>
    </row>
    <row r="597" spans="2:20" x14ac:dyDescent="0.35">
      <c r="B597" s="3"/>
      <c r="C597" s="3"/>
      <c r="D597" s="6"/>
      <c r="E597" s="8"/>
      <c r="S597" s="13"/>
      <c r="T597" s="13"/>
    </row>
    <row r="598" spans="2:20" x14ac:dyDescent="0.35">
      <c r="B598" s="3"/>
      <c r="C598" s="3"/>
      <c r="D598" s="6"/>
      <c r="E598" s="8"/>
      <c r="S598" s="13"/>
      <c r="T598" s="13"/>
    </row>
    <row r="599" spans="2:20" x14ac:dyDescent="0.35">
      <c r="B599" s="3"/>
      <c r="C599" s="3"/>
      <c r="D599" s="6"/>
      <c r="E599" s="8"/>
      <c r="S599" s="13"/>
      <c r="T599" s="13"/>
    </row>
    <row r="600" spans="2:20" x14ac:dyDescent="0.35">
      <c r="B600" s="3"/>
      <c r="C600" s="3"/>
      <c r="D600" s="6"/>
      <c r="E600" s="8"/>
      <c r="S600" s="13"/>
      <c r="T600" s="13"/>
    </row>
    <row r="601" spans="2:20" x14ac:dyDescent="0.35">
      <c r="B601" s="3"/>
      <c r="C601" s="3"/>
      <c r="D601" s="6"/>
      <c r="E601" s="8"/>
      <c r="S601" s="13"/>
      <c r="T601" s="13"/>
    </row>
    <row r="602" spans="2:20" x14ac:dyDescent="0.35">
      <c r="B602" s="3"/>
      <c r="C602" s="3"/>
      <c r="D602" s="6"/>
      <c r="E602" s="8"/>
      <c r="S602" s="13"/>
      <c r="T602" s="13"/>
    </row>
    <row r="603" spans="2:20" x14ac:dyDescent="0.35">
      <c r="B603" s="3"/>
      <c r="C603" s="3"/>
      <c r="D603" s="6"/>
      <c r="E603" s="8"/>
      <c r="S603" s="13"/>
      <c r="T603" s="13"/>
    </row>
    <row r="604" spans="2:20" x14ac:dyDescent="0.35">
      <c r="B604" s="3"/>
      <c r="C604" s="3"/>
      <c r="D604" s="6"/>
      <c r="E604" s="8"/>
      <c r="S604" s="13"/>
      <c r="T604" s="13"/>
    </row>
    <row r="605" spans="2:20" x14ac:dyDescent="0.35">
      <c r="B605" s="3"/>
      <c r="C605" s="3"/>
      <c r="D605" s="6"/>
      <c r="E605" s="8"/>
      <c r="S605" s="13"/>
      <c r="T605" s="13"/>
    </row>
    <row r="606" spans="2:20" x14ac:dyDescent="0.35">
      <c r="B606" s="3"/>
      <c r="C606" s="3"/>
      <c r="D606" s="6"/>
      <c r="E606" s="8"/>
      <c r="S606" s="13"/>
      <c r="T606" s="13"/>
    </row>
    <row r="607" spans="2:20" x14ac:dyDescent="0.35">
      <c r="B607" s="3"/>
      <c r="C607" s="3"/>
      <c r="D607" s="6"/>
      <c r="E607" s="8"/>
      <c r="S607" s="13"/>
      <c r="T607" s="13"/>
    </row>
    <row r="608" spans="2:20" x14ac:dyDescent="0.35">
      <c r="B608" s="3"/>
      <c r="C608" s="3"/>
      <c r="D608" s="6"/>
      <c r="E608" s="8"/>
      <c r="S608" s="13"/>
      <c r="T608" s="13"/>
    </row>
    <row r="609" spans="2:20" x14ac:dyDescent="0.35">
      <c r="B609" s="3"/>
      <c r="C609" s="3"/>
      <c r="D609" s="6"/>
      <c r="E609" s="8"/>
      <c r="S609" s="13"/>
      <c r="T609" s="13"/>
    </row>
    <row r="610" spans="2:20" x14ac:dyDescent="0.35">
      <c r="B610" s="3"/>
      <c r="C610" s="3"/>
      <c r="D610" s="6"/>
      <c r="E610" s="8"/>
      <c r="S610" s="13"/>
      <c r="T610" s="13"/>
    </row>
    <row r="611" spans="2:20" x14ac:dyDescent="0.35">
      <c r="B611" s="3"/>
      <c r="C611" s="3"/>
      <c r="D611" s="6"/>
      <c r="E611" s="8"/>
      <c r="S611" s="13"/>
      <c r="T611" s="13"/>
    </row>
    <row r="612" spans="2:20" x14ac:dyDescent="0.35">
      <c r="B612" s="3"/>
      <c r="C612" s="3"/>
      <c r="D612" s="6"/>
      <c r="E612" s="8"/>
      <c r="S612" s="13"/>
      <c r="T612" s="13"/>
    </row>
    <row r="613" spans="2:20" x14ac:dyDescent="0.35">
      <c r="B613" s="3"/>
      <c r="C613" s="3"/>
      <c r="D613" s="6"/>
      <c r="E613" s="8"/>
      <c r="S613" s="13"/>
      <c r="T613" s="13"/>
    </row>
    <row r="614" spans="2:20" x14ac:dyDescent="0.35">
      <c r="B614" s="3"/>
      <c r="C614" s="3"/>
      <c r="D614" s="6"/>
      <c r="E614" s="8"/>
      <c r="S614" s="13"/>
      <c r="T614" s="13"/>
    </row>
    <row r="615" spans="2:20" x14ac:dyDescent="0.35">
      <c r="B615" s="3"/>
      <c r="C615" s="3"/>
      <c r="D615" s="6"/>
      <c r="E615" s="8"/>
      <c r="S615" s="13"/>
      <c r="T615" s="13"/>
    </row>
    <row r="616" spans="2:20" x14ac:dyDescent="0.35">
      <c r="B616" s="3"/>
      <c r="C616" s="3"/>
      <c r="D616" s="6"/>
      <c r="E616" s="8"/>
      <c r="S616" s="13"/>
      <c r="T616" s="13"/>
    </row>
    <row r="617" spans="2:20" x14ac:dyDescent="0.35">
      <c r="B617" s="3"/>
      <c r="C617" s="3"/>
      <c r="D617" s="6"/>
      <c r="E617" s="8"/>
      <c r="S617" s="13"/>
      <c r="T617" s="13"/>
    </row>
    <row r="618" spans="2:20" x14ac:dyDescent="0.35">
      <c r="B618" s="3"/>
      <c r="C618" s="3"/>
      <c r="D618" s="6"/>
      <c r="E618" s="8"/>
      <c r="S618" s="13"/>
      <c r="T618" s="13"/>
    </row>
    <row r="619" spans="2:20" x14ac:dyDescent="0.35">
      <c r="B619" s="3"/>
      <c r="C619" s="3"/>
      <c r="D619" s="6"/>
      <c r="E619" s="8"/>
      <c r="S619" s="13"/>
      <c r="T619" s="13"/>
    </row>
    <row r="620" spans="2:20" x14ac:dyDescent="0.35">
      <c r="B620" s="3"/>
      <c r="C620" s="3"/>
      <c r="D620" s="6"/>
      <c r="E620" s="8"/>
      <c r="S620" s="13"/>
      <c r="T620" s="13"/>
    </row>
    <row r="621" spans="2:20" x14ac:dyDescent="0.35">
      <c r="B621" s="3"/>
      <c r="C621" s="3"/>
      <c r="D621" s="6"/>
      <c r="E621" s="8"/>
      <c r="S621" s="13"/>
      <c r="T621" s="13"/>
    </row>
    <row r="622" spans="2:20" x14ac:dyDescent="0.35">
      <c r="B622" s="3"/>
      <c r="C622" s="3"/>
      <c r="D622" s="6"/>
      <c r="E622" s="8"/>
      <c r="S622" s="13"/>
      <c r="T622" s="13"/>
    </row>
    <row r="623" spans="2:20" x14ac:dyDescent="0.35">
      <c r="B623" s="3"/>
      <c r="C623" s="3"/>
      <c r="D623" s="6"/>
      <c r="E623" s="8"/>
      <c r="S623" s="13"/>
      <c r="T623" s="13"/>
    </row>
    <row r="624" spans="2:20" x14ac:dyDescent="0.35">
      <c r="B624" s="3"/>
      <c r="C624" s="3"/>
      <c r="D624" s="6"/>
      <c r="E624" s="8"/>
      <c r="S624" s="13"/>
      <c r="T624" s="13"/>
    </row>
    <row r="625" spans="2:20" x14ac:dyDescent="0.35">
      <c r="B625" s="3"/>
      <c r="C625" s="3"/>
      <c r="D625" s="6"/>
      <c r="E625" s="8"/>
      <c r="S625" s="13"/>
      <c r="T625" s="13"/>
    </row>
    <row r="626" spans="2:20" x14ac:dyDescent="0.35">
      <c r="B626" s="3"/>
      <c r="C626" s="3"/>
      <c r="D626" s="6"/>
      <c r="E626" s="8"/>
      <c r="S626" s="13"/>
      <c r="T626" s="13"/>
    </row>
    <row r="627" spans="2:20" x14ac:dyDescent="0.35">
      <c r="B627" s="3"/>
      <c r="C627" s="3"/>
      <c r="D627" s="6"/>
      <c r="E627" s="8"/>
      <c r="S627" s="13"/>
      <c r="T627" s="13"/>
    </row>
    <row r="628" spans="2:20" x14ac:dyDescent="0.35">
      <c r="B628" s="3"/>
      <c r="C628" s="3"/>
      <c r="D628" s="6"/>
      <c r="E628" s="8"/>
      <c r="S628" s="13"/>
      <c r="T628" s="13"/>
    </row>
    <row r="629" spans="2:20" x14ac:dyDescent="0.35">
      <c r="B629" s="3"/>
      <c r="C629" s="3"/>
      <c r="D629" s="6"/>
      <c r="E629" s="8"/>
      <c r="S629" s="13"/>
      <c r="T629" s="13"/>
    </row>
    <row r="630" spans="2:20" x14ac:dyDescent="0.35">
      <c r="B630" s="3"/>
      <c r="C630" s="3"/>
      <c r="D630" s="6"/>
      <c r="E630" s="8"/>
      <c r="S630" s="13"/>
      <c r="T630" s="13"/>
    </row>
    <row r="631" spans="2:20" x14ac:dyDescent="0.35">
      <c r="B631" s="3"/>
      <c r="C631" s="3"/>
      <c r="D631" s="6"/>
      <c r="E631" s="8"/>
      <c r="S631" s="13"/>
      <c r="T631" s="13"/>
    </row>
    <row r="632" spans="2:20" x14ac:dyDescent="0.35">
      <c r="B632" s="3"/>
      <c r="C632" s="3"/>
      <c r="D632" s="6"/>
      <c r="E632" s="8"/>
      <c r="S632" s="13"/>
      <c r="T632" s="13"/>
    </row>
    <row r="633" spans="2:20" x14ac:dyDescent="0.35">
      <c r="B633" s="3"/>
      <c r="C633" s="3"/>
      <c r="D633" s="6"/>
      <c r="E633" s="8"/>
      <c r="S633" s="13"/>
      <c r="T633" s="13"/>
    </row>
    <row r="634" spans="2:20" x14ac:dyDescent="0.35">
      <c r="B634" s="3"/>
      <c r="C634" s="3"/>
      <c r="D634" s="6"/>
      <c r="E634" s="8"/>
      <c r="S634" s="13"/>
      <c r="T634" s="13"/>
    </row>
    <row r="635" spans="2:20" x14ac:dyDescent="0.35">
      <c r="B635" s="3"/>
      <c r="C635" s="3"/>
      <c r="D635" s="6"/>
      <c r="E635" s="8"/>
      <c r="S635" s="13"/>
      <c r="T635" s="13"/>
    </row>
    <row r="636" spans="2:20" x14ac:dyDescent="0.35">
      <c r="B636" s="3"/>
      <c r="C636" s="3"/>
      <c r="D636" s="6"/>
      <c r="E636" s="8"/>
      <c r="S636" s="13"/>
      <c r="T636" s="13"/>
    </row>
    <row r="637" spans="2:20" x14ac:dyDescent="0.35">
      <c r="B637" s="3"/>
      <c r="C637" s="3"/>
      <c r="D637" s="6"/>
      <c r="E637" s="8"/>
      <c r="S637" s="13"/>
      <c r="T637" s="13"/>
    </row>
    <row r="638" spans="2:20" x14ac:dyDescent="0.35">
      <c r="B638" s="3"/>
      <c r="C638" s="3"/>
      <c r="D638" s="6"/>
      <c r="E638" s="8"/>
      <c r="S638" s="13"/>
      <c r="T638" s="13"/>
    </row>
    <row r="639" spans="2:20" x14ac:dyDescent="0.35">
      <c r="B639" s="3"/>
      <c r="C639" s="3"/>
      <c r="D639" s="6"/>
      <c r="E639" s="8"/>
      <c r="S639" s="13"/>
      <c r="T639" s="13"/>
    </row>
    <row r="640" spans="2:20" x14ac:dyDescent="0.35">
      <c r="B640" s="3"/>
      <c r="C640" s="3"/>
      <c r="D640" s="6"/>
      <c r="E640" s="8"/>
      <c r="S640" s="13"/>
      <c r="T640" s="13"/>
    </row>
    <row r="641" spans="2:20" x14ac:dyDescent="0.35">
      <c r="B641" s="3"/>
      <c r="C641" s="3"/>
      <c r="D641" s="6"/>
      <c r="E641" s="8"/>
      <c r="S641" s="13"/>
      <c r="T641" s="13"/>
    </row>
    <row r="642" spans="2:20" x14ac:dyDescent="0.35">
      <c r="B642" s="3"/>
      <c r="C642" s="3"/>
      <c r="D642" s="6"/>
      <c r="E642" s="8"/>
      <c r="S642" s="13"/>
      <c r="T642" s="13"/>
    </row>
    <row r="643" spans="2:20" x14ac:dyDescent="0.35">
      <c r="B643" s="3"/>
      <c r="C643" s="3"/>
      <c r="D643" s="6"/>
      <c r="E643" s="8"/>
      <c r="S643" s="13"/>
      <c r="T643" s="13"/>
    </row>
    <row r="644" spans="2:20" x14ac:dyDescent="0.35">
      <c r="B644" s="3"/>
      <c r="C644" s="3"/>
      <c r="D644" s="6"/>
      <c r="E644" s="8"/>
      <c r="S644" s="13"/>
      <c r="T644" s="13"/>
    </row>
    <row r="645" spans="2:20" x14ac:dyDescent="0.35">
      <c r="B645" s="3"/>
      <c r="C645" s="3"/>
      <c r="D645" s="6"/>
      <c r="E645" s="8"/>
      <c r="S645" s="13"/>
      <c r="T645" s="13"/>
    </row>
    <row r="646" spans="2:20" x14ac:dyDescent="0.35">
      <c r="B646" s="3"/>
      <c r="C646" s="3"/>
      <c r="D646" s="6"/>
      <c r="E646" s="8"/>
      <c r="S646" s="13"/>
      <c r="T646" s="13"/>
    </row>
    <row r="647" spans="2:20" x14ac:dyDescent="0.35">
      <c r="B647" s="3"/>
      <c r="C647" s="3"/>
      <c r="D647" s="6"/>
      <c r="E647" s="8"/>
      <c r="S647" s="13"/>
      <c r="T647" s="13"/>
    </row>
    <row r="648" spans="2:20" x14ac:dyDescent="0.35">
      <c r="B648" s="3"/>
      <c r="C648" s="3"/>
      <c r="D648" s="6"/>
      <c r="E648" s="8"/>
      <c r="S648" s="13"/>
      <c r="T648" s="13"/>
    </row>
    <row r="649" spans="2:20" x14ac:dyDescent="0.35">
      <c r="B649" s="3"/>
      <c r="C649" s="3"/>
      <c r="D649" s="6"/>
      <c r="E649" s="8"/>
      <c r="S649" s="13"/>
      <c r="T649" s="13"/>
    </row>
    <row r="650" spans="2:20" x14ac:dyDescent="0.35">
      <c r="B650" s="3"/>
      <c r="C650" s="3"/>
      <c r="D650" s="6"/>
      <c r="E650" s="8"/>
      <c r="S650" s="13"/>
      <c r="T650" s="13"/>
    </row>
    <row r="651" spans="2:20" x14ac:dyDescent="0.35">
      <c r="B651" s="3"/>
      <c r="C651" s="3"/>
      <c r="D651" s="6"/>
      <c r="E651" s="8"/>
      <c r="S651" s="13"/>
      <c r="T651" s="13"/>
    </row>
    <row r="652" spans="2:20" x14ac:dyDescent="0.35">
      <c r="B652" s="3"/>
      <c r="C652" s="3"/>
      <c r="D652" s="6"/>
      <c r="E652" s="8"/>
      <c r="S652" s="13"/>
      <c r="T652" s="13"/>
    </row>
    <row r="653" spans="2:20" x14ac:dyDescent="0.35">
      <c r="B653" s="3"/>
      <c r="C653" s="3"/>
      <c r="D653" s="6"/>
      <c r="E653" s="8"/>
      <c r="S653" s="13"/>
      <c r="T653" s="13"/>
    </row>
    <row r="654" spans="2:20" x14ac:dyDescent="0.35">
      <c r="B654" s="3"/>
      <c r="C654" s="3"/>
      <c r="D654" s="6"/>
      <c r="E654" s="8"/>
      <c r="S654" s="13"/>
      <c r="T654" s="13"/>
    </row>
    <row r="655" spans="2:20" x14ac:dyDescent="0.35">
      <c r="B655" s="3"/>
      <c r="C655" s="3"/>
      <c r="D655" s="6"/>
      <c r="E655" s="8"/>
      <c r="S655" s="13"/>
      <c r="T655" s="13"/>
    </row>
    <row r="656" spans="2:20" x14ac:dyDescent="0.35">
      <c r="B656" s="3"/>
      <c r="C656" s="3"/>
      <c r="D656" s="6"/>
      <c r="E656" s="8"/>
      <c r="S656" s="13"/>
      <c r="T656" s="13"/>
    </row>
    <row r="657" spans="2:20" x14ac:dyDescent="0.35">
      <c r="B657" s="3"/>
      <c r="C657" s="3"/>
      <c r="D657" s="6"/>
      <c r="E657" s="8"/>
      <c r="S657" s="13"/>
      <c r="T657" s="13"/>
    </row>
    <row r="658" spans="2:20" x14ac:dyDescent="0.35">
      <c r="B658" s="3"/>
      <c r="C658" s="3"/>
      <c r="D658" s="6"/>
      <c r="E658" s="8"/>
      <c r="S658" s="13"/>
      <c r="T658" s="13"/>
    </row>
    <row r="659" spans="2:20" x14ac:dyDescent="0.35">
      <c r="B659" s="3"/>
      <c r="C659" s="3"/>
      <c r="D659" s="6"/>
      <c r="E659" s="8"/>
      <c r="S659" s="13"/>
      <c r="T659" s="13"/>
    </row>
    <row r="660" spans="2:20" x14ac:dyDescent="0.35">
      <c r="B660" s="3"/>
      <c r="C660" s="3"/>
      <c r="D660" s="6"/>
      <c r="E660" s="8"/>
      <c r="S660" s="13"/>
      <c r="T660" s="13"/>
    </row>
    <row r="661" spans="2:20" x14ac:dyDescent="0.35">
      <c r="B661" s="3"/>
      <c r="C661" s="3"/>
      <c r="D661" s="6"/>
      <c r="E661" s="8"/>
      <c r="S661" s="13"/>
      <c r="T661" s="13"/>
    </row>
    <row r="662" spans="2:20" x14ac:dyDescent="0.35">
      <c r="B662" s="3"/>
      <c r="C662" s="3"/>
      <c r="D662" s="6"/>
      <c r="E662" s="8"/>
      <c r="S662" s="13"/>
      <c r="T662" s="13"/>
    </row>
    <row r="663" spans="2:20" x14ac:dyDescent="0.35">
      <c r="B663" s="3"/>
      <c r="C663" s="3"/>
      <c r="D663" s="6"/>
      <c r="E663" s="8"/>
      <c r="S663" s="13"/>
      <c r="T663" s="13"/>
    </row>
    <row r="664" spans="2:20" x14ac:dyDescent="0.35">
      <c r="B664" s="3"/>
      <c r="C664" s="3"/>
      <c r="D664" s="6"/>
      <c r="E664" s="8"/>
      <c r="S664" s="13"/>
      <c r="T664" s="13"/>
    </row>
    <row r="665" spans="2:20" x14ac:dyDescent="0.35">
      <c r="B665" s="3"/>
      <c r="C665" s="3"/>
      <c r="D665" s="6"/>
      <c r="E665" s="8"/>
      <c r="S665" s="13"/>
      <c r="T665" s="13"/>
    </row>
    <row r="666" spans="2:20" x14ac:dyDescent="0.35">
      <c r="B666" s="3"/>
      <c r="C666" s="3"/>
      <c r="D666" s="6"/>
      <c r="E666" s="8"/>
      <c r="S666" s="13"/>
      <c r="T666" s="13"/>
    </row>
    <row r="667" spans="2:20" x14ac:dyDescent="0.35">
      <c r="B667" s="3"/>
      <c r="C667" s="3"/>
      <c r="D667" s="6"/>
      <c r="E667" s="8"/>
      <c r="S667" s="13"/>
      <c r="T667" s="13"/>
    </row>
    <row r="668" spans="2:20" x14ac:dyDescent="0.35">
      <c r="B668" s="3"/>
      <c r="C668" s="3"/>
      <c r="D668" s="6"/>
      <c r="E668" s="8"/>
      <c r="S668" s="13"/>
      <c r="T668" s="13"/>
    </row>
    <row r="669" spans="2:20" x14ac:dyDescent="0.35">
      <c r="B669" s="3"/>
      <c r="C669" s="3"/>
      <c r="D669" s="6"/>
      <c r="E669" s="8"/>
      <c r="S669" s="13"/>
      <c r="T669" s="13"/>
    </row>
    <row r="670" spans="2:20" x14ac:dyDescent="0.35">
      <c r="B670" s="3"/>
      <c r="C670" s="3"/>
      <c r="D670" s="6"/>
      <c r="E670" s="8"/>
      <c r="S670" s="13"/>
      <c r="T670" s="13"/>
    </row>
    <row r="671" spans="2:20" x14ac:dyDescent="0.35">
      <c r="B671" s="3"/>
      <c r="C671" s="3"/>
      <c r="D671" s="6"/>
      <c r="E671" s="8"/>
      <c r="S671" s="13"/>
      <c r="T671" s="13"/>
    </row>
    <row r="672" spans="2:20" x14ac:dyDescent="0.35">
      <c r="B672" s="3"/>
      <c r="C672" s="3"/>
      <c r="D672" s="6"/>
      <c r="E672" s="8"/>
      <c r="S672" s="13"/>
      <c r="T672" s="13"/>
    </row>
    <row r="673" spans="2:20" x14ac:dyDescent="0.35">
      <c r="B673" s="3"/>
      <c r="C673" s="3"/>
      <c r="D673" s="6"/>
      <c r="E673" s="8"/>
      <c r="S673" s="13"/>
      <c r="T673" s="13"/>
    </row>
    <row r="674" spans="2:20" x14ac:dyDescent="0.35">
      <c r="B674" s="3"/>
      <c r="C674" s="3"/>
      <c r="D674" s="6"/>
      <c r="E674" s="8"/>
      <c r="S674" s="13"/>
      <c r="T674" s="13"/>
    </row>
    <row r="675" spans="2:20" x14ac:dyDescent="0.35">
      <c r="B675" s="3"/>
      <c r="C675" s="3"/>
      <c r="D675" s="6"/>
      <c r="E675" s="8"/>
      <c r="S675" s="13"/>
      <c r="T675" s="13"/>
    </row>
    <row r="676" spans="2:20" x14ac:dyDescent="0.35">
      <c r="B676" s="3"/>
      <c r="C676" s="3"/>
      <c r="D676" s="6"/>
      <c r="E676" s="8"/>
      <c r="S676" s="13"/>
      <c r="T676" s="13"/>
    </row>
    <row r="677" spans="2:20" x14ac:dyDescent="0.35">
      <c r="B677" s="3"/>
      <c r="C677" s="3"/>
      <c r="D677" s="6"/>
      <c r="E677" s="8"/>
      <c r="S677" s="13"/>
      <c r="T677" s="13"/>
    </row>
    <row r="678" spans="2:20" x14ac:dyDescent="0.35">
      <c r="B678" s="3"/>
      <c r="C678" s="3"/>
      <c r="D678" s="6"/>
      <c r="E678" s="8"/>
      <c r="S678" s="13"/>
      <c r="T678" s="13"/>
    </row>
    <row r="679" spans="2:20" x14ac:dyDescent="0.35">
      <c r="B679" s="3"/>
      <c r="C679" s="3"/>
      <c r="D679" s="6"/>
      <c r="E679" s="8"/>
      <c r="S679" s="13"/>
      <c r="T679" s="13"/>
    </row>
    <row r="680" spans="2:20" x14ac:dyDescent="0.35">
      <c r="B680" s="3"/>
      <c r="C680" s="3"/>
      <c r="D680" s="6"/>
      <c r="E680" s="8"/>
      <c r="S680" s="13"/>
      <c r="T680" s="13"/>
    </row>
    <row r="681" spans="2:20" x14ac:dyDescent="0.35">
      <c r="B681" s="3"/>
      <c r="C681" s="3"/>
      <c r="D681" s="6"/>
      <c r="E681" s="8"/>
      <c r="S681" s="13"/>
      <c r="T681" s="13"/>
    </row>
    <row r="682" spans="2:20" x14ac:dyDescent="0.35">
      <c r="B682" s="3"/>
      <c r="C682" s="3"/>
      <c r="D682" s="6"/>
      <c r="E682" s="8"/>
      <c r="S682" s="13"/>
      <c r="T682" s="13"/>
    </row>
    <row r="683" spans="2:20" x14ac:dyDescent="0.35">
      <c r="B683" s="3"/>
      <c r="C683" s="3"/>
      <c r="D683" s="6"/>
      <c r="E683" s="8"/>
      <c r="S683" s="13"/>
      <c r="T683" s="13"/>
    </row>
    <row r="684" spans="2:20" x14ac:dyDescent="0.35">
      <c r="B684" s="3"/>
      <c r="C684" s="3"/>
      <c r="D684" s="6"/>
      <c r="E684" s="8"/>
      <c r="S684" s="13"/>
      <c r="T684" s="13"/>
    </row>
    <row r="685" spans="2:20" x14ac:dyDescent="0.35">
      <c r="B685" s="3"/>
      <c r="C685" s="3"/>
      <c r="D685" s="6"/>
      <c r="E685" s="8"/>
      <c r="S685" s="13"/>
      <c r="T685" s="13"/>
    </row>
    <row r="686" spans="2:20" x14ac:dyDescent="0.35">
      <c r="B686" s="3"/>
      <c r="C686" s="3"/>
      <c r="D686" s="6"/>
      <c r="E686" s="8"/>
      <c r="S686" s="13"/>
      <c r="T686" s="13"/>
    </row>
    <row r="687" spans="2:20" x14ac:dyDescent="0.35">
      <c r="B687" s="3"/>
      <c r="C687" s="3"/>
      <c r="D687" s="6"/>
      <c r="E687" s="8"/>
      <c r="S687" s="13"/>
      <c r="T687" s="13"/>
    </row>
    <row r="688" spans="2:20" x14ac:dyDescent="0.35">
      <c r="B688" s="3"/>
      <c r="C688" s="3"/>
      <c r="D688" s="6"/>
      <c r="E688" s="8"/>
      <c r="S688" s="13"/>
      <c r="T688" s="13"/>
    </row>
    <row r="689" spans="2:20" x14ac:dyDescent="0.35">
      <c r="B689" s="3"/>
      <c r="C689" s="3"/>
      <c r="D689" s="6"/>
      <c r="E689" s="8"/>
      <c r="S689" s="13"/>
      <c r="T689" s="13"/>
    </row>
    <row r="690" spans="2:20" x14ac:dyDescent="0.35">
      <c r="B690" s="3"/>
      <c r="C690" s="3"/>
      <c r="D690" s="6"/>
      <c r="E690" s="8"/>
      <c r="S690" s="13"/>
      <c r="T690" s="13"/>
    </row>
    <row r="691" spans="2:20" x14ac:dyDescent="0.35">
      <c r="B691" s="3"/>
      <c r="C691" s="3"/>
      <c r="D691" s="6"/>
      <c r="E691" s="8"/>
      <c r="S691" s="13"/>
      <c r="T691" s="13"/>
    </row>
    <row r="692" spans="2:20" x14ac:dyDescent="0.35">
      <c r="B692" s="3"/>
      <c r="C692" s="3"/>
      <c r="D692" s="6"/>
      <c r="E692" s="8"/>
      <c r="S692" s="13"/>
      <c r="T692" s="13"/>
    </row>
    <row r="693" spans="2:20" x14ac:dyDescent="0.35">
      <c r="B693" s="3"/>
      <c r="C693" s="3"/>
      <c r="D693" s="6"/>
      <c r="E693" s="8"/>
      <c r="S693" s="13"/>
      <c r="T693" s="13"/>
    </row>
    <row r="694" spans="2:20" x14ac:dyDescent="0.35">
      <c r="B694" s="3"/>
      <c r="C694" s="3"/>
      <c r="D694" s="6"/>
      <c r="E694" s="8"/>
      <c r="S694" s="13"/>
      <c r="T694" s="13"/>
    </row>
    <row r="695" spans="2:20" x14ac:dyDescent="0.35">
      <c r="B695" s="3"/>
      <c r="C695" s="3"/>
      <c r="D695" s="6"/>
      <c r="E695" s="8"/>
      <c r="S695" s="13"/>
      <c r="T695" s="13"/>
    </row>
    <row r="696" spans="2:20" x14ac:dyDescent="0.35">
      <c r="B696" s="3"/>
      <c r="C696" s="3"/>
      <c r="D696" s="6"/>
      <c r="E696" s="8"/>
      <c r="S696" s="13"/>
      <c r="T696" s="13"/>
    </row>
    <row r="697" spans="2:20" x14ac:dyDescent="0.35">
      <c r="B697" s="3"/>
      <c r="C697" s="3"/>
      <c r="D697" s="6"/>
      <c r="E697" s="8"/>
      <c r="S697" s="13"/>
      <c r="T697" s="13"/>
    </row>
    <row r="698" spans="2:20" x14ac:dyDescent="0.35">
      <c r="B698" s="3"/>
      <c r="C698" s="3"/>
      <c r="D698" s="6"/>
      <c r="E698" s="8"/>
      <c r="S698" s="13"/>
      <c r="T698" s="13"/>
    </row>
    <row r="699" spans="2:20" x14ac:dyDescent="0.35">
      <c r="B699" s="3"/>
      <c r="C699" s="3"/>
      <c r="D699" s="6"/>
      <c r="E699" s="8"/>
      <c r="S699" s="13"/>
      <c r="T699" s="13"/>
    </row>
    <row r="700" spans="2:20" x14ac:dyDescent="0.35">
      <c r="B700" s="3"/>
      <c r="C700" s="3"/>
      <c r="D700" s="6"/>
      <c r="E700" s="8"/>
      <c r="S700" s="13"/>
      <c r="T700" s="13"/>
    </row>
    <row r="701" spans="2:20" x14ac:dyDescent="0.35">
      <c r="B701" s="3"/>
      <c r="C701" s="3"/>
      <c r="D701" s="6"/>
      <c r="E701" s="8"/>
      <c r="S701" s="13"/>
      <c r="T701" s="13"/>
    </row>
    <row r="702" spans="2:20" x14ac:dyDescent="0.35">
      <c r="B702" s="3"/>
      <c r="C702" s="3"/>
      <c r="D702" s="6"/>
      <c r="E702" s="8"/>
      <c r="S702" s="13"/>
      <c r="T702" s="13"/>
    </row>
    <row r="703" spans="2:20" x14ac:dyDescent="0.35">
      <c r="B703" s="3"/>
      <c r="C703" s="3"/>
      <c r="D703" s="6"/>
      <c r="E703" s="8"/>
      <c r="S703" s="13"/>
      <c r="T703" s="13"/>
    </row>
    <row r="704" spans="2:20" x14ac:dyDescent="0.35">
      <c r="B704" s="3"/>
      <c r="C704" s="3"/>
      <c r="D704" s="6"/>
      <c r="E704" s="8"/>
      <c r="S704" s="13"/>
      <c r="T704" s="13"/>
    </row>
    <row r="705" spans="2:20" x14ac:dyDescent="0.35">
      <c r="B705" s="3"/>
      <c r="C705" s="3"/>
      <c r="D705" s="6"/>
      <c r="E705" s="8"/>
      <c r="S705" s="13"/>
      <c r="T705" s="13"/>
    </row>
    <row r="706" spans="2:20" x14ac:dyDescent="0.35">
      <c r="B706" s="3"/>
      <c r="C706" s="3"/>
      <c r="D706" s="6"/>
      <c r="E706" s="8"/>
      <c r="S706" s="13"/>
      <c r="T706" s="13"/>
    </row>
    <row r="707" spans="2:20" x14ac:dyDescent="0.35">
      <c r="B707" s="3"/>
      <c r="C707" s="3"/>
      <c r="D707" s="6"/>
      <c r="E707" s="8"/>
      <c r="S707" s="13"/>
      <c r="T707" s="13"/>
    </row>
    <row r="708" spans="2:20" x14ac:dyDescent="0.35">
      <c r="B708" s="3"/>
      <c r="C708" s="3"/>
      <c r="D708" s="6"/>
      <c r="E708" s="8"/>
      <c r="S708" s="13"/>
      <c r="T708" s="13"/>
    </row>
    <row r="709" spans="2:20" x14ac:dyDescent="0.35">
      <c r="B709" s="3"/>
      <c r="C709" s="3"/>
      <c r="D709" s="6"/>
      <c r="E709" s="8"/>
      <c r="S709" s="13"/>
      <c r="T709" s="13"/>
    </row>
    <row r="710" spans="2:20" x14ac:dyDescent="0.35">
      <c r="B710" s="3"/>
      <c r="C710" s="3"/>
      <c r="D710" s="6"/>
      <c r="E710" s="8"/>
      <c r="S710" s="13"/>
      <c r="T710" s="13"/>
    </row>
    <row r="711" spans="2:20" x14ac:dyDescent="0.35">
      <c r="B711" s="3"/>
      <c r="C711" s="3"/>
      <c r="D711" s="6"/>
      <c r="E711" s="8"/>
      <c r="S711" s="13"/>
      <c r="T711" s="13"/>
    </row>
    <row r="712" spans="2:20" x14ac:dyDescent="0.35">
      <c r="B712" s="3"/>
      <c r="C712" s="3"/>
      <c r="D712" s="6"/>
      <c r="E712" s="8"/>
      <c r="S712" s="13"/>
      <c r="T712" s="13"/>
    </row>
    <row r="713" spans="2:20" x14ac:dyDescent="0.35">
      <c r="B713" s="3"/>
      <c r="C713" s="3"/>
      <c r="D713" s="6"/>
      <c r="E713" s="8"/>
      <c r="S713" s="13"/>
      <c r="T713" s="13"/>
    </row>
    <row r="714" spans="2:20" x14ac:dyDescent="0.35">
      <c r="B714" s="3"/>
      <c r="C714" s="3"/>
      <c r="D714" s="6"/>
      <c r="E714" s="8"/>
      <c r="S714" s="13"/>
      <c r="T714" s="13"/>
    </row>
    <row r="715" spans="2:20" x14ac:dyDescent="0.35">
      <c r="B715" s="3"/>
      <c r="C715" s="3"/>
      <c r="D715" s="6"/>
      <c r="E715" s="8"/>
      <c r="S715" s="13"/>
      <c r="T715" s="13"/>
    </row>
    <row r="716" spans="2:20" x14ac:dyDescent="0.35">
      <c r="B716" s="3"/>
      <c r="C716" s="3"/>
      <c r="D716" s="6"/>
      <c r="E716" s="8"/>
      <c r="S716" s="13"/>
      <c r="T716" s="13"/>
    </row>
    <row r="717" spans="2:20" x14ac:dyDescent="0.35">
      <c r="B717" s="3"/>
      <c r="C717" s="3"/>
      <c r="D717" s="6"/>
      <c r="E717" s="8"/>
      <c r="S717" s="13"/>
      <c r="T717" s="13"/>
    </row>
    <row r="718" spans="2:20" x14ac:dyDescent="0.35">
      <c r="B718" s="3"/>
      <c r="C718" s="3"/>
      <c r="D718" s="6"/>
      <c r="E718" s="8"/>
      <c r="S718" s="13"/>
      <c r="T718" s="13"/>
    </row>
    <row r="719" spans="2:20" x14ac:dyDescent="0.35">
      <c r="B719" s="3"/>
      <c r="C719" s="3"/>
      <c r="D719" s="6"/>
      <c r="E719" s="8"/>
      <c r="S719" s="13"/>
      <c r="T719" s="13"/>
    </row>
    <row r="720" spans="2:20" x14ac:dyDescent="0.35">
      <c r="B720" s="3"/>
      <c r="C720" s="3"/>
      <c r="D720" s="6"/>
      <c r="E720" s="8"/>
      <c r="S720" s="13"/>
      <c r="T720" s="13"/>
    </row>
    <row r="721" spans="2:20" x14ac:dyDescent="0.35">
      <c r="B721" s="3"/>
      <c r="C721" s="3"/>
      <c r="D721" s="6"/>
      <c r="E721" s="8"/>
      <c r="S721" s="13"/>
      <c r="T721" s="13"/>
    </row>
    <row r="722" spans="2:20" x14ac:dyDescent="0.35">
      <c r="B722" s="3"/>
      <c r="C722" s="3"/>
      <c r="D722" s="6"/>
      <c r="E722" s="8"/>
      <c r="S722" s="13"/>
      <c r="T722" s="13"/>
    </row>
    <row r="723" spans="2:20" x14ac:dyDescent="0.35">
      <c r="B723" s="3"/>
      <c r="C723" s="3"/>
      <c r="D723" s="6"/>
      <c r="E723" s="8"/>
      <c r="S723" s="13"/>
      <c r="T723" s="13"/>
    </row>
    <row r="724" spans="2:20" x14ac:dyDescent="0.35">
      <c r="B724" s="3"/>
      <c r="C724" s="3"/>
      <c r="D724" s="6"/>
      <c r="E724" s="8"/>
      <c r="S724" s="13"/>
      <c r="T724" s="13"/>
    </row>
    <row r="725" spans="2:20" x14ac:dyDescent="0.35">
      <c r="B725" s="3"/>
      <c r="C725" s="3"/>
      <c r="D725" s="6"/>
      <c r="E725" s="8"/>
      <c r="S725" s="13"/>
      <c r="T725" s="13"/>
    </row>
    <row r="726" spans="2:20" x14ac:dyDescent="0.35">
      <c r="B726" s="3"/>
      <c r="C726" s="3"/>
      <c r="D726" s="6"/>
      <c r="E726" s="8"/>
      <c r="S726" s="13"/>
      <c r="T726" s="13"/>
    </row>
    <row r="727" spans="2:20" x14ac:dyDescent="0.35">
      <c r="B727" s="3"/>
      <c r="C727" s="3"/>
      <c r="D727" s="6"/>
      <c r="E727" s="8"/>
      <c r="S727" s="13"/>
      <c r="T727" s="13"/>
    </row>
    <row r="728" spans="2:20" x14ac:dyDescent="0.35">
      <c r="B728" s="3"/>
      <c r="C728" s="3"/>
      <c r="D728" s="6"/>
      <c r="E728" s="8"/>
      <c r="S728" s="13"/>
      <c r="T728" s="13"/>
    </row>
    <row r="729" spans="2:20" x14ac:dyDescent="0.35">
      <c r="B729" s="3"/>
      <c r="C729" s="3"/>
      <c r="D729" s="6"/>
      <c r="E729" s="8"/>
      <c r="S729" s="13"/>
      <c r="T729" s="13"/>
    </row>
    <row r="730" spans="2:20" x14ac:dyDescent="0.35">
      <c r="B730" s="3"/>
      <c r="C730" s="3"/>
      <c r="D730" s="6"/>
      <c r="E730" s="8"/>
      <c r="S730" s="13"/>
      <c r="T730" s="13"/>
    </row>
    <row r="731" spans="2:20" x14ac:dyDescent="0.35">
      <c r="B731" s="3"/>
      <c r="C731" s="3"/>
      <c r="D731" s="6"/>
      <c r="E731" s="8"/>
      <c r="S731" s="13"/>
      <c r="T731" s="13"/>
    </row>
    <row r="732" spans="2:20" x14ac:dyDescent="0.35">
      <c r="B732" s="3"/>
      <c r="C732" s="3"/>
      <c r="D732" s="6"/>
      <c r="E732" s="8"/>
      <c r="S732" s="13"/>
      <c r="T732" s="13"/>
    </row>
    <row r="733" spans="2:20" x14ac:dyDescent="0.35">
      <c r="B733" s="3"/>
      <c r="C733" s="3"/>
      <c r="D733" s="6"/>
      <c r="E733" s="8"/>
      <c r="S733" s="13"/>
      <c r="T733" s="13"/>
    </row>
    <row r="734" spans="2:20" x14ac:dyDescent="0.35">
      <c r="B734" s="3"/>
      <c r="C734" s="3"/>
      <c r="D734" s="6"/>
      <c r="E734" s="8"/>
      <c r="S734" s="13"/>
      <c r="T734" s="13"/>
    </row>
    <row r="735" spans="2:20" x14ac:dyDescent="0.35">
      <c r="B735" s="3"/>
      <c r="C735" s="3"/>
      <c r="D735" s="6"/>
      <c r="E735" s="8"/>
      <c r="S735" s="13"/>
      <c r="T735" s="13"/>
    </row>
    <row r="736" spans="2:20" x14ac:dyDescent="0.35">
      <c r="B736" s="3"/>
      <c r="C736" s="3"/>
      <c r="D736" s="6"/>
      <c r="E736" s="8"/>
      <c r="S736" s="13"/>
      <c r="T736" s="13"/>
    </row>
    <row r="737" spans="2:20" x14ac:dyDescent="0.35">
      <c r="B737" s="3"/>
      <c r="C737" s="3"/>
      <c r="D737" s="6"/>
      <c r="E737" s="8"/>
      <c r="S737" s="13"/>
      <c r="T737" s="13"/>
    </row>
    <row r="738" spans="2:20" x14ac:dyDescent="0.35">
      <c r="B738" s="3"/>
      <c r="C738" s="3"/>
      <c r="D738" s="6"/>
      <c r="E738" s="8"/>
      <c r="S738" s="13"/>
      <c r="T738" s="13"/>
    </row>
    <row r="739" spans="2:20" x14ac:dyDescent="0.35">
      <c r="B739" s="3"/>
      <c r="C739" s="3"/>
      <c r="D739" s="6"/>
      <c r="E739" s="8"/>
      <c r="S739" s="13"/>
      <c r="T739" s="13"/>
    </row>
    <row r="740" spans="2:20" x14ac:dyDescent="0.35">
      <c r="B740" s="3"/>
      <c r="C740" s="3"/>
      <c r="D740" s="6"/>
      <c r="E740" s="8"/>
      <c r="S740" s="13"/>
      <c r="T740" s="13"/>
    </row>
    <row r="741" spans="2:20" x14ac:dyDescent="0.35">
      <c r="B741" s="3"/>
      <c r="C741" s="3"/>
      <c r="D741" s="6"/>
      <c r="E741" s="8"/>
      <c r="S741" s="13"/>
      <c r="T741" s="13"/>
    </row>
    <row r="742" spans="2:20" x14ac:dyDescent="0.35">
      <c r="B742" s="3"/>
      <c r="C742" s="3"/>
      <c r="D742" s="6"/>
      <c r="E742" s="8"/>
      <c r="S742" s="13"/>
      <c r="T742" s="13"/>
    </row>
    <row r="743" spans="2:20" x14ac:dyDescent="0.35">
      <c r="B743" s="3"/>
      <c r="C743" s="3"/>
      <c r="D743" s="6"/>
      <c r="E743" s="8"/>
      <c r="S743" s="13"/>
      <c r="T743" s="13"/>
    </row>
    <row r="744" spans="2:20" x14ac:dyDescent="0.35">
      <c r="B744" s="3"/>
      <c r="C744" s="3"/>
      <c r="D744" s="6"/>
      <c r="E744" s="8"/>
      <c r="S744" s="13"/>
      <c r="T744" s="13"/>
    </row>
    <row r="745" spans="2:20" x14ac:dyDescent="0.35">
      <c r="B745" s="3"/>
      <c r="C745" s="3"/>
      <c r="D745" s="6"/>
      <c r="E745" s="8"/>
      <c r="S745" s="13"/>
      <c r="T745" s="13"/>
    </row>
    <row r="746" spans="2:20" x14ac:dyDescent="0.35">
      <c r="B746" s="3"/>
      <c r="C746" s="3"/>
      <c r="D746" s="6"/>
      <c r="E746" s="8"/>
      <c r="S746" s="13"/>
      <c r="T746" s="13"/>
    </row>
    <row r="747" spans="2:20" x14ac:dyDescent="0.35">
      <c r="B747" s="3"/>
      <c r="C747" s="3"/>
      <c r="D747" s="6"/>
      <c r="E747" s="8"/>
      <c r="S747" s="13"/>
      <c r="T747" s="13"/>
    </row>
    <row r="748" spans="2:20" x14ac:dyDescent="0.35">
      <c r="B748" s="3"/>
      <c r="C748" s="3"/>
      <c r="D748" s="6"/>
      <c r="E748" s="8"/>
      <c r="S748" s="13"/>
      <c r="T748" s="13"/>
    </row>
    <row r="749" spans="2:20" x14ac:dyDescent="0.35">
      <c r="B749" s="3"/>
      <c r="C749" s="3"/>
      <c r="D749" s="6"/>
      <c r="E749" s="8"/>
      <c r="S749" s="13"/>
      <c r="T749" s="13"/>
    </row>
    <row r="750" spans="2:20" x14ac:dyDescent="0.35">
      <c r="B750" s="3"/>
      <c r="C750" s="3"/>
      <c r="D750" s="6"/>
      <c r="E750" s="8"/>
      <c r="S750" s="13"/>
      <c r="T750" s="13"/>
    </row>
    <row r="751" spans="2:20" x14ac:dyDescent="0.35">
      <c r="B751" s="3"/>
      <c r="C751" s="3"/>
      <c r="D751" s="6"/>
      <c r="E751" s="8"/>
      <c r="S751" s="13"/>
      <c r="T751" s="13"/>
    </row>
    <row r="752" spans="2:20" x14ac:dyDescent="0.35">
      <c r="B752" s="3"/>
      <c r="C752" s="3"/>
      <c r="D752" s="6"/>
      <c r="E752" s="8"/>
      <c r="S752" s="13"/>
      <c r="T752" s="13"/>
    </row>
    <row r="753" spans="2:20" x14ac:dyDescent="0.35">
      <c r="B753" s="3"/>
      <c r="C753" s="3"/>
      <c r="D753" s="6"/>
      <c r="E753" s="8"/>
      <c r="S753" s="13"/>
      <c r="T753" s="13"/>
    </row>
    <row r="754" spans="2:20" x14ac:dyDescent="0.35">
      <c r="B754" s="3"/>
      <c r="C754" s="3"/>
      <c r="D754" s="6"/>
      <c r="E754" s="8"/>
      <c r="S754" s="13"/>
      <c r="T754" s="13"/>
    </row>
    <row r="755" spans="2:20" x14ac:dyDescent="0.35">
      <c r="B755" s="3"/>
      <c r="C755" s="3"/>
      <c r="D755" s="6"/>
      <c r="E755" s="8"/>
      <c r="S755" s="13"/>
      <c r="T755" s="13"/>
    </row>
    <row r="756" spans="2:20" x14ac:dyDescent="0.35">
      <c r="B756" s="3"/>
      <c r="C756" s="3"/>
      <c r="D756" s="6"/>
      <c r="E756" s="8"/>
      <c r="S756" s="13"/>
      <c r="T756" s="13"/>
    </row>
    <row r="757" spans="2:20" x14ac:dyDescent="0.35">
      <c r="B757" s="3"/>
      <c r="C757" s="3"/>
      <c r="D757" s="6"/>
      <c r="E757" s="8"/>
      <c r="S757" s="13"/>
      <c r="T757" s="13"/>
    </row>
    <row r="758" spans="2:20" x14ac:dyDescent="0.35">
      <c r="B758" s="3"/>
      <c r="C758" s="3"/>
      <c r="D758" s="6"/>
      <c r="E758" s="8"/>
      <c r="S758" s="13"/>
      <c r="T758" s="13"/>
    </row>
    <row r="759" spans="2:20" x14ac:dyDescent="0.35">
      <c r="B759" s="3"/>
      <c r="C759" s="3"/>
      <c r="D759" s="6"/>
      <c r="E759" s="8"/>
      <c r="S759" s="13"/>
      <c r="T759" s="13"/>
    </row>
    <row r="760" spans="2:20" x14ac:dyDescent="0.35">
      <c r="B760" s="3"/>
      <c r="C760" s="3"/>
      <c r="D760" s="6"/>
      <c r="E760" s="8"/>
      <c r="S760" s="13"/>
      <c r="T760" s="13"/>
    </row>
    <row r="761" spans="2:20" x14ac:dyDescent="0.35">
      <c r="B761" s="3"/>
      <c r="C761" s="3"/>
      <c r="D761" s="6"/>
      <c r="E761" s="8"/>
      <c r="S761" s="13"/>
      <c r="T761" s="13"/>
    </row>
    <row r="762" spans="2:20" x14ac:dyDescent="0.35">
      <c r="B762" s="3"/>
      <c r="C762" s="3"/>
      <c r="D762" s="6"/>
      <c r="E762" s="8"/>
      <c r="S762" s="13"/>
      <c r="T762" s="13"/>
    </row>
    <row r="763" spans="2:20" x14ac:dyDescent="0.35">
      <c r="B763" s="3"/>
      <c r="C763" s="3"/>
      <c r="D763" s="6"/>
      <c r="E763" s="8"/>
      <c r="S763" s="13"/>
      <c r="T763" s="13"/>
    </row>
    <row r="764" spans="2:20" x14ac:dyDescent="0.35">
      <c r="B764" s="3"/>
      <c r="C764" s="3"/>
      <c r="D764" s="6"/>
      <c r="E764" s="8"/>
      <c r="S764" s="13"/>
      <c r="T764" s="13"/>
    </row>
    <row r="765" spans="2:20" x14ac:dyDescent="0.35">
      <c r="B765" s="3"/>
      <c r="C765" s="3"/>
      <c r="D765" s="6"/>
      <c r="E765" s="8"/>
      <c r="S765" s="13"/>
      <c r="T765" s="13"/>
    </row>
    <row r="766" spans="2:20" x14ac:dyDescent="0.35">
      <c r="B766" s="3"/>
      <c r="C766" s="3"/>
      <c r="D766" s="6"/>
      <c r="E766" s="8"/>
      <c r="S766" s="13"/>
      <c r="T766" s="13"/>
    </row>
    <row r="767" spans="2:20" x14ac:dyDescent="0.35">
      <c r="B767" s="3"/>
      <c r="C767" s="3"/>
      <c r="D767" s="6"/>
      <c r="E767" s="8"/>
      <c r="S767" s="13"/>
      <c r="T767" s="13"/>
    </row>
    <row r="768" spans="2:20" x14ac:dyDescent="0.35">
      <c r="B768" s="3"/>
      <c r="C768" s="3"/>
      <c r="D768" s="6"/>
      <c r="E768" s="8"/>
      <c r="S768" s="13"/>
      <c r="T768" s="13"/>
    </row>
    <row r="769" spans="2:20" x14ac:dyDescent="0.35">
      <c r="B769" s="3"/>
      <c r="C769" s="3"/>
      <c r="D769" s="6"/>
      <c r="E769" s="8"/>
      <c r="S769" s="13"/>
      <c r="T769" s="13"/>
    </row>
    <row r="770" spans="2:20" x14ac:dyDescent="0.35">
      <c r="B770" s="3"/>
      <c r="C770" s="3"/>
      <c r="D770" s="6"/>
      <c r="E770" s="8"/>
      <c r="S770" s="13"/>
      <c r="T770" s="13"/>
    </row>
    <row r="771" spans="2:20" x14ac:dyDescent="0.35">
      <c r="B771" s="3"/>
      <c r="C771" s="3"/>
      <c r="D771" s="6"/>
      <c r="E771" s="8"/>
      <c r="S771" s="13"/>
      <c r="T771" s="13"/>
    </row>
    <row r="772" spans="2:20" x14ac:dyDescent="0.35">
      <c r="B772" s="3"/>
      <c r="C772" s="3"/>
      <c r="D772" s="6"/>
      <c r="E772" s="8"/>
      <c r="S772" s="13"/>
      <c r="T772" s="13"/>
    </row>
    <row r="773" spans="2:20" x14ac:dyDescent="0.35">
      <c r="B773" s="3"/>
      <c r="C773" s="3"/>
      <c r="D773" s="6"/>
      <c r="E773" s="8"/>
      <c r="S773" s="13"/>
      <c r="T773" s="13"/>
    </row>
    <row r="774" spans="2:20" x14ac:dyDescent="0.35">
      <c r="B774" s="3"/>
      <c r="C774" s="3"/>
      <c r="D774" s="6"/>
      <c r="E774" s="8"/>
      <c r="S774" s="13"/>
      <c r="T774" s="13"/>
    </row>
    <row r="775" spans="2:20" x14ac:dyDescent="0.35">
      <c r="B775" s="3"/>
      <c r="C775" s="3"/>
      <c r="D775" s="6"/>
      <c r="E775" s="8"/>
      <c r="S775" s="13"/>
      <c r="T775" s="13"/>
    </row>
    <row r="776" spans="2:20" x14ac:dyDescent="0.35">
      <c r="B776" s="3"/>
      <c r="C776" s="3"/>
      <c r="D776" s="6"/>
      <c r="E776" s="8"/>
      <c r="S776" s="13"/>
      <c r="T776" s="13"/>
    </row>
    <row r="777" spans="2:20" x14ac:dyDescent="0.35">
      <c r="B777" s="3"/>
      <c r="C777" s="3"/>
      <c r="D777" s="6"/>
      <c r="E777" s="8"/>
      <c r="S777" s="13"/>
      <c r="T777" s="13"/>
    </row>
    <row r="778" spans="2:20" x14ac:dyDescent="0.35">
      <c r="B778" s="3"/>
      <c r="C778" s="3"/>
      <c r="D778" s="6"/>
      <c r="E778" s="8"/>
      <c r="S778" s="13"/>
      <c r="T778" s="13"/>
    </row>
    <row r="779" spans="2:20" x14ac:dyDescent="0.35">
      <c r="B779" s="3"/>
      <c r="C779" s="3"/>
      <c r="D779" s="6"/>
      <c r="E779" s="8"/>
      <c r="S779" s="13"/>
      <c r="T779" s="13"/>
    </row>
    <row r="780" spans="2:20" x14ac:dyDescent="0.35">
      <c r="B780" s="3"/>
      <c r="C780" s="3"/>
      <c r="D780" s="6"/>
      <c r="E780" s="8"/>
      <c r="S780" s="13"/>
      <c r="T780" s="13"/>
    </row>
    <row r="781" spans="2:20" x14ac:dyDescent="0.35">
      <c r="B781" s="3"/>
      <c r="C781" s="3"/>
      <c r="D781" s="6"/>
      <c r="E781" s="8"/>
      <c r="S781" s="13"/>
      <c r="T781" s="13"/>
    </row>
    <row r="782" spans="2:20" x14ac:dyDescent="0.35">
      <c r="B782" s="3"/>
      <c r="C782" s="3"/>
      <c r="D782" s="6"/>
      <c r="E782" s="8"/>
      <c r="S782" s="13"/>
      <c r="T782" s="13"/>
    </row>
    <row r="783" spans="2:20" x14ac:dyDescent="0.35">
      <c r="B783" s="3"/>
      <c r="C783" s="3"/>
      <c r="D783" s="6"/>
      <c r="E783" s="8"/>
      <c r="S783" s="13"/>
      <c r="T783" s="13"/>
    </row>
    <row r="784" spans="2:20" x14ac:dyDescent="0.35">
      <c r="B784" s="3"/>
      <c r="C784" s="3"/>
      <c r="D784" s="6"/>
      <c r="E784" s="8"/>
      <c r="S784" s="13"/>
      <c r="T784" s="13"/>
    </row>
    <row r="785" spans="2:20" x14ac:dyDescent="0.35">
      <c r="B785" s="3"/>
      <c r="C785" s="3"/>
      <c r="D785" s="6"/>
      <c r="E785" s="8"/>
      <c r="S785" s="13"/>
      <c r="T785" s="13"/>
    </row>
    <row r="786" spans="2:20" x14ac:dyDescent="0.35">
      <c r="B786" s="3"/>
      <c r="C786" s="3"/>
      <c r="D786" s="6"/>
      <c r="E786" s="8"/>
      <c r="S786" s="13"/>
      <c r="T786" s="13"/>
    </row>
    <row r="787" spans="2:20" x14ac:dyDescent="0.35">
      <c r="B787" s="3"/>
      <c r="C787" s="3"/>
      <c r="D787" s="6"/>
      <c r="E787" s="8"/>
      <c r="S787" s="13"/>
      <c r="T787" s="13"/>
    </row>
    <row r="788" spans="2:20" x14ac:dyDescent="0.35">
      <c r="B788" s="3"/>
      <c r="C788" s="3"/>
      <c r="D788" s="6"/>
      <c r="E788" s="8"/>
      <c r="S788" s="13"/>
      <c r="T788" s="13"/>
    </row>
    <row r="789" spans="2:20" x14ac:dyDescent="0.35">
      <c r="B789" s="3"/>
      <c r="C789" s="3"/>
      <c r="D789" s="6"/>
      <c r="E789" s="8"/>
      <c r="S789" s="13"/>
      <c r="T789" s="13"/>
    </row>
    <row r="790" spans="2:20" x14ac:dyDescent="0.35">
      <c r="B790" s="3"/>
      <c r="C790" s="3"/>
      <c r="D790" s="6"/>
      <c r="E790" s="8"/>
      <c r="S790" s="13"/>
      <c r="T790" s="13"/>
    </row>
    <row r="791" spans="2:20" x14ac:dyDescent="0.35">
      <c r="B791" s="3"/>
      <c r="C791" s="3"/>
      <c r="D791" s="6"/>
      <c r="E791" s="8"/>
      <c r="S791" s="13"/>
      <c r="T791" s="13"/>
    </row>
    <row r="792" spans="2:20" x14ac:dyDescent="0.35">
      <c r="B792" s="3"/>
      <c r="C792" s="3"/>
      <c r="D792" s="6"/>
      <c r="E792" s="8"/>
      <c r="S792" s="13"/>
      <c r="T792" s="13"/>
    </row>
    <row r="793" spans="2:20" x14ac:dyDescent="0.35">
      <c r="B793" s="3"/>
      <c r="C793" s="3"/>
      <c r="D793" s="6"/>
      <c r="E793" s="8"/>
      <c r="S793" s="13"/>
      <c r="T793" s="13"/>
    </row>
    <row r="794" spans="2:20" x14ac:dyDescent="0.35">
      <c r="B794" s="3"/>
      <c r="C794" s="3"/>
      <c r="D794" s="6"/>
      <c r="E794" s="8"/>
      <c r="S794" s="13"/>
      <c r="T794" s="13"/>
    </row>
    <row r="795" spans="2:20" x14ac:dyDescent="0.35">
      <c r="B795" s="3"/>
      <c r="C795" s="3"/>
      <c r="D795" s="6"/>
      <c r="E795" s="8"/>
      <c r="S795" s="13"/>
      <c r="T795" s="13"/>
    </row>
    <row r="796" spans="2:20" x14ac:dyDescent="0.35">
      <c r="B796" s="3"/>
      <c r="C796" s="3"/>
      <c r="D796" s="6"/>
      <c r="E796" s="8"/>
      <c r="S796" s="13"/>
      <c r="T796" s="13"/>
    </row>
    <row r="797" spans="2:20" x14ac:dyDescent="0.35">
      <c r="B797" s="3"/>
      <c r="C797" s="3"/>
      <c r="D797" s="6"/>
      <c r="E797" s="8"/>
      <c r="S797" s="13"/>
      <c r="T797" s="13"/>
    </row>
    <row r="798" spans="2:20" x14ac:dyDescent="0.35">
      <c r="B798" s="3"/>
      <c r="C798" s="3"/>
      <c r="D798" s="6"/>
      <c r="E798" s="8"/>
      <c r="S798" s="13"/>
      <c r="T798" s="13"/>
    </row>
    <row r="799" spans="2:20" x14ac:dyDescent="0.35">
      <c r="B799" s="3"/>
      <c r="C799" s="3"/>
      <c r="D799" s="6"/>
      <c r="E799" s="8"/>
      <c r="S799" s="13"/>
      <c r="T799" s="13"/>
    </row>
    <row r="800" spans="2:20" x14ac:dyDescent="0.35">
      <c r="B800" s="3"/>
      <c r="C800" s="3"/>
      <c r="D800" s="6"/>
      <c r="E800" s="8"/>
      <c r="S800" s="13"/>
      <c r="T800" s="13"/>
    </row>
    <row r="801" spans="2:20" x14ac:dyDescent="0.35">
      <c r="B801" s="3"/>
      <c r="C801" s="3"/>
      <c r="D801" s="6"/>
      <c r="E801" s="8"/>
      <c r="S801" s="13"/>
      <c r="T801" s="13"/>
    </row>
    <row r="802" spans="2:20" x14ac:dyDescent="0.35">
      <c r="B802" s="3"/>
      <c r="C802" s="3"/>
      <c r="D802" s="6"/>
      <c r="E802" s="8"/>
      <c r="S802" s="13"/>
      <c r="T802" s="13"/>
    </row>
    <row r="803" spans="2:20" x14ac:dyDescent="0.35">
      <c r="B803" s="3"/>
      <c r="C803" s="3"/>
      <c r="D803" s="6"/>
      <c r="E803" s="8"/>
      <c r="S803" s="13"/>
      <c r="T803" s="13"/>
    </row>
    <row r="804" spans="2:20" x14ac:dyDescent="0.35">
      <c r="B804" s="3"/>
      <c r="C804" s="3"/>
      <c r="D804" s="6"/>
      <c r="E804" s="8"/>
      <c r="S804" s="13"/>
      <c r="T804" s="13"/>
    </row>
    <row r="805" spans="2:20" x14ac:dyDescent="0.35">
      <c r="B805" s="3"/>
      <c r="C805" s="3"/>
      <c r="D805" s="6"/>
      <c r="E805" s="8"/>
      <c r="S805" s="13"/>
      <c r="T805" s="13"/>
    </row>
    <row r="806" spans="2:20" x14ac:dyDescent="0.35">
      <c r="B806" s="3"/>
      <c r="C806" s="3"/>
      <c r="D806" s="6"/>
      <c r="E806" s="8"/>
      <c r="S806" s="13"/>
      <c r="T806" s="13"/>
    </row>
    <row r="807" spans="2:20" x14ac:dyDescent="0.35">
      <c r="B807" s="3"/>
      <c r="C807" s="3"/>
      <c r="D807" s="6"/>
      <c r="E807" s="8"/>
      <c r="S807" s="13"/>
      <c r="T807" s="13"/>
    </row>
    <row r="808" spans="2:20" x14ac:dyDescent="0.35">
      <c r="B808" s="3"/>
      <c r="C808" s="3"/>
      <c r="D808" s="6"/>
      <c r="E808" s="8"/>
      <c r="S808" s="13"/>
      <c r="T808" s="13"/>
    </row>
    <row r="809" spans="2:20" x14ac:dyDescent="0.35">
      <c r="B809" s="3"/>
      <c r="C809" s="3"/>
      <c r="D809" s="6"/>
      <c r="E809" s="8"/>
      <c r="S809" s="13"/>
      <c r="T809" s="13"/>
    </row>
    <row r="810" spans="2:20" x14ac:dyDescent="0.35">
      <c r="B810" s="3"/>
      <c r="C810" s="3"/>
      <c r="D810" s="6"/>
      <c r="E810" s="8"/>
      <c r="S810" s="13"/>
      <c r="T810" s="13"/>
    </row>
    <row r="811" spans="2:20" x14ac:dyDescent="0.35">
      <c r="B811" s="3"/>
      <c r="C811" s="3"/>
      <c r="D811" s="6"/>
      <c r="E811" s="8"/>
      <c r="S811" s="13"/>
      <c r="T811" s="13"/>
    </row>
    <row r="812" spans="2:20" x14ac:dyDescent="0.35">
      <c r="B812" s="3"/>
      <c r="C812" s="3"/>
      <c r="D812" s="6"/>
      <c r="E812" s="8"/>
      <c r="S812" s="13"/>
      <c r="T812" s="13"/>
    </row>
    <row r="813" spans="2:20" x14ac:dyDescent="0.35">
      <c r="B813" s="3"/>
      <c r="C813" s="3"/>
      <c r="D813" s="6"/>
      <c r="E813" s="8"/>
      <c r="S813" s="13"/>
      <c r="T813" s="13"/>
    </row>
    <row r="814" spans="2:20" x14ac:dyDescent="0.35">
      <c r="B814" s="3"/>
      <c r="C814" s="3"/>
      <c r="D814" s="6"/>
      <c r="E814" s="8"/>
      <c r="S814" s="13"/>
      <c r="T814" s="13"/>
    </row>
    <row r="815" spans="2:20" x14ac:dyDescent="0.35">
      <c r="B815" s="3"/>
      <c r="C815" s="3"/>
      <c r="D815" s="6"/>
      <c r="E815" s="8"/>
      <c r="S815" s="13"/>
      <c r="T815" s="13"/>
    </row>
    <row r="816" spans="2:20" x14ac:dyDescent="0.35">
      <c r="B816" s="3"/>
      <c r="C816" s="3"/>
      <c r="D816" s="6"/>
      <c r="E816" s="8"/>
      <c r="S816" s="13"/>
      <c r="T816" s="13"/>
    </row>
    <row r="817" spans="2:20" x14ac:dyDescent="0.35">
      <c r="B817" s="3"/>
      <c r="C817" s="3"/>
      <c r="D817" s="6"/>
      <c r="E817" s="8"/>
      <c r="S817" s="13"/>
      <c r="T817" s="13"/>
    </row>
    <row r="818" spans="2:20" x14ac:dyDescent="0.35">
      <c r="B818" s="3"/>
      <c r="C818" s="3"/>
      <c r="D818" s="6"/>
      <c r="E818" s="8"/>
      <c r="S818" s="13"/>
      <c r="T818" s="13"/>
    </row>
    <row r="819" spans="2:20" x14ac:dyDescent="0.35">
      <c r="B819" s="3"/>
      <c r="C819" s="3"/>
      <c r="D819" s="6"/>
      <c r="E819" s="8"/>
      <c r="S819" s="13"/>
      <c r="T819" s="13"/>
    </row>
    <row r="820" spans="2:20" x14ac:dyDescent="0.35">
      <c r="B820" s="3"/>
      <c r="C820" s="3"/>
      <c r="D820" s="6"/>
      <c r="E820" s="8"/>
      <c r="S820" s="13"/>
      <c r="T820" s="13"/>
    </row>
    <row r="821" spans="2:20" x14ac:dyDescent="0.35">
      <c r="B821" s="3"/>
      <c r="C821" s="3"/>
      <c r="D821" s="6"/>
      <c r="E821" s="8"/>
      <c r="S821" s="13"/>
      <c r="T821" s="13"/>
    </row>
    <row r="822" spans="2:20" x14ac:dyDescent="0.35">
      <c r="B822" s="3"/>
      <c r="C822" s="3"/>
      <c r="D822" s="6"/>
      <c r="E822" s="8"/>
      <c r="S822" s="13"/>
      <c r="T822" s="13"/>
    </row>
    <row r="823" spans="2:20" x14ac:dyDescent="0.35">
      <c r="B823" s="3"/>
      <c r="C823" s="3"/>
      <c r="D823" s="6"/>
      <c r="E823" s="8"/>
      <c r="S823" s="13"/>
      <c r="T823" s="13"/>
    </row>
    <row r="824" spans="2:20" x14ac:dyDescent="0.35">
      <c r="B824" s="3"/>
      <c r="C824" s="3"/>
      <c r="D824" s="6"/>
      <c r="E824" s="8"/>
      <c r="S824" s="13"/>
      <c r="T824" s="13"/>
    </row>
    <row r="825" spans="2:20" x14ac:dyDescent="0.35">
      <c r="B825" s="3"/>
      <c r="C825" s="3"/>
      <c r="D825" s="6"/>
      <c r="E825" s="8"/>
      <c r="S825" s="13"/>
      <c r="T825" s="13"/>
    </row>
    <row r="826" spans="2:20" x14ac:dyDescent="0.35">
      <c r="B826" s="3"/>
      <c r="C826" s="3"/>
      <c r="D826" s="6"/>
      <c r="E826" s="8"/>
      <c r="S826" s="13"/>
      <c r="T826" s="13"/>
    </row>
    <row r="827" spans="2:20" x14ac:dyDescent="0.35">
      <c r="B827" s="3"/>
      <c r="C827" s="3"/>
      <c r="D827" s="6"/>
      <c r="E827" s="8"/>
      <c r="S827" s="13"/>
      <c r="T827" s="13"/>
    </row>
    <row r="828" spans="2:20" x14ac:dyDescent="0.35">
      <c r="B828" s="3"/>
      <c r="C828" s="3"/>
      <c r="D828" s="6"/>
      <c r="E828" s="8"/>
      <c r="S828" s="13"/>
      <c r="T828" s="13"/>
    </row>
    <row r="829" spans="2:20" x14ac:dyDescent="0.35">
      <c r="B829" s="3"/>
      <c r="C829" s="3"/>
      <c r="D829" s="6"/>
      <c r="E829" s="8"/>
      <c r="S829" s="13"/>
      <c r="T829" s="13"/>
    </row>
    <row r="830" spans="2:20" x14ac:dyDescent="0.35">
      <c r="B830" s="3"/>
      <c r="C830" s="3"/>
      <c r="D830" s="6"/>
      <c r="E830" s="8"/>
      <c r="S830" s="13"/>
      <c r="T830" s="13"/>
    </row>
    <row r="831" spans="2:20" x14ac:dyDescent="0.35">
      <c r="B831" s="3"/>
      <c r="C831" s="3"/>
      <c r="D831" s="6"/>
      <c r="E831" s="8"/>
      <c r="S831" s="13"/>
      <c r="T831" s="13"/>
    </row>
    <row r="832" spans="2:20" x14ac:dyDescent="0.35">
      <c r="B832" s="3"/>
      <c r="C832" s="3"/>
      <c r="D832" s="6"/>
      <c r="E832" s="8"/>
      <c r="S832" s="13"/>
      <c r="T832" s="13"/>
    </row>
    <row r="833" spans="2:20" x14ac:dyDescent="0.35">
      <c r="B833" s="3"/>
      <c r="C833" s="3"/>
      <c r="D833" s="6"/>
      <c r="E833" s="8"/>
      <c r="S833" s="13"/>
      <c r="T833" s="13"/>
    </row>
    <row r="834" spans="2:20" x14ac:dyDescent="0.35">
      <c r="B834" s="3"/>
      <c r="C834" s="3"/>
      <c r="D834" s="6"/>
      <c r="E834" s="8"/>
      <c r="S834" s="13"/>
      <c r="T834" s="13"/>
    </row>
    <row r="835" spans="2:20" x14ac:dyDescent="0.35">
      <c r="B835" s="3"/>
      <c r="C835" s="3"/>
      <c r="D835" s="6"/>
      <c r="E835" s="8"/>
      <c r="S835" s="13"/>
      <c r="T835" s="13"/>
    </row>
    <row r="836" spans="2:20" x14ac:dyDescent="0.35">
      <c r="B836" s="3"/>
      <c r="C836" s="3"/>
      <c r="D836" s="6"/>
      <c r="E836" s="8"/>
      <c r="S836" s="13"/>
      <c r="T836" s="13"/>
    </row>
    <row r="837" spans="2:20" x14ac:dyDescent="0.35">
      <c r="B837" s="3"/>
      <c r="C837" s="3"/>
      <c r="D837" s="6"/>
      <c r="E837" s="8"/>
      <c r="S837" s="13"/>
      <c r="T837" s="13"/>
    </row>
    <row r="838" spans="2:20" x14ac:dyDescent="0.35">
      <c r="B838" s="3"/>
      <c r="C838" s="3"/>
      <c r="D838" s="6"/>
      <c r="E838" s="8"/>
      <c r="S838" s="13"/>
      <c r="T838" s="13"/>
    </row>
    <row r="839" spans="2:20" x14ac:dyDescent="0.35">
      <c r="B839" s="3"/>
      <c r="C839" s="3"/>
      <c r="D839" s="6"/>
      <c r="E839" s="8"/>
      <c r="S839" s="13"/>
      <c r="T839" s="13"/>
    </row>
    <row r="840" spans="2:20" x14ac:dyDescent="0.35">
      <c r="B840" s="3"/>
      <c r="C840" s="3"/>
      <c r="D840" s="6"/>
      <c r="E840" s="8"/>
      <c r="S840" s="13"/>
      <c r="T840" s="13"/>
    </row>
    <row r="841" spans="2:20" x14ac:dyDescent="0.35">
      <c r="B841" s="3"/>
      <c r="C841" s="3"/>
      <c r="D841" s="6"/>
      <c r="E841" s="8"/>
      <c r="S841" s="13"/>
      <c r="T841" s="13"/>
    </row>
    <row r="842" spans="2:20" x14ac:dyDescent="0.35">
      <c r="B842" s="3"/>
      <c r="C842" s="3"/>
      <c r="D842" s="6"/>
      <c r="E842" s="8"/>
      <c r="S842" s="13"/>
      <c r="T842" s="13"/>
    </row>
    <row r="843" spans="2:20" x14ac:dyDescent="0.35">
      <c r="B843" s="3"/>
      <c r="C843" s="3"/>
      <c r="D843" s="6"/>
      <c r="E843" s="8"/>
      <c r="S843" s="13"/>
      <c r="T843" s="13"/>
    </row>
    <row r="844" spans="2:20" x14ac:dyDescent="0.35">
      <c r="B844" s="3"/>
      <c r="C844" s="3"/>
      <c r="D844" s="6"/>
      <c r="E844" s="8"/>
      <c r="S844" s="13"/>
      <c r="T844" s="13"/>
    </row>
    <row r="845" spans="2:20" x14ac:dyDescent="0.35">
      <c r="B845" s="3"/>
      <c r="C845" s="3"/>
      <c r="D845" s="6"/>
      <c r="E845" s="8"/>
      <c r="S845" s="13"/>
      <c r="T845" s="13"/>
    </row>
    <row r="846" spans="2:20" x14ac:dyDescent="0.35">
      <c r="B846" s="3"/>
      <c r="C846" s="3"/>
      <c r="D846" s="6"/>
      <c r="E846" s="8"/>
      <c r="S846" s="13"/>
      <c r="T846" s="13"/>
    </row>
    <row r="847" spans="2:20" x14ac:dyDescent="0.35">
      <c r="B847" s="3"/>
      <c r="C847" s="3"/>
      <c r="D847" s="6"/>
      <c r="E847" s="8"/>
      <c r="S847" s="13"/>
      <c r="T847" s="13"/>
    </row>
    <row r="848" spans="2:20" x14ac:dyDescent="0.35">
      <c r="B848" s="3"/>
      <c r="C848" s="3"/>
      <c r="D848" s="6"/>
      <c r="E848" s="8"/>
      <c r="S848" s="13"/>
      <c r="T848" s="13"/>
    </row>
    <row r="849" spans="2:20" x14ac:dyDescent="0.35">
      <c r="B849" s="3"/>
      <c r="C849" s="3"/>
      <c r="D849" s="6"/>
      <c r="E849" s="8"/>
      <c r="S849" s="13"/>
      <c r="T849" s="13"/>
    </row>
    <row r="850" spans="2:20" x14ac:dyDescent="0.35">
      <c r="B850" s="3"/>
      <c r="C850" s="3"/>
      <c r="D850" s="6"/>
      <c r="E850" s="8"/>
      <c r="S850" s="13"/>
      <c r="T850" s="13"/>
    </row>
    <row r="851" spans="2:20" x14ac:dyDescent="0.35">
      <c r="B851" s="3"/>
      <c r="C851" s="3"/>
      <c r="D851" s="6"/>
      <c r="E851" s="8"/>
      <c r="S851" s="13"/>
      <c r="T851" s="13"/>
    </row>
    <row r="852" spans="2:20" x14ac:dyDescent="0.35">
      <c r="B852" s="3"/>
      <c r="C852" s="3"/>
      <c r="D852" s="6"/>
      <c r="E852" s="8"/>
      <c r="S852" s="13"/>
      <c r="T852" s="13"/>
    </row>
    <row r="853" spans="2:20" x14ac:dyDescent="0.35">
      <c r="B853" s="3"/>
      <c r="C853" s="3"/>
      <c r="D853" s="6"/>
      <c r="E853" s="8"/>
      <c r="S853" s="13"/>
      <c r="T853" s="13"/>
    </row>
    <row r="854" spans="2:20" x14ac:dyDescent="0.35">
      <c r="B854" s="3"/>
      <c r="C854" s="3"/>
      <c r="D854" s="6"/>
      <c r="E854" s="8"/>
      <c r="S854" s="13"/>
      <c r="T854" s="13"/>
    </row>
    <row r="855" spans="2:20" x14ac:dyDescent="0.35">
      <c r="B855" s="3"/>
      <c r="C855" s="3"/>
      <c r="D855" s="6"/>
      <c r="E855" s="8"/>
      <c r="S855" s="13"/>
      <c r="T855" s="13"/>
    </row>
    <row r="856" spans="2:20" x14ac:dyDescent="0.35">
      <c r="B856" s="3"/>
      <c r="C856" s="3"/>
      <c r="D856" s="6"/>
      <c r="E856" s="8"/>
      <c r="S856" s="13"/>
      <c r="T856" s="13"/>
    </row>
    <row r="857" spans="2:20" x14ac:dyDescent="0.35">
      <c r="B857" s="3"/>
      <c r="C857" s="3"/>
      <c r="D857" s="6"/>
      <c r="E857" s="8"/>
      <c r="S857" s="13"/>
      <c r="T857" s="13"/>
    </row>
    <row r="858" spans="2:20" x14ac:dyDescent="0.35">
      <c r="B858" s="3"/>
      <c r="C858" s="3"/>
      <c r="D858" s="6"/>
      <c r="E858" s="8"/>
      <c r="S858" s="13"/>
      <c r="T858" s="13"/>
    </row>
    <row r="859" spans="2:20" x14ac:dyDescent="0.35">
      <c r="B859" s="3"/>
      <c r="C859" s="3"/>
      <c r="D859" s="6"/>
      <c r="E859" s="8"/>
      <c r="S859" s="13"/>
      <c r="T859" s="13"/>
    </row>
    <row r="860" spans="2:20" x14ac:dyDescent="0.35">
      <c r="B860" s="3"/>
      <c r="C860" s="3"/>
      <c r="D860" s="6"/>
      <c r="E860" s="8"/>
      <c r="S860" s="13"/>
      <c r="T860" s="13"/>
    </row>
    <row r="861" spans="2:20" x14ac:dyDescent="0.35">
      <c r="B861" s="3"/>
      <c r="C861" s="3"/>
      <c r="D861" s="6"/>
      <c r="E861" s="8"/>
      <c r="S861" s="13"/>
      <c r="T861" s="13"/>
    </row>
    <row r="862" spans="2:20" x14ac:dyDescent="0.35">
      <c r="B862" s="3"/>
      <c r="C862" s="3"/>
      <c r="D862" s="6"/>
      <c r="E862" s="8"/>
      <c r="S862" s="13"/>
      <c r="T862" s="13"/>
    </row>
    <row r="863" spans="2:20" x14ac:dyDescent="0.35">
      <c r="B863" s="3"/>
      <c r="C863" s="3"/>
      <c r="D863" s="6"/>
      <c r="E863" s="8"/>
      <c r="S863" s="13"/>
      <c r="T863" s="13"/>
    </row>
    <row r="864" spans="2:20" x14ac:dyDescent="0.35">
      <c r="B864" s="3"/>
      <c r="C864" s="3"/>
      <c r="D864" s="6"/>
      <c r="E864" s="8"/>
      <c r="S864" s="13"/>
      <c r="T864" s="13"/>
    </row>
    <row r="865" spans="2:20" x14ac:dyDescent="0.35">
      <c r="B865" s="3"/>
      <c r="C865" s="3"/>
      <c r="D865" s="6"/>
      <c r="E865" s="8"/>
      <c r="S865" s="13"/>
      <c r="T865" s="13"/>
    </row>
    <row r="866" spans="2:20" x14ac:dyDescent="0.35">
      <c r="B866" s="3"/>
      <c r="C866" s="3"/>
      <c r="D866" s="6"/>
      <c r="E866" s="8"/>
      <c r="S866" s="13"/>
      <c r="T866" s="13"/>
    </row>
    <row r="867" spans="2:20" x14ac:dyDescent="0.35">
      <c r="B867" s="3"/>
      <c r="C867" s="3"/>
      <c r="D867" s="6"/>
      <c r="E867" s="8"/>
      <c r="S867" s="13"/>
      <c r="T867" s="13"/>
    </row>
    <row r="868" spans="2:20" x14ac:dyDescent="0.35">
      <c r="B868" s="3"/>
      <c r="C868" s="3"/>
      <c r="D868" s="6"/>
      <c r="E868" s="8"/>
      <c r="S868" s="13"/>
      <c r="T868" s="13"/>
    </row>
    <row r="869" spans="2:20" x14ac:dyDescent="0.35">
      <c r="B869" s="3"/>
      <c r="C869" s="3"/>
      <c r="D869" s="6"/>
      <c r="E869" s="8"/>
      <c r="S869" s="13"/>
      <c r="T869" s="13"/>
    </row>
    <row r="870" spans="2:20" x14ac:dyDescent="0.35">
      <c r="B870" s="3"/>
      <c r="C870" s="3"/>
      <c r="D870" s="6"/>
      <c r="E870" s="8"/>
      <c r="S870" s="13"/>
      <c r="T870" s="13"/>
    </row>
    <row r="871" spans="2:20" x14ac:dyDescent="0.35">
      <c r="B871" s="3"/>
      <c r="C871" s="3"/>
      <c r="D871" s="6"/>
      <c r="E871" s="8"/>
      <c r="S871" s="13"/>
      <c r="T871" s="13"/>
    </row>
    <row r="872" spans="2:20" x14ac:dyDescent="0.35">
      <c r="B872" s="3"/>
      <c r="C872" s="3"/>
      <c r="D872" s="6"/>
      <c r="E872" s="8"/>
      <c r="S872" s="13"/>
      <c r="T872" s="13"/>
    </row>
    <row r="873" spans="2:20" x14ac:dyDescent="0.35">
      <c r="B873" s="3"/>
      <c r="C873" s="3"/>
      <c r="D873" s="6"/>
      <c r="E873" s="8"/>
      <c r="S873" s="13"/>
      <c r="T873" s="13"/>
    </row>
    <row r="874" spans="2:20" x14ac:dyDescent="0.35">
      <c r="B874" s="3"/>
      <c r="C874" s="3"/>
      <c r="D874" s="6"/>
      <c r="E874" s="8"/>
      <c r="S874" s="13"/>
      <c r="T874" s="13"/>
    </row>
    <row r="875" spans="2:20" x14ac:dyDescent="0.35">
      <c r="B875" s="3"/>
      <c r="C875" s="3"/>
      <c r="D875" s="6"/>
      <c r="E875" s="8"/>
      <c r="S875" s="13"/>
      <c r="T875" s="13"/>
    </row>
    <row r="876" spans="2:20" x14ac:dyDescent="0.35">
      <c r="B876" s="3"/>
      <c r="C876" s="3"/>
      <c r="D876" s="6"/>
      <c r="E876" s="8"/>
      <c r="S876" s="13"/>
      <c r="T876" s="13"/>
    </row>
    <row r="877" spans="2:20" x14ac:dyDescent="0.35">
      <c r="B877" s="3"/>
      <c r="C877" s="3"/>
      <c r="D877" s="6"/>
      <c r="E877" s="8"/>
      <c r="S877" s="13"/>
      <c r="T877" s="13"/>
    </row>
    <row r="878" spans="2:20" x14ac:dyDescent="0.35">
      <c r="B878" s="3"/>
      <c r="C878" s="3"/>
      <c r="D878" s="6"/>
      <c r="E878" s="8"/>
      <c r="S878" s="13"/>
      <c r="T878" s="13"/>
    </row>
    <row r="879" spans="2:20" x14ac:dyDescent="0.35">
      <c r="B879" s="3"/>
      <c r="C879" s="3"/>
      <c r="D879" s="6"/>
      <c r="E879" s="8"/>
      <c r="S879" s="13"/>
      <c r="T879" s="13"/>
    </row>
    <row r="880" spans="2:20" x14ac:dyDescent="0.35">
      <c r="B880" s="3"/>
      <c r="C880" s="3"/>
      <c r="D880" s="6"/>
      <c r="E880" s="8"/>
      <c r="S880" s="13"/>
      <c r="T880" s="13"/>
    </row>
    <row r="881" spans="2:20" x14ac:dyDescent="0.35">
      <c r="B881" s="3"/>
      <c r="C881" s="3"/>
      <c r="D881" s="6"/>
      <c r="E881" s="8"/>
      <c r="S881" s="13"/>
      <c r="T881" s="13"/>
    </row>
    <row r="882" spans="2:20" x14ac:dyDescent="0.35">
      <c r="B882" s="3"/>
      <c r="C882" s="3"/>
      <c r="D882" s="6"/>
      <c r="E882" s="8"/>
      <c r="S882" s="13"/>
      <c r="T882" s="13"/>
    </row>
    <row r="883" spans="2:20" x14ac:dyDescent="0.35">
      <c r="B883" s="3"/>
      <c r="C883" s="3"/>
      <c r="D883" s="6"/>
      <c r="E883" s="8"/>
      <c r="S883" s="13"/>
      <c r="T883" s="13"/>
    </row>
    <row r="884" spans="2:20" x14ac:dyDescent="0.35">
      <c r="B884" s="3"/>
      <c r="C884" s="3"/>
      <c r="D884" s="6"/>
      <c r="E884" s="8"/>
      <c r="S884" s="13"/>
      <c r="T884" s="13"/>
    </row>
    <row r="885" spans="2:20" x14ac:dyDescent="0.35">
      <c r="B885" s="3"/>
      <c r="C885" s="3"/>
      <c r="D885" s="6"/>
      <c r="E885" s="8"/>
      <c r="S885" s="13"/>
      <c r="T885" s="13"/>
    </row>
    <row r="886" spans="2:20" x14ac:dyDescent="0.35">
      <c r="B886" s="3"/>
      <c r="C886" s="3"/>
      <c r="D886" s="6"/>
      <c r="E886" s="8"/>
      <c r="S886" s="13"/>
      <c r="T886" s="13"/>
    </row>
    <row r="887" spans="2:20" x14ac:dyDescent="0.35">
      <c r="B887" s="3"/>
      <c r="C887" s="3"/>
      <c r="D887" s="6"/>
      <c r="E887" s="8"/>
      <c r="S887" s="13"/>
      <c r="T887" s="13"/>
    </row>
    <row r="888" spans="2:20" x14ac:dyDescent="0.35">
      <c r="B888" s="3"/>
      <c r="C888" s="3"/>
      <c r="D888" s="6"/>
      <c r="E888" s="8"/>
      <c r="S888" s="13"/>
      <c r="T888" s="13"/>
    </row>
    <row r="889" spans="2:20" x14ac:dyDescent="0.35">
      <c r="B889" s="3"/>
      <c r="C889" s="3"/>
      <c r="D889" s="6"/>
      <c r="E889" s="8"/>
      <c r="S889" s="13"/>
      <c r="T889" s="13"/>
    </row>
    <row r="890" spans="2:20" x14ac:dyDescent="0.35">
      <c r="B890" s="3"/>
      <c r="C890" s="3"/>
      <c r="D890" s="6"/>
      <c r="E890" s="8"/>
      <c r="S890" s="13"/>
      <c r="T890" s="13"/>
    </row>
    <row r="891" spans="2:20" x14ac:dyDescent="0.35">
      <c r="B891" s="3"/>
      <c r="C891" s="3"/>
      <c r="D891" s="6"/>
      <c r="E891" s="8"/>
      <c r="S891" s="13"/>
      <c r="T891" s="13"/>
    </row>
    <row r="892" spans="2:20" x14ac:dyDescent="0.35">
      <c r="B892" s="3"/>
      <c r="C892" s="3"/>
      <c r="D892" s="6"/>
      <c r="E892" s="8"/>
      <c r="S892" s="13"/>
      <c r="T892" s="13"/>
    </row>
    <row r="893" spans="2:20" x14ac:dyDescent="0.35">
      <c r="B893" s="3"/>
      <c r="C893" s="3"/>
      <c r="D893" s="6"/>
      <c r="E893" s="8"/>
      <c r="S893" s="13"/>
      <c r="T893" s="13"/>
    </row>
    <row r="894" spans="2:20" x14ac:dyDescent="0.35">
      <c r="B894" s="3"/>
      <c r="C894" s="3"/>
      <c r="D894" s="6"/>
      <c r="E894" s="8"/>
      <c r="S894" s="13"/>
      <c r="T894" s="13"/>
    </row>
    <row r="895" spans="2:20" x14ac:dyDescent="0.35">
      <c r="B895" s="3"/>
      <c r="C895" s="3"/>
      <c r="D895" s="6"/>
      <c r="E895" s="8"/>
      <c r="S895" s="13"/>
      <c r="T895" s="13"/>
    </row>
    <row r="896" spans="2:20" x14ac:dyDescent="0.35">
      <c r="B896" s="3"/>
      <c r="C896" s="3"/>
      <c r="D896" s="6"/>
      <c r="E896" s="8"/>
      <c r="S896" s="13"/>
      <c r="T896" s="13"/>
    </row>
    <row r="897" spans="2:20" x14ac:dyDescent="0.35">
      <c r="B897" s="3"/>
      <c r="C897" s="3"/>
      <c r="D897" s="6"/>
      <c r="E897" s="8"/>
      <c r="S897" s="13"/>
      <c r="T897" s="13"/>
    </row>
    <row r="898" spans="2:20" x14ac:dyDescent="0.35">
      <c r="B898" s="3"/>
      <c r="C898" s="3"/>
      <c r="D898" s="6"/>
      <c r="E898" s="8"/>
      <c r="S898" s="13"/>
      <c r="T898" s="13"/>
    </row>
    <row r="899" spans="2:20" x14ac:dyDescent="0.35">
      <c r="B899" s="3"/>
      <c r="C899" s="3"/>
      <c r="D899" s="6"/>
      <c r="E899" s="8"/>
      <c r="S899" s="13"/>
      <c r="T899" s="13"/>
    </row>
    <row r="900" spans="2:20" x14ac:dyDescent="0.35">
      <c r="B900" s="3"/>
      <c r="C900" s="3"/>
      <c r="D900" s="6"/>
      <c r="E900" s="8"/>
      <c r="S900" s="13"/>
      <c r="T900" s="13"/>
    </row>
    <row r="901" spans="2:20" x14ac:dyDescent="0.35">
      <c r="B901" s="3"/>
      <c r="C901" s="3"/>
      <c r="D901" s="6"/>
      <c r="E901" s="8"/>
      <c r="S901" s="13"/>
      <c r="T901" s="13"/>
    </row>
    <row r="902" spans="2:20" x14ac:dyDescent="0.35">
      <c r="B902" s="3"/>
      <c r="C902" s="3"/>
      <c r="D902" s="6"/>
      <c r="E902" s="8"/>
      <c r="S902" s="13"/>
      <c r="T902" s="13"/>
    </row>
    <row r="903" spans="2:20" x14ac:dyDescent="0.35">
      <c r="B903" s="3"/>
      <c r="C903" s="3"/>
      <c r="D903" s="6"/>
      <c r="E903" s="8"/>
      <c r="S903" s="13"/>
      <c r="T903" s="13"/>
    </row>
    <row r="904" spans="2:20" x14ac:dyDescent="0.35">
      <c r="B904" s="3"/>
      <c r="C904" s="3"/>
      <c r="D904" s="6"/>
      <c r="E904" s="8"/>
      <c r="S904" s="13"/>
      <c r="T904" s="13"/>
    </row>
    <row r="905" spans="2:20" x14ac:dyDescent="0.35">
      <c r="B905" s="3"/>
      <c r="C905" s="3"/>
      <c r="D905" s="6"/>
      <c r="E905" s="8"/>
      <c r="S905" s="13"/>
      <c r="T905" s="13"/>
    </row>
    <row r="906" spans="2:20" x14ac:dyDescent="0.35">
      <c r="B906" s="3"/>
      <c r="C906" s="3"/>
      <c r="D906" s="6"/>
      <c r="E906" s="8"/>
      <c r="S906" s="13"/>
      <c r="T906" s="13"/>
    </row>
    <row r="907" spans="2:20" x14ac:dyDescent="0.35">
      <c r="B907" s="3"/>
      <c r="C907" s="3"/>
      <c r="D907" s="6"/>
      <c r="E907" s="8"/>
      <c r="S907" s="13"/>
      <c r="T907" s="13"/>
    </row>
    <row r="908" spans="2:20" x14ac:dyDescent="0.35">
      <c r="B908" s="3"/>
      <c r="C908" s="3"/>
      <c r="D908" s="6"/>
      <c r="E908" s="8"/>
      <c r="S908" s="13"/>
      <c r="T908" s="13"/>
    </row>
    <row r="909" spans="2:20" x14ac:dyDescent="0.35">
      <c r="B909" s="3"/>
      <c r="C909" s="3"/>
      <c r="D909" s="6"/>
      <c r="E909" s="8"/>
      <c r="S909" s="13"/>
      <c r="T909" s="13"/>
    </row>
    <row r="910" spans="2:20" x14ac:dyDescent="0.35">
      <c r="B910" s="3"/>
      <c r="C910" s="3"/>
      <c r="D910" s="6"/>
      <c r="E910" s="8"/>
      <c r="S910" s="13"/>
      <c r="T910" s="13"/>
    </row>
    <row r="911" spans="2:20" x14ac:dyDescent="0.35">
      <c r="B911" s="3"/>
      <c r="C911" s="3"/>
      <c r="D911" s="6"/>
      <c r="E911" s="8"/>
      <c r="S911" s="13"/>
      <c r="T911" s="13"/>
    </row>
    <row r="912" spans="2:20" x14ac:dyDescent="0.35">
      <c r="B912" s="3"/>
      <c r="C912" s="3"/>
      <c r="D912" s="6"/>
      <c r="E912" s="8"/>
      <c r="S912" s="13"/>
      <c r="T912" s="13"/>
    </row>
    <row r="913" spans="2:20" x14ac:dyDescent="0.35">
      <c r="B913" s="3"/>
      <c r="C913" s="3"/>
      <c r="D913" s="6"/>
      <c r="E913" s="8"/>
      <c r="S913" s="13"/>
      <c r="T913" s="13"/>
    </row>
    <row r="914" spans="2:20" x14ac:dyDescent="0.35">
      <c r="B914" s="3"/>
      <c r="C914" s="3"/>
      <c r="D914" s="6"/>
      <c r="E914" s="8"/>
      <c r="S914" s="13"/>
      <c r="T914" s="13"/>
    </row>
    <row r="915" spans="2:20" x14ac:dyDescent="0.35">
      <c r="B915" s="3"/>
      <c r="C915" s="3"/>
      <c r="D915" s="6"/>
      <c r="E915" s="8"/>
      <c r="S915" s="13"/>
      <c r="T915" s="13"/>
    </row>
    <row r="916" spans="2:20" x14ac:dyDescent="0.35">
      <c r="B916" s="3"/>
      <c r="C916" s="3"/>
      <c r="D916" s="6"/>
      <c r="E916" s="8"/>
      <c r="S916" s="13"/>
      <c r="T916" s="13"/>
    </row>
    <row r="917" spans="2:20" x14ac:dyDescent="0.35">
      <c r="B917" s="3"/>
      <c r="C917" s="3"/>
      <c r="D917" s="6"/>
      <c r="E917" s="8"/>
      <c r="S917" s="13"/>
      <c r="T917" s="13"/>
    </row>
    <row r="918" spans="2:20" x14ac:dyDescent="0.35">
      <c r="B918" s="3"/>
      <c r="C918" s="3"/>
      <c r="D918" s="6"/>
      <c r="E918" s="8"/>
      <c r="S918" s="13"/>
      <c r="T918" s="13"/>
    </row>
    <row r="919" spans="2:20" x14ac:dyDescent="0.35">
      <c r="B919" s="3"/>
      <c r="C919" s="3"/>
      <c r="D919" s="6"/>
      <c r="E919" s="8"/>
      <c r="S919" s="13"/>
      <c r="T919" s="13"/>
    </row>
    <row r="920" spans="2:20" x14ac:dyDescent="0.35">
      <c r="B920" s="3"/>
      <c r="C920" s="3"/>
      <c r="D920" s="6"/>
      <c r="E920" s="8"/>
      <c r="S920" s="13"/>
      <c r="T920" s="13"/>
    </row>
    <row r="921" spans="2:20" x14ac:dyDescent="0.35">
      <c r="B921" s="3"/>
      <c r="C921" s="3"/>
      <c r="D921" s="6"/>
      <c r="E921" s="8"/>
      <c r="S921" s="13"/>
      <c r="T921" s="13"/>
    </row>
    <row r="922" spans="2:20" x14ac:dyDescent="0.35">
      <c r="B922" s="3"/>
      <c r="C922" s="3"/>
      <c r="D922" s="6"/>
      <c r="E922" s="8"/>
      <c r="S922" s="13"/>
      <c r="T922" s="13"/>
    </row>
    <row r="923" spans="2:20" x14ac:dyDescent="0.35">
      <c r="B923" s="3"/>
      <c r="C923" s="3"/>
      <c r="D923" s="6"/>
      <c r="E923" s="8"/>
      <c r="S923" s="13"/>
      <c r="T923" s="13"/>
    </row>
    <row r="924" spans="2:20" x14ac:dyDescent="0.35">
      <c r="B924" s="3"/>
      <c r="C924" s="3"/>
      <c r="D924" s="6"/>
      <c r="E924" s="8"/>
      <c r="S924" s="13"/>
      <c r="T924" s="13"/>
    </row>
    <row r="925" spans="2:20" x14ac:dyDescent="0.35">
      <c r="B925" s="3"/>
      <c r="C925" s="3"/>
      <c r="D925" s="6"/>
      <c r="E925" s="8"/>
      <c r="S925" s="13"/>
      <c r="T925" s="13"/>
    </row>
    <row r="926" spans="2:20" x14ac:dyDescent="0.35">
      <c r="B926" s="3"/>
      <c r="C926" s="3"/>
      <c r="D926" s="6"/>
      <c r="E926" s="8"/>
      <c r="S926" s="13"/>
      <c r="T926" s="13"/>
    </row>
    <row r="927" spans="2:20" x14ac:dyDescent="0.35">
      <c r="B927" s="3"/>
      <c r="C927" s="3"/>
      <c r="D927" s="6"/>
      <c r="E927" s="8"/>
      <c r="S927" s="13"/>
      <c r="T927" s="13"/>
    </row>
    <row r="928" spans="2:20" x14ac:dyDescent="0.35">
      <c r="B928" s="3"/>
      <c r="C928" s="3"/>
      <c r="D928" s="6"/>
      <c r="E928" s="8"/>
      <c r="S928" s="13"/>
      <c r="T928" s="13"/>
    </row>
    <row r="929" spans="2:20" x14ac:dyDescent="0.35">
      <c r="B929" s="3"/>
      <c r="C929" s="3"/>
      <c r="D929" s="6"/>
      <c r="E929" s="8"/>
      <c r="S929" s="13"/>
      <c r="T929" s="13"/>
    </row>
    <row r="930" spans="2:20" x14ac:dyDescent="0.35">
      <c r="B930" s="3"/>
      <c r="C930" s="3"/>
      <c r="D930" s="6"/>
      <c r="E930" s="8"/>
      <c r="S930" s="13"/>
      <c r="T930" s="13"/>
    </row>
    <row r="931" spans="2:20" x14ac:dyDescent="0.35">
      <c r="B931" s="3"/>
      <c r="C931" s="3"/>
      <c r="D931" s="6"/>
      <c r="E931" s="8"/>
      <c r="S931" s="13"/>
      <c r="T931" s="13"/>
    </row>
    <row r="932" spans="2:20" x14ac:dyDescent="0.35">
      <c r="B932" s="3"/>
      <c r="C932" s="3"/>
      <c r="D932" s="6"/>
      <c r="E932" s="8"/>
      <c r="S932" s="13"/>
      <c r="T932" s="13"/>
    </row>
    <row r="933" spans="2:20" x14ac:dyDescent="0.35">
      <c r="B933" s="3"/>
      <c r="C933" s="3"/>
      <c r="D933" s="6"/>
      <c r="E933" s="8"/>
      <c r="S933" s="13"/>
      <c r="T933" s="13"/>
    </row>
    <row r="934" spans="2:20" x14ac:dyDescent="0.35">
      <c r="B934" s="3"/>
      <c r="C934" s="3"/>
      <c r="D934" s="6"/>
      <c r="E934" s="8"/>
      <c r="S934" s="13"/>
      <c r="T934" s="13"/>
    </row>
    <row r="935" spans="2:20" x14ac:dyDescent="0.35">
      <c r="B935" s="3"/>
      <c r="C935" s="3"/>
      <c r="D935" s="6"/>
      <c r="E935" s="8"/>
      <c r="S935" s="13"/>
      <c r="T935" s="13"/>
    </row>
    <row r="936" spans="2:20" x14ac:dyDescent="0.35">
      <c r="B936" s="3"/>
      <c r="C936" s="3"/>
      <c r="D936" s="6"/>
      <c r="E936" s="8"/>
      <c r="S936" s="13"/>
      <c r="T936" s="13"/>
    </row>
    <row r="937" spans="2:20" x14ac:dyDescent="0.35">
      <c r="B937" s="3"/>
      <c r="C937" s="3"/>
      <c r="D937" s="6"/>
      <c r="E937" s="8"/>
      <c r="S937" s="13"/>
      <c r="T937" s="13"/>
    </row>
    <row r="938" spans="2:20" x14ac:dyDescent="0.35">
      <c r="B938" s="3"/>
      <c r="C938" s="3"/>
      <c r="D938" s="6"/>
      <c r="E938" s="8"/>
      <c r="S938" s="13"/>
      <c r="T938" s="13"/>
    </row>
    <row r="939" spans="2:20" x14ac:dyDescent="0.35">
      <c r="B939" s="3"/>
      <c r="C939" s="3"/>
      <c r="D939" s="6"/>
      <c r="E939" s="8"/>
      <c r="S939" s="13"/>
      <c r="T939" s="13"/>
    </row>
    <row r="940" spans="2:20" x14ac:dyDescent="0.35">
      <c r="B940" s="3"/>
      <c r="C940" s="3"/>
      <c r="D940" s="6"/>
      <c r="E940" s="8"/>
      <c r="S940" s="13"/>
      <c r="T940" s="13"/>
    </row>
    <row r="941" spans="2:20" x14ac:dyDescent="0.35">
      <c r="B941" s="3"/>
      <c r="C941" s="3"/>
      <c r="D941" s="6"/>
      <c r="E941" s="8"/>
      <c r="S941" s="13"/>
      <c r="T941" s="13"/>
    </row>
    <row r="942" spans="2:20" x14ac:dyDescent="0.35">
      <c r="B942" s="3"/>
      <c r="C942" s="3"/>
      <c r="D942" s="6"/>
      <c r="E942" s="8"/>
      <c r="S942" s="13"/>
      <c r="T942" s="13"/>
    </row>
    <row r="943" spans="2:20" x14ac:dyDescent="0.35">
      <c r="B943" s="3"/>
      <c r="C943" s="3"/>
      <c r="D943" s="6"/>
      <c r="E943" s="8"/>
      <c r="S943" s="13"/>
      <c r="T943" s="13"/>
    </row>
    <row r="944" spans="2:20" x14ac:dyDescent="0.35">
      <c r="B944" s="3"/>
      <c r="C944" s="3"/>
      <c r="D944" s="6"/>
      <c r="E944" s="8"/>
      <c r="S944" s="13"/>
      <c r="T944" s="13"/>
    </row>
    <row r="945" spans="2:20" x14ac:dyDescent="0.35">
      <c r="B945" s="3"/>
      <c r="C945" s="3"/>
      <c r="D945" s="6"/>
      <c r="E945" s="8"/>
      <c r="S945" s="13"/>
      <c r="T945" s="13"/>
    </row>
    <row r="946" spans="2:20" x14ac:dyDescent="0.35">
      <c r="B946" s="3"/>
      <c r="C946" s="3"/>
      <c r="D946" s="6"/>
      <c r="E946" s="8"/>
      <c r="S946" s="13"/>
      <c r="T946" s="13"/>
    </row>
    <row r="947" spans="2:20" x14ac:dyDescent="0.35">
      <c r="B947" s="3"/>
      <c r="C947" s="3"/>
      <c r="D947" s="6"/>
      <c r="E947" s="8"/>
      <c r="S947" s="13"/>
      <c r="T947" s="13"/>
    </row>
    <row r="948" spans="2:20" x14ac:dyDescent="0.35">
      <c r="B948" s="3"/>
      <c r="C948" s="3"/>
      <c r="D948" s="6"/>
      <c r="E948" s="8"/>
      <c r="S948" s="13"/>
      <c r="T948" s="13"/>
    </row>
    <row r="949" spans="2:20" x14ac:dyDescent="0.35">
      <c r="B949" s="3"/>
      <c r="C949" s="3"/>
      <c r="D949" s="6"/>
      <c r="E949" s="8"/>
      <c r="S949" s="13"/>
      <c r="T949" s="13"/>
    </row>
    <row r="950" spans="2:20" x14ac:dyDescent="0.35">
      <c r="B950" s="3"/>
      <c r="C950" s="3"/>
      <c r="D950" s="6"/>
      <c r="E950" s="8"/>
      <c r="S950" s="13"/>
      <c r="T950" s="13"/>
    </row>
    <row r="951" spans="2:20" x14ac:dyDescent="0.35">
      <c r="B951" s="3"/>
      <c r="C951" s="3"/>
      <c r="D951" s="6"/>
      <c r="E951" s="8"/>
      <c r="S951" s="13"/>
      <c r="T951" s="13"/>
    </row>
    <row r="952" spans="2:20" x14ac:dyDescent="0.35">
      <c r="B952" s="3"/>
      <c r="C952" s="3"/>
      <c r="D952" s="6"/>
      <c r="E952" s="8"/>
      <c r="S952" s="13"/>
      <c r="T952" s="13"/>
    </row>
    <row r="953" spans="2:20" x14ac:dyDescent="0.35">
      <c r="B953" s="3"/>
      <c r="C953" s="3"/>
      <c r="D953" s="6"/>
      <c r="E953" s="8"/>
      <c r="S953" s="13"/>
      <c r="T953" s="13"/>
    </row>
    <row r="954" spans="2:20" x14ac:dyDescent="0.35">
      <c r="B954" s="3"/>
      <c r="C954" s="3"/>
      <c r="D954" s="6"/>
      <c r="E954" s="8"/>
      <c r="S954" s="13"/>
      <c r="T954" s="13"/>
    </row>
    <row r="955" spans="2:20" x14ac:dyDescent="0.35">
      <c r="B955" s="3"/>
      <c r="C955" s="3"/>
      <c r="D955" s="6"/>
      <c r="E955" s="8"/>
      <c r="S955" s="13"/>
      <c r="T955" s="13"/>
    </row>
    <row r="956" spans="2:20" x14ac:dyDescent="0.35">
      <c r="B956" s="3"/>
      <c r="C956" s="3"/>
      <c r="D956" s="6"/>
      <c r="E956" s="8"/>
      <c r="S956" s="13"/>
      <c r="T956" s="13"/>
    </row>
    <row r="957" spans="2:20" x14ac:dyDescent="0.35">
      <c r="B957" s="3"/>
      <c r="C957" s="3"/>
      <c r="D957" s="6"/>
      <c r="E957" s="8"/>
      <c r="S957" s="13"/>
      <c r="T957" s="13"/>
    </row>
    <row r="958" spans="2:20" x14ac:dyDescent="0.35">
      <c r="B958" s="3"/>
      <c r="C958" s="3"/>
      <c r="D958" s="6"/>
      <c r="E958" s="8"/>
      <c r="S958" s="13"/>
      <c r="T958" s="13"/>
    </row>
    <row r="959" spans="2:20" x14ac:dyDescent="0.35">
      <c r="B959" s="3"/>
      <c r="C959" s="3"/>
      <c r="D959" s="6"/>
      <c r="E959" s="8"/>
      <c r="S959" s="13"/>
      <c r="T959" s="13"/>
    </row>
    <row r="960" spans="2:20" x14ac:dyDescent="0.35">
      <c r="B960" s="3"/>
      <c r="C960" s="3"/>
      <c r="D960" s="6"/>
      <c r="E960" s="8"/>
      <c r="S960" s="13"/>
      <c r="T960" s="13"/>
    </row>
    <row r="961" spans="2:20" x14ac:dyDescent="0.35">
      <c r="B961" s="3"/>
      <c r="C961" s="3"/>
      <c r="D961" s="6"/>
      <c r="E961" s="8"/>
      <c r="S961" s="13"/>
      <c r="T961" s="13"/>
    </row>
    <row r="962" spans="2:20" x14ac:dyDescent="0.35">
      <c r="B962" s="3"/>
      <c r="C962" s="3"/>
      <c r="D962" s="6"/>
      <c r="E962" s="8"/>
      <c r="S962" s="13"/>
      <c r="T962" s="13"/>
    </row>
    <row r="963" spans="2:20" x14ac:dyDescent="0.35">
      <c r="B963" s="3"/>
      <c r="C963" s="3"/>
      <c r="D963" s="6"/>
      <c r="E963" s="8"/>
      <c r="S963" s="13"/>
      <c r="T963" s="13"/>
    </row>
    <row r="964" spans="2:20" x14ac:dyDescent="0.35">
      <c r="B964" s="3"/>
      <c r="C964" s="3"/>
      <c r="D964" s="6"/>
      <c r="E964" s="8"/>
      <c r="S964" s="13"/>
      <c r="T964" s="13"/>
    </row>
    <row r="965" spans="2:20" x14ac:dyDescent="0.35">
      <c r="B965" s="3"/>
      <c r="C965" s="3"/>
      <c r="D965" s="6"/>
      <c r="E965" s="8"/>
      <c r="S965" s="13"/>
      <c r="T965" s="13"/>
    </row>
    <row r="966" spans="2:20" x14ac:dyDescent="0.35">
      <c r="B966" s="3"/>
      <c r="C966" s="3"/>
      <c r="D966" s="6"/>
      <c r="E966" s="8"/>
      <c r="S966" s="13"/>
      <c r="T966" s="13"/>
    </row>
    <row r="967" spans="2:20" x14ac:dyDescent="0.35">
      <c r="B967" s="3"/>
      <c r="C967" s="3"/>
      <c r="D967" s="6"/>
      <c r="E967" s="8"/>
      <c r="S967" s="13"/>
      <c r="T967" s="13"/>
    </row>
    <row r="968" spans="2:20" x14ac:dyDescent="0.35">
      <c r="B968" s="3"/>
      <c r="C968" s="3"/>
      <c r="D968" s="6"/>
      <c r="E968" s="8"/>
      <c r="S968" s="13"/>
      <c r="T968" s="13"/>
    </row>
    <row r="969" spans="2:20" x14ac:dyDescent="0.35">
      <c r="B969" s="3"/>
      <c r="C969" s="3"/>
      <c r="D969" s="6"/>
      <c r="E969" s="8"/>
      <c r="S969" s="13"/>
      <c r="T969" s="13"/>
    </row>
    <row r="970" spans="2:20" x14ac:dyDescent="0.35">
      <c r="B970" s="3"/>
      <c r="C970" s="3"/>
      <c r="D970" s="6"/>
      <c r="E970" s="8"/>
      <c r="S970" s="13"/>
      <c r="T970" s="13"/>
    </row>
    <row r="971" spans="2:20" x14ac:dyDescent="0.35">
      <c r="B971" s="3"/>
      <c r="C971" s="3"/>
      <c r="D971" s="6"/>
      <c r="E971" s="8"/>
      <c r="S971" s="13"/>
      <c r="T971" s="13"/>
    </row>
    <row r="972" spans="2:20" x14ac:dyDescent="0.35">
      <c r="B972" s="3"/>
      <c r="C972" s="3"/>
      <c r="D972" s="6"/>
      <c r="E972" s="8"/>
      <c r="S972" s="13"/>
      <c r="T972" s="13"/>
    </row>
    <row r="973" spans="2:20" x14ac:dyDescent="0.35">
      <c r="B973" s="3"/>
      <c r="C973" s="3"/>
      <c r="D973" s="6"/>
      <c r="E973" s="8"/>
      <c r="S973" s="13"/>
      <c r="T973" s="13"/>
    </row>
    <row r="974" spans="2:20" x14ac:dyDescent="0.35">
      <c r="B974" s="3"/>
      <c r="C974" s="3"/>
      <c r="D974" s="6"/>
      <c r="E974" s="8"/>
      <c r="S974" s="13"/>
      <c r="T974" s="13"/>
    </row>
    <row r="975" spans="2:20" x14ac:dyDescent="0.35">
      <c r="B975" s="3"/>
      <c r="C975" s="3"/>
      <c r="D975" s="6"/>
      <c r="E975" s="8"/>
      <c r="S975" s="13"/>
      <c r="T975" s="13"/>
    </row>
    <row r="976" spans="2:20" x14ac:dyDescent="0.35">
      <c r="B976" s="3"/>
      <c r="C976" s="3"/>
      <c r="D976" s="6"/>
      <c r="E976" s="8"/>
      <c r="S976" s="13"/>
      <c r="T976" s="13"/>
    </row>
    <row r="977" spans="2:20" x14ac:dyDescent="0.35">
      <c r="B977" s="3"/>
      <c r="C977" s="3"/>
      <c r="D977" s="6"/>
      <c r="E977" s="8"/>
      <c r="S977" s="13"/>
      <c r="T977" s="13"/>
    </row>
    <row r="978" spans="2:20" x14ac:dyDescent="0.35">
      <c r="B978" s="3"/>
      <c r="C978" s="3"/>
      <c r="D978" s="6"/>
      <c r="E978" s="8"/>
      <c r="S978" s="13"/>
      <c r="T978" s="13"/>
    </row>
    <row r="979" spans="2:20" x14ac:dyDescent="0.35">
      <c r="B979" s="3"/>
      <c r="C979" s="3"/>
      <c r="D979" s="6"/>
      <c r="E979" s="8"/>
      <c r="S979" s="13"/>
      <c r="T979" s="13"/>
    </row>
    <row r="980" spans="2:20" x14ac:dyDescent="0.35">
      <c r="B980" s="3"/>
      <c r="C980" s="3"/>
      <c r="D980" s="6"/>
      <c r="E980" s="8"/>
      <c r="S980" s="13"/>
      <c r="T980" s="13"/>
    </row>
    <row r="981" spans="2:20" x14ac:dyDescent="0.35">
      <c r="B981" s="3"/>
      <c r="C981" s="3"/>
      <c r="D981" s="6"/>
      <c r="E981" s="8"/>
      <c r="S981" s="13"/>
      <c r="T981" s="13"/>
    </row>
    <row r="982" spans="2:20" x14ac:dyDescent="0.35">
      <c r="B982" s="3"/>
      <c r="C982" s="3"/>
      <c r="D982" s="6"/>
      <c r="E982" s="8"/>
      <c r="S982" s="13"/>
      <c r="T982" s="13"/>
    </row>
    <row r="983" spans="2:20" x14ac:dyDescent="0.35">
      <c r="B983" s="3"/>
      <c r="C983" s="3"/>
      <c r="D983" s="6"/>
      <c r="E983" s="8"/>
      <c r="S983" s="13"/>
      <c r="T983" s="13"/>
    </row>
    <row r="984" spans="2:20" x14ac:dyDescent="0.35">
      <c r="B984" s="3"/>
      <c r="C984" s="3"/>
      <c r="D984" s="6"/>
      <c r="E984" s="8"/>
      <c r="S984" s="13"/>
      <c r="T984" s="13"/>
    </row>
    <row r="985" spans="2:20" x14ac:dyDescent="0.35">
      <c r="B985" s="3"/>
      <c r="C985" s="3"/>
      <c r="D985" s="6"/>
      <c r="E985" s="8"/>
      <c r="S985" s="13"/>
      <c r="T985" s="13"/>
    </row>
    <row r="986" spans="2:20" x14ac:dyDescent="0.35">
      <c r="B986" s="3"/>
      <c r="C986" s="3"/>
      <c r="D986" s="6"/>
      <c r="E986" s="8"/>
      <c r="S986" s="13"/>
      <c r="T986" s="13"/>
    </row>
    <row r="987" spans="2:20" x14ac:dyDescent="0.35">
      <c r="B987" s="3"/>
      <c r="C987" s="3"/>
      <c r="D987" s="6"/>
      <c r="E987" s="8"/>
      <c r="S987" s="13"/>
      <c r="T987" s="13"/>
    </row>
    <row r="988" spans="2:20" x14ac:dyDescent="0.35">
      <c r="B988" s="3"/>
      <c r="C988" s="3"/>
      <c r="D988" s="6"/>
      <c r="E988" s="8"/>
      <c r="S988" s="13"/>
      <c r="T988" s="13"/>
    </row>
    <row r="989" spans="2:20" x14ac:dyDescent="0.35">
      <c r="B989" s="3"/>
      <c r="C989" s="3"/>
      <c r="D989" s="6"/>
      <c r="E989" s="8"/>
      <c r="S989" s="13"/>
      <c r="T989" s="13"/>
    </row>
    <row r="990" spans="2:20" x14ac:dyDescent="0.35">
      <c r="B990" s="3"/>
      <c r="C990" s="3"/>
      <c r="D990" s="6"/>
      <c r="E990" s="8"/>
      <c r="S990" s="13"/>
      <c r="T990" s="13"/>
    </row>
    <row r="991" spans="2:20" x14ac:dyDescent="0.35">
      <c r="B991" s="3"/>
      <c r="C991" s="3"/>
      <c r="D991" s="6"/>
      <c r="E991" s="8"/>
      <c r="S991" s="13"/>
      <c r="T991" s="13"/>
    </row>
    <row r="992" spans="2:20" x14ac:dyDescent="0.35">
      <c r="B992" s="3"/>
      <c r="C992" s="3"/>
      <c r="D992" s="6"/>
      <c r="E992" s="8"/>
      <c r="S992" s="13"/>
      <c r="T992" s="13"/>
    </row>
    <row r="993" spans="2:20" x14ac:dyDescent="0.35">
      <c r="B993" s="3"/>
      <c r="C993" s="3"/>
      <c r="D993" s="6"/>
      <c r="E993" s="8"/>
      <c r="S993" s="13"/>
      <c r="T993" s="13"/>
    </row>
    <row r="994" spans="2:20" x14ac:dyDescent="0.35">
      <c r="B994" s="3"/>
      <c r="C994" s="3"/>
      <c r="D994" s="6"/>
      <c r="E994" s="8"/>
      <c r="S994" s="13"/>
      <c r="T994" s="13"/>
    </row>
    <row r="995" spans="2:20" x14ac:dyDescent="0.35">
      <c r="B995" s="3"/>
      <c r="C995" s="3"/>
      <c r="D995" s="6"/>
      <c r="E995" s="8"/>
      <c r="S995" s="13"/>
      <c r="T995" s="13"/>
    </row>
    <row r="996" spans="2:20" x14ac:dyDescent="0.35">
      <c r="B996" s="3"/>
      <c r="C996" s="3"/>
      <c r="D996" s="6"/>
      <c r="E996" s="8"/>
      <c r="S996" s="13"/>
      <c r="T996" s="13"/>
    </row>
    <row r="997" spans="2:20" x14ac:dyDescent="0.35">
      <c r="B997" s="3"/>
      <c r="C997" s="3"/>
      <c r="D997" s="6"/>
      <c r="E997" s="8"/>
      <c r="S997" s="13"/>
      <c r="T997" s="13"/>
    </row>
    <row r="998" spans="2:20" x14ac:dyDescent="0.35">
      <c r="B998" s="3"/>
      <c r="C998" s="3"/>
      <c r="D998" s="6"/>
      <c r="E998" s="8"/>
      <c r="S998" s="13"/>
      <c r="T998" s="13"/>
    </row>
    <row r="999" spans="2:20" x14ac:dyDescent="0.35">
      <c r="B999" s="3"/>
      <c r="C999" s="3"/>
      <c r="D999" s="6"/>
      <c r="E999" s="8"/>
      <c r="S999" s="13"/>
      <c r="T999" s="13"/>
    </row>
    <row r="1000" spans="2:20" x14ac:dyDescent="0.35">
      <c r="B1000" s="3"/>
      <c r="C1000" s="3"/>
      <c r="D1000" s="6"/>
      <c r="E1000" s="8"/>
      <c r="S1000" s="13"/>
      <c r="T1000" s="13"/>
    </row>
    <row r="1001" spans="2:20" x14ac:dyDescent="0.35">
      <c r="B1001" s="3"/>
      <c r="C1001" s="3"/>
      <c r="D1001" s="6"/>
      <c r="E1001" s="8"/>
      <c r="S1001" s="13"/>
      <c r="T1001" s="13"/>
    </row>
    <row r="1002" spans="2:20" x14ac:dyDescent="0.35">
      <c r="B1002" s="3"/>
      <c r="C1002" s="3"/>
      <c r="D1002" s="6"/>
      <c r="E1002" s="8"/>
      <c r="S1002" s="13"/>
      <c r="T1002" s="13"/>
    </row>
    <row r="1003" spans="2:20" x14ac:dyDescent="0.35">
      <c r="B1003" s="3"/>
      <c r="C1003" s="3"/>
      <c r="D1003" s="6"/>
      <c r="E1003" s="8"/>
      <c r="S1003" s="13"/>
      <c r="T1003" s="13"/>
    </row>
    <row r="1004" spans="2:20" x14ac:dyDescent="0.35">
      <c r="B1004" s="3"/>
      <c r="C1004" s="3"/>
      <c r="D1004" s="6"/>
      <c r="E1004" s="8"/>
      <c r="S1004" s="13"/>
      <c r="T1004" s="13"/>
    </row>
    <row r="1005" spans="2:20" x14ac:dyDescent="0.35">
      <c r="B1005" s="3"/>
      <c r="C1005" s="3"/>
      <c r="D1005" s="6"/>
      <c r="E1005" s="8"/>
      <c r="S1005" s="13"/>
      <c r="T1005" s="13"/>
    </row>
    <row r="1006" spans="2:20" x14ac:dyDescent="0.35">
      <c r="B1006" s="3"/>
      <c r="C1006" s="3"/>
      <c r="D1006" s="6"/>
      <c r="E1006" s="8"/>
      <c r="S1006" s="13"/>
      <c r="T1006" s="13"/>
    </row>
    <row r="1007" spans="2:20" x14ac:dyDescent="0.35">
      <c r="B1007" s="3"/>
      <c r="C1007" s="3"/>
      <c r="D1007" s="6"/>
      <c r="E1007" s="8"/>
      <c r="S1007" s="13"/>
      <c r="T1007" s="13"/>
    </row>
    <row r="1008" spans="2:20" x14ac:dyDescent="0.35">
      <c r="B1008" s="4"/>
      <c r="C1008" s="3"/>
      <c r="D1008" s="6"/>
      <c r="E1008" s="8"/>
      <c r="S1008" s="13"/>
      <c r="T1008" s="13"/>
    </row>
    <row r="1009" spans="2:20" x14ac:dyDescent="0.35">
      <c r="B1009" s="3"/>
      <c r="C1009" s="3"/>
      <c r="D1009" s="6"/>
      <c r="E1009" s="8"/>
      <c r="S1009" s="13"/>
      <c r="T1009" s="13"/>
    </row>
    <row r="1010" spans="2:20" x14ac:dyDescent="0.35">
      <c r="B1010" s="3"/>
      <c r="C1010" s="3"/>
      <c r="D1010" s="6"/>
      <c r="E1010" s="8"/>
      <c r="S1010" s="13"/>
      <c r="T1010" s="13"/>
    </row>
    <row r="1011" spans="2:20" x14ac:dyDescent="0.35">
      <c r="B1011" s="3"/>
      <c r="C1011" s="3"/>
      <c r="D1011" s="6"/>
      <c r="E1011" s="8"/>
      <c r="S1011" s="13"/>
      <c r="T1011" s="13"/>
    </row>
    <row r="1012" spans="2:20" x14ac:dyDescent="0.35">
      <c r="B1012" s="3"/>
      <c r="C1012" s="3"/>
      <c r="D1012" s="6"/>
      <c r="E1012" s="8"/>
      <c r="S1012" s="13"/>
      <c r="T1012" s="13"/>
    </row>
    <row r="1013" spans="2:20" x14ac:dyDescent="0.35">
      <c r="B1013" s="3"/>
      <c r="C1013" s="3"/>
      <c r="D1013" s="6"/>
      <c r="E1013" s="8"/>
      <c r="S1013" s="13"/>
      <c r="T1013" s="13"/>
    </row>
    <row r="1014" spans="2:20" x14ac:dyDescent="0.35">
      <c r="B1014" s="3"/>
      <c r="C1014" s="3"/>
      <c r="D1014" s="6"/>
      <c r="E1014" s="8"/>
      <c r="S1014" s="13"/>
      <c r="T1014" s="13"/>
    </row>
    <row r="1015" spans="2:20" x14ac:dyDescent="0.35">
      <c r="B1015" s="3"/>
      <c r="C1015" s="3"/>
      <c r="D1015" s="6"/>
      <c r="E1015" s="8"/>
      <c r="S1015" s="13"/>
      <c r="T1015" s="13"/>
    </row>
    <row r="1016" spans="2:20" x14ac:dyDescent="0.35">
      <c r="B1016" s="3"/>
      <c r="C1016" s="3"/>
      <c r="D1016" s="6"/>
      <c r="E1016" s="8"/>
      <c r="S1016" s="13"/>
      <c r="T1016" s="13"/>
    </row>
    <row r="1017" spans="2:20" x14ac:dyDescent="0.35">
      <c r="B1017" s="3"/>
      <c r="C1017" s="3"/>
      <c r="D1017" s="6"/>
      <c r="E1017" s="8"/>
      <c r="S1017" s="13"/>
      <c r="T1017" s="13"/>
    </row>
    <row r="1018" spans="2:20" x14ac:dyDescent="0.35">
      <c r="B1018" s="3"/>
      <c r="C1018" s="3"/>
      <c r="D1018" s="6"/>
      <c r="E1018" s="8"/>
      <c r="S1018" s="13"/>
      <c r="T1018" s="13"/>
    </row>
    <row r="1019" spans="2:20" x14ac:dyDescent="0.35">
      <c r="B1019" s="3"/>
      <c r="C1019" s="3"/>
      <c r="D1019" s="6"/>
      <c r="E1019" s="8"/>
      <c r="S1019" s="13"/>
      <c r="T1019" s="13"/>
    </row>
    <row r="1020" spans="2:20" x14ac:dyDescent="0.35">
      <c r="B1020" s="3"/>
      <c r="C1020" s="3"/>
      <c r="D1020" s="6"/>
      <c r="E1020" s="8"/>
      <c r="S1020" s="13"/>
      <c r="T1020" s="13"/>
    </row>
    <row r="1021" spans="2:20" x14ac:dyDescent="0.35">
      <c r="B1021" s="3"/>
      <c r="C1021" s="3"/>
      <c r="D1021" s="6"/>
      <c r="E1021" s="8"/>
      <c r="S1021" s="13"/>
      <c r="T1021" s="13"/>
    </row>
    <row r="1022" spans="2:20" x14ac:dyDescent="0.35">
      <c r="B1022" s="3"/>
      <c r="C1022" s="3"/>
      <c r="D1022" s="6"/>
      <c r="E1022" s="8"/>
      <c r="S1022" s="13"/>
      <c r="T1022" s="13"/>
    </row>
    <row r="1023" spans="2:20" x14ac:dyDescent="0.35">
      <c r="B1023" s="3"/>
      <c r="C1023" s="3"/>
      <c r="D1023" s="6"/>
      <c r="E1023" s="8"/>
      <c r="S1023" s="13"/>
      <c r="T1023" s="13"/>
    </row>
    <row r="1024" spans="2:20" x14ac:dyDescent="0.35">
      <c r="B1024" s="3"/>
      <c r="C1024" s="3"/>
      <c r="D1024" s="6"/>
      <c r="E1024" s="8"/>
      <c r="S1024" s="13"/>
      <c r="T1024" s="13"/>
    </row>
    <row r="1025" spans="2:20" x14ac:dyDescent="0.35">
      <c r="B1025" s="3"/>
      <c r="C1025" s="3"/>
      <c r="D1025" s="6"/>
      <c r="E1025" s="8"/>
      <c r="S1025" s="13"/>
      <c r="T1025" s="13"/>
    </row>
    <row r="1026" spans="2:20" x14ac:dyDescent="0.35">
      <c r="B1026" s="3"/>
      <c r="C1026" s="3"/>
      <c r="D1026" s="6"/>
      <c r="E1026" s="8"/>
      <c r="S1026" s="13"/>
      <c r="T1026" s="13"/>
    </row>
    <row r="1027" spans="2:20" x14ac:dyDescent="0.35">
      <c r="B1027" s="3"/>
      <c r="C1027" s="3"/>
      <c r="D1027" s="6"/>
      <c r="E1027" s="8"/>
      <c r="S1027" s="13"/>
      <c r="T1027" s="13"/>
    </row>
    <row r="1028" spans="2:20" x14ac:dyDescent="0.35">
      <c r="B1028" s="3"/>
      <c r="C1028" s="3"/>
      <c r="D1028" s="6"/>
      <c r="E1028" s="8"/>
      <c r="S1028" s="13"/>
      <c r="T1028" s="13"/>
    </row>
    <row r="1029" spans="2:20" x14ac:dyDescent="0.35">
      <c r="B1029" s="3"/>
      <c r="C1029" s="3"/>
      <c r="D1029" s="6"/>
      <c r="E1029" s="8"/>
      <c r="S1029" s="13"/>
      <c r="T1029" s="13"/>
    </row>
    <row r="1030" spans="2:20" x14ac:dyDescent="0.35">
      <c r="B1030" s="3"/>
      <c r="C1030" s="3"/>
      <c r="D1030" s="6"/>
      <c r="E1030" s="8"/>
      <c r="S1030" s="13"/>
      <c r="T1030" s="13"/>
    </row>
    <row r="1031" spans="2:20" x14ac:dyDescent="0.35">
      <c r="B1031" s="3"/>
      <c r="C1031" s="3"/>
      <c r="D1031" s="6"/>
      <c r="E1031" s="8"/>
      <c r="S1031" s="13"/>
      <c r="T1031" s="13"/>
    </row>
    <row r="1032" spans="2:20" x14ac:dyDescent="0.35">
      <c r="B1032" s="3"/>
      <c r="C1032" s="3"/>
      <c r="D1032" s="6"/>
      <c r="E1032" s="8"/>
      <c r="S1032" s="13"/>
      <c r="T1032" s="13"/>
    </row>
    <row r="1033" spans="2:20" x14ac:dyDescent="0.35">
      <c r="B1033" s="3"/>
      <c r="C1033" s="3"/>
      <c r="D1033" s="6"/>
      <c r="E1033" s="8"/>
      <c r="S1033" s="13"/>
      <c r="T1033" s="13"/>
    </row>
    <row r="1034" spans="2:20" x14ac:dyDescent="0.35">
      <c r="B1034" s="3"/>
      <c r="C1034" s="3"/>
      <c r="D1034" s="6"/>
      <c r="E1034" s="8"/>
      <c r="S1034" s="13"/>
      <c r="T1034" s="13"/>
    </row>
    <row r="1035" spans="2:20" x14ac:dyDescent="0.35">
      <c r="B1035" s="3"/>
      <c r="C1035" s="3"/>
      <c r="D1035" s="6"/>
      <c r="E1035" s="8"/>
      <c r="S1035" s="13"/>
      <c r="T1035" s="13"/>
    </row>
    <row r="1036" spans="2:20" x14ac:dyDescent="0.35">
      <c r="B1036" s="3"/>
      <c r="C1036" s="3"/>
      <c r="D1036" s="6"/>
      <c r="E1036" s="8"/>
      <c r="S1036" s="13"/>
      <c r="T1036" s="13"/>
    </row>
    <row r="1037" spans="2:20" x14ac:dyDescent="0.35">
      <c r="B1037" s="3"/>
      <c r="C1037" s="3"/>
      <c r="D1037" s="6"/>
      <c r="E1037" s="8"/>
      <c r="S1037" s="13"/>
      <c r="T1037" s="13"/>
    </row>
    <row r="1038" spans="2:20" x14ac:dyDescent="0.35">
      <c r="B1038" s="3"/>
      <c r="C1038" s="3"/>
      <c r="D1038" s="6"/>
      <c r="E1038" s="8"/>
      <c r="S1038" s="13"/>
      <c r="T1038" s="13"/>
    </row>
    <row r="1039" spans="2:20" x14ac:dyDescent="0.35">
      <c r="B1039" s="3"/>
      <c r="C1039" s="3"/>
      <c r="D1039" s="6"/>
      <c r="E1039" s="8"/>
      <c r="S1039" s="13"/>
      <c r="T1039" s="13"/>
    </row>
    <row r="1040" spans="2:20" x14ac:dyDescent="0.35">
      <c r="B1040" s="3"/>
      <c r="C1040" s="3"/>
      <c r="D1040" s="6"/>
      <c r="E1040" s="8"/>
      <c r="S1040" s="13"/>
      <c r="T1040" s="13"/>
    </row>
    <row r="1041" spans="2:20" x14ac:dyDescent="0.35">
      <c r="B1041" s="3"/>
      <c r="C1041" s="3"/>
      <c r="D1041" s="6"/>
      <c r="E1041" s="8"/>
      <c r="S1041" s="13"/>
      <c r="T1041" s="13"/>
    </row>
    <row r="1042" spans="2:20" x14ac:dyDescent="0.35">
      <c r="B1042" s="3"/>
      <c r="C1042" s="3"/>
      <c r="D1042" s="6"/>
      <c r="E1042" s="8"/>
      <c r="S1042" s="13"/>
      <c r="T1042" s="13"/>
    </row>
    <row r="1043" spans="2:20" x14ac:dyDescent="0.35">
      <c r="B1043" s="3"/>
      <c r="C1043" s="3"/>
      <c r="D1043" s="6"/>
      <c r="E1043" s="8"/>
      <c r="S1043" s="13"/>
      <c r="T1043" s="13"/>
    </row>
    <row r="1044" spans="2:20" x14ac:dyDescent="0.35">
      <c r="B1044" s="3"/>
      <c r="C1044" s="3"/>
      <c r="D1044" s="6"/>
      <c r="E1044" s="8"/>
      <c r="S1044" s="13"/>
      <c r="T1044" s="13"/>
    </row>
    <row r="1045" spans="2:20" x14ac:dyDescent="0.35">
      <c r="B1045" s="3"/>
      <c r="C1045" s="3"/>
      <c r="D1045" s="6"/>
      <c r="E1045" s="8"/>
      <c r="S1045" s="13"/>
      <c r="T1045" s="13"/>
    </row>
    <row r="1046" spans="2:20" x14ac:dyDescent="0.35">
      <c r="B1046" s="3"/>
      <c r="C1046" s="3"/>
      <c r="D1046" s="6"/>
      <c r="E1046" s="8"/>
      <c r="S1046" s="13"/>
      <c r="T1046" s="13"/>
    </row>
    <row r="1047" spans="2:20" x14ac:dyDescent="0.35">
      <c r="B1047" s="3"/>
      <c r="C1047" s="3"/>
      <c r="D1047" s="6"/>
      <c r="E1047" s="8"/>
      <c r="S1047" s="13"/>
      <c r="T1047" s="13"/>
    </row>
    <row r="1048" spans="2:20" x14ac:dyDescent="0.35">
      <c r="B1048" s="3"/>
      <c r="C1048" s="3"/>
      <c r="D1048" s="6"/>
      <c r="E1048" s="8"/>
      <c r="S1048" s="13"/>
      <c r="T1048" s="13"/>
    </row>
    <row r="1049" spans="2:20" x14ac:dyDescent="0.35">
      <c r="B1049" s="3"/>
      <c r="C1049" s="3"/>
      <c r="D1049" s="6"/>
      <c r="E1049" s="8"/>
      <c r="S1049" s="13"/>
      <c r="T1049" s="13"/>
    </row>
    <row r="1050" spans="2:20" x14ac:dyDescent="0.35">
      <c r="B1050" s="3"/>
      <c r="C1050" s="3"/>
      <c r="D1050" s="6"/>
      <c r="E1050" s="8"/>
      <c r="S1050" s="13"/>
      <c r="T1050" s="13"/>
    </row>
    <row r="1051" spans="2:20" x14ac:dyDescent="0.35">
      <c r="B1051" s="3"/>
      <c r="C1051" s="3"/>
      <c r="D1051" s="6"/>
      <c r="E1051" s="8"/>
      <c r="S1051" s="13"/>
      <c r="T1051" s="13"/>
    </row>
    <row r="1052" spans="2:20" x14ac:dyDescent="0.35">
      <c r="B1052" s="3"/>
      <c r="C1052" s="3"/>
      <c r="D1052" s="6"/>
      <c r="E1052" s="8"/>
      <c r="S1052" s="13"/>
      <c r="T1052" s="13"/>
    </row>
    <row r="1053" spans="2:20" x14ac:dyDescent="0.35">
      <c r="B1053" s="3"/>
      <c r="C1053" s="3"/>
      <c r="D1053" s="6"/>
      <c r="E1053" s="8"/>
      <c r="S1053" s="13"/>
      <c r="T1053" s="13"/>
    </row>
    <row r="1054" spans="2:20" x14ac:dyDescent="0.35">
      <c r="B1054" s="3"/>
      <c r="C1054" s="3"/>
      <c r="D1054" s="6"/>
      <c r="E1054" s="8"/>
      <c r="S1054" s="13"/>
      <c r="T1054" s="13"/>
    </row>
    <row r="1055" spans="2:20" x14ac:dyDescent="0.35">
      <c r="B1055" s="3"/>
      <c r="C1055" s="3"/>
      <c r="D1055" s="6"/>
      <c r="E1055" s="8"/>
      <c r="S1055" s="13"/>
      <c r="T1055" s="13"/>
    </row>
    <row r="1056" spans="2:20" x14ac:dyDescent="0.35">
      <c r="B1056" s="3"/>
      <c r="C1056" s="3"/>
      <c r="D1056" s="6"/>
      <c r="E1056" s="8"/>
      <c r="S1056" s="13"/>
      <c r="T1056" s="13"/>
    </row>
    <row r="1057" spans="2:20" x14ac:dyDescent="0.35">
      <c r="B1057" s="3"/>
      <c r="C1057" s="3"/>
      <c r="D1057" s="6"/>
      <c r="E1057" s="8"/>
      <c r="S1057" s="13"/>
      <c r="T1057" s="13"/>
    </row>
    <row r="1058" spans="2:20" x14ac:dyDescent="0.35">
      <c r="B1058" s="3"/>
      <c r="C1058" s="3"/>
      <c r="D1058" s="6"/>
      <c r="E1058" s="8"/>
      <c r="S1058" s="13"/>
      <c r="T1058" s="13"/>
    </row>
    <row r="1059" spans="2:20" x14ac:dyDescent="0.35">
      <c r="B1059" s="3"/>
      <c r="C1059" s="3"/>
      <c r="D1059" s="6"/>
      <c r="E1059" s="8"/>
      <c r="S1059" s="13"/>
      <c r="T1059" s="13"/>
    </row>
    <row r="1060" spans="2:20" x14ac:dyDescent="0.35">
      <c r="B1060" s="3"/>
      <c r="C1060" s="3"/>
      <c r="D1060" s="6"/>
      <c r="E1060" s="8"/>
      <c r="S1060" s="13"/>
      <c r="T1060" s="13"/>
    </row>
    <row r="1061" spans="2:20" x14ac:dyDescent="0.35">
      <c r="B1061" s="3"/>
      <c r="C1061" s="3"/>
      <c r="D1061" s="6"/>
      <c r="E1061" s="8"/>
      <c r="S1061" s="13"/>
      <c r="T1061" s="13"/>
    </row>
    <row r="1062" spans="2:20" x14ac:dyDescent="0.35">
      <c r="B1062" s="3"/>
      <c r="C1062" s="3"/>
      <c r="D1062" s="6"/>
      <c r="E1062" s="8"/>
      <c r="S1062" s="13"/>
      <c r="T1062" s="13"/>
    </row>
    <row r="1063" spans="2:20" x14ac:dyDescent="0.35">
      <c r="B1063" s="3"/>
      <c r="C1063" s="3"/>
      <c r="D1063" s="6"/>
      <c r="E1063" s="8"/>
      <c r="S1063" s="13"/>
      <c r="T1063" s="13"/>
    </row>
    <row r="1064" spans="2:20" x14ac:dyDescent="0.35">
      <c r="B1064" s="3"/>
      <c r="C1064" s="3"/>
      <c r="D1064" s="6"/>
      <c r="E1064" s="8"/>
      <c r="S1064" s="13"/>
      <c r="T1064" s="13"/>
    </row>
    <row r="1065" spans="2:20" x14ac:dyDescent="0.35">
      <c r="B1065" s="3"/>
      <c r="C1065" s="3"/>
      <c r="D1065" s="6"/>
      <c r="E1065" s="8"/>
      <c r="S1065" s="13"/>
      <c r="T1065" s="13"/>
    </row>
    <row r="1066" spans="2:20" x14ac:dyDescent="0.35">
      <c r="B1066" s="3"/>
      <c r="C1066" s="3"/>
      <c r="D1066" s="6"/>
      <c r="E1066" s="8"/>
      <c r="S1066" s="13"/>
      <c r="T1066" s="13"/>
    </row>
    <row r="1067" spans="2:20" x14ac:dyDescent="0.35">
      <c r="B1067" s="3"/>
      <c r="C1067" s="3"/>
      <c r="D1067" s="6"/>
      <c r="E1067" s="8"/>
      <c r="S1067" s="13"/>
      <c r="T1067" s="13"/>
    </row>
    <row r="1068" spans="2:20" x14ac:dyDescent="0.35">
      <c r="B1068" s="3"/>
      <c r="C1068" s="3"/>
      <c r="D1068" s="6"/>
      <c r="E1068" s="8"/>
      <c r="S1068" s="13"/>
      <c r="T1068" s="13"/>
    </row>
    <row r="1069" spans="2:20" x14ac:dyDescent="0.35">
      <c r="B1069" s="3"/>
      <c r="C1069" s="3"/>
      <c r="D1069" s="6"/>
      <c r="E1069" s="8"/>
      <c r="S1069" s="13"/>
      <c r="T1069" s="13"/>
    </row>
    <row r="1070" spans="2:20" x14ac:dyDescent="0.35">
      <c r="B1070" s="3"/>
      <c r="C1070" s="3"/>
      <c r="D1070" s="6"/>
      <c r="E1070" s="8"/>
      <c r="S1070" s="13"/>
      <c r="T1070" s="13"/>
    </row>
    <row r="1071" spans="2:20" x14ac:dyDescent="0.35">
      <c r="B1071" s="3"/>
      <c r="C1071" s="3"/>
      <c r="D1071" s="6"/>
      <c r="E1071" s="8"/>
      <c r="S1071" s="13"/>
      <c r="T1071" s="13"/>
    </row>
    <row r="1072" spans="2:20" x14ac:dyDescent="0.35">
      <c r="B1072" s="3"/>
      <c r="C1072" s="3"/>
      <c r="D1072" s="6"/>
      <c r="E1072" s="8"/>
      <c r="S1072" s="13"/>
      <c r="T1072" s="13"/>
    </row>
    <row r="1073" spans="2:20" x14ac:dyDescent="0.35">
      <c r="B1073" s="3"/>
      <c r="C1073" s="3"/>
      <c r="D1073" s="6"/>
      <c r="E1073" s="8"/>
      <c r="S1073" s="13"/>
      <c r="T1073" s="13"/>
    </row>
    <row r="1074" spans="2:20" x14ac:dyDescent="0.35">
      <c r="B1074" s="3"/>
      <c r="C1074" s="3"/>
      <c r="D1074" s="6"/>
      <c r="E1074" s="8"/>
      <c r="S1074" s="13"/>
      <c r="T1074" s="13"/>
    </row>
    <row r="1075" spans="2:20" x14ac:dyDescent="0.35">
      <c r="B1075" s="3"/>
      <c r="C1075" s="3"/>
      <c r="D1075" s="6"/>
      <c r="E1075" s="8"/>
      <c r="S1075" s="13"/>
      <c r="T1075" s="13"/>
    </row>
    <row r="1076" spans="2:20" x14ac:dyDescent="0.35">
      <c r="B1076" s="3"/>
      <c r="C1076" s="3"/>
      <c r="D1076" s="6"/>
      <c r="E1076" s="8"/>
      <c r="S1076" s="13"/>
      <c r="T1076" s="13"/>
    </row>
    <row r="1077" spans="2:20" x14ac:dyDescent="0.35">
      <c r="B1077" s="3"/>
      <c r="C1077" s="3"/>
      <c r="D1077" s="6"/>
      <c r="E1077" s="8"/>
      <c r="S1077" s="13"/>
      <c r="T1077" s="13"/>
    </row>
    <row r="1078" spans="2:20" x14ac:dyDescent="0.35">
      <c r="B1078" s="3"/>
      <c r="C1078" s="3"/>
      <c r="D1078" s="6"/>
      <c r="E1078" s="8"/>
      <c r="S1078" s="13"/>
      <c r="T1078" s="13"/>
    </row>
    <row r="1079" spans="2:20" x14ac:dyDescent="0.35">
      <c r="B1079" s="3"/>
      <c r="C1079" s="3"/>
      <c r="D1079" s="6"/>
      <c r="E1079" s="8"/>
      <c r="S1079" s="13"/>
      <c r="T1079" s="13"/>
    </row>
    <row r="1080" spans="2:20" x14ac:dyDescent="0.35">
      <c r="B1080" s="3"/>
      <c r="C1080" s="3"/>
      <c r="D1080" s="6"/>
      <c r="E1080" s="8"/>
      <c r="S1080" s="13"/>
      <c r="T1080" s="13"/>
    </row>
    <row r="1081" spans="2:20" x14ac:dyDescent="0.35">
      <c r="B1081" s="3"/>
      <c r="C1081" s="3"/>
      <c r="D1081" s="6"/>
      <c r="E1081" s="8"/>
      <c r="S1081" s="13"/>
      <c r="T1081" s="13"/>
    </row>
    <row r="1082" spans="2:20" x14ac:dyDescent="0.35">
      <c r="B1082" s="3"/>
      <c r="C1082" s="3"/>
      <c r="D1082" s="6"/>
      <c r="E1082" s="8"/>
      <c r="S1082" s="13"/>
      <c r="T1082" s="13"/>
    </row>
    <row r="1083" spans="2:20" x14ac:dyDescent="0.35">
      <c r="B1083" s="3"/>
      <c r="C1083" s="3"/>
      <c r="D1083" s="6"/>
      <c r="E1083" s="8"/>
      <c r="S1083" s="13"/>
      <c r="T1083" s="13"/>
    </row>
    <row r="1084" spans="2:20" x14ac:dyDescent="0.35">
      <c r="B1084" s="3"/>
      <c r="C1084" s="3"/>
      <c r="D1084" s="6"/>
      <c r="E1084" s="8"/>
      <c r="S1084" s="13"/>
      <c r="T1084" s="13"/>
    </row>
    <row r="1085" spans="2:20" x14ac:dyDescent="0.35">
      <c r="B1085" s="3"/>
      <c r="C1085" s="3"/>
      <c r="D1085" s="6"/>
      <c r="E1085" s="8"/>
      <c r="S1085" s="13"/>
      <c r="T1085" s="13"/>
    </row>
    <row r="1086" spans="2:20" x14ac:dyDescent="0.35">
      <c r="B1086" s="3"/>
      <c r="C1086" s="3"/>
      <c r="D1086" s="6"/>
      <c r="E1086" s="8"/>
      <c r="S1086" s="13"/>
      <c r="T1086" s="13"/>
    </row>
    <row r="1087" spans="2:20" x14ac:dyDescent="0.35">
      <c r="B1087" s="3"/>
      <c r="C1087" s="3"/>
      <c r="D1087" s="6"/>
      <c r="E1087" s="8"/>
      <c r="S1087" s="13"/>
      <c r="T1087" s="13"/>
    </row>
    <row r="1088" spans="2:20" x14ac:dyDescent="0.35">
      <c r="B1088" s="3"/>
      <c r="C1088" s="3"/>
      <c r="D1088" s="6"/>
      <c r="E1088" s="8"/>
      <c r="S1088" s="13"/>
      <c r="T1088" s="13"/>
    </row>
    <row r="1089" spans="2:20" x14ac:dyDescent="0.35">
      <c r="B1089" s="3"/>
      <c r="C1089" s="3"/>
      <c r="D1089" s="6"/>
      <c r="E1089" s="8"/>
      <c r="S1089" s="13"/>
      <c r="T1089" s="13"/>
    </row>
    <row r="1090" spans="2:20" x14ac:dyDescent="0.35">
      <c r="B1090" s="3"/>
      <c r="C1090" s="3"/>
      <c r="D1090" s="6"/>
      <c r="E1090" s="8"/>
      <c r="S1090" s="13"/>
      <c r="T1090" s="13"/>
    </row>
    <row r="1091" spans="2:20" x14ac:dyDescent="0.35">
      <c r="B1091" s="3"/>
      <c r="C1091" s="3"/>
      <c r="D1091" s="6"/>
      <c r="E1091" s="8"/>
      <c r="S1091" s="13"/>
      <c r="T1091" s="13"/>
    </row>
    <row r="1092" spans="2:20" x14ac:dyDescent="0.35">
      <c r="B1092" s="3"/>
      <c r="C1092" s="3"/>
      <c r="D1092" s="6"/>
      <c r="E1092" s="8"/>
      <c r="S1092" s="13"/>
      <c r="T1092" s="13"/>
    </row>
    <row r="1093" spans="2:20" x14ac:dyDescent="0.35">
      <c r="B1093" s="3"/>
      <c r="C1093" s="3"/>
      <c r="D1093" s="6"/>
      <c r="E1093" s="8"/>
      <c r="S1093" s="13"/>
      <c r="T1093" s="13"/>
    </row>
    <row r="1094" spans="2:20" x14ac:dyDescent="0.35">
      <c r="B1094" s="3"/>
      <c r="C1094" s="3"/>
      <c r="D1094" s="6"/>
      <c r="E1094" s="8"/>
      <c r="S1094" s="13"/>
      <c r="T1094" s="13"/>
    </row>
    <row r="1095" spans="2:20" x14ac:dyDescent="0.35">
      <c r="B1095" s="3"/>
      <c r="C1095" s="3"/>
      <c r="D1095" s="6"/>
      <c r="E1095" s="8"/>
      <c r="S1095" s="13"/>
      <c r="T1095" s="13"/>
    </row>
    <row r="1096" spans="2:20" x14ac:dyDescent="0.35">
      <c r="B1096" s="3"/>
      <c r="C1096" s="3"/>
      <c r="D1096" s="6"/>
      <c r="E1096" s="8"/>
      <c r="S1096" s="13"/>
      <c r="T1096" s="13"/>
    </row>
    <row r="1097" spans="2:20" x14ac:dyDescent="0.35">
      <c r="B1097" s="3"/>
      <c r="C1097" s="3"/>
      <c r="D1097" s="6"/>
      <c r="E1097" s="8"/>
      <c r="S1097" s="13"/>
      <c r="T1097" s="13"/>
    </row>
    <row r="1098" spans="2:20" x14ac:dyDescent="0.35">
      <c r="B1098" s="3"/>
      <c r="C1098" s="3"/>
      <c r="D1098" s="6"/>
      <c r="E1098" s="8"/>
      <c r="S1098" s="13"/>
      <c r="T1098" s="13"/>
    </row>
    <row r="1099" spans="2:20" x14ac:dyDescent="0.35">
      <c r="B1099" s="3"/>
      <c r="C1099" s="3"/>
      <c r="D1099" s="6"/>
      <c r="E1099" s="8"/>
      <c r="S1099" s="13"/>
      <c r="T1099" s="13"/>
    </row>
    <row r="1100" spans="2:20" x14ac:dyDescent="0.35">
      <c r="B1100" s="3"/>
      <c r="C1100" s="3"/>
      <c r="D1100" s="6"/>
      <c r="E1100" s="8"/>
      <c r="S1100" s="13"/>
      <c r="T1100" s="13"/>
    </row>
    <row r="1101" spans="2:20" x14ac:dyDescent="0.35">
      <c r="B1101" s="3"/>
      <c r="C1101" s="3"/>
      <c r="D1101" s="6"/>
      <c r="E1101" s="8"/>
      <c r="S1101" s="13"/>
      <c r="T1101" s="13"/>
    </row>
    <row r="1102" spans="2:20" x14ac:dyDescent="0.35">
      <c r="B1102" s="3"/>
      <c r="C1102" s="3"/>
      <c r="D1102" s="6"/>
      <c r="E1102" s="8"/>
      <c r="S1102" s="13"/>
      <c r="T1102" s="13"/>
    </row>
    <row r="1103" spans="2:20" x14ac:dyDescent="0.35">
      <c r="B1103" s="3"/>
      <c r="C1103" s="3"/>
      <c r="D1103" s="6"/>
      <c r="E1103" s="8"/>
      <c r="S1103" s="13"/>
      <c r="T1103" s="13"/>
    </row>
    <row r="1104" spans="2:20" x14ac:dyDescent="0.35">
      <c r="B1104" s="3"/>
      <c r="C1104" s="3"/>
      <c r="D1104" s="6"/>
      <c r="E1104" s="8"/>
      <c r="S1104" s="13"/>
      <c r="T1104" s="13"/>
    </row>
    <row r="1105" spans="2:20" x14ac:dyDescent="0.35">
      <c r="B1105" s="3"/>
      <c r="C1105" s="3"/>
      <c r="D1105" s="6"/>
      <c r="E1105" s="8"/>
      <c r="S1105" s="13"/>
      <c r="T1105" s="13"/>
    </row>
    <row r="1106" spans="2:20" x14ac:dyDescent="0.35">
      <c r="B1106" s="3"/>
      <c r="C1106" s="3"/>
      <c r="D1106" s="6"/>
      <c r="E1106" s="8"/>
      <c r="S1106" s="13"/>
      <c r="T1106" s="13"/>
    </row>
    <row r="1107" spans="2:20" x14ac:dyDescent="0.35">
      <c r="B1107" s="3"/>
      <c r="C1107" s="3"/>
      <c r="D1107" s="6"/>
      <c r="E1107" s="8"/>
      <c r="S1107" s="13"/>
      <c r="T1107" s="13"/>
    </row>
    <row r="1108" spans="2:20" x14ac:dyDescent="0.35">
      <c r="B1108" s="3"/>
      <c r="C1108" s="3"/>
      <c r="D1108" s="6"/>
      <c r="E1108" s="8"/>
      <c r="S1108" s="13"/>
      <c r="T1108" s="13"/>
    </row>
    <row r="1109" spans="2:20" x14ac:dyDescent="0.35">
      <c r="B1109" s="3"/>
      <c r="C1109" s="3"/>
      <c r="D1109" s="6"/>
      <c r="E1109" s="8"/>
      <c r="S1109" s="13"/>
      <c r="T1109" s="13"/>
    </row>
    <row r="1110" spans="2:20" x14ac:dyDescent="0.35">
      <c r="B1110" s="3"/>
      <c r="C1110" s="3"/>
      <c r="D1110" s="6"/>
      <c r="E1110" s="8"/>
      <c r="S1110" s="13"/>
      <c r="T1110" s="13"/>
    </row>
    <row r="1111" spans="2:20" x14ac:dyDescent="0.35">
      <c r="B1111" s="3"/>
      <c r="C1111" s="3"/>
      <c r="D1111" s="6"/>
      <c r="E1111" s="8"/>
      <c r="S1111" s="13"/>
      <c r="T1111" s="13"/>
    </row>
    <row r="1112" spans="2:20" x14ac:dyDescent="0.35">
      <c r="B1112" s="3"/>
      <c r="C1112" s="3"/>
      <c r="D1112" s="6"/>
      <c r="E1112" s="8"/>
      <c r="S1112" s="13"/>
      <c r="T1112" s="13"/>
    </row>
    <row r="1113" spans="2:20" x14ac:dyDescent="0.35">
      <c r="B1113" s="3"/>
      <c r="C1113" s="3"/>
      <c r="D1113" s="6"/>
      <c r="E1113" s="8"/>
      <c r="S1113" s="13"/>
      <c r="T1113" s="13"/>
    </row>
    <row r="1114" spans="2:20" x14ac:dyDescent="0.35">
      <c r="B1114" s="3"/>
      <c r="C1114" s="3"/>
      <c r="D1114" s="6"/>
      <c r="E1114" s="8"/>
      <c r="S1114" s="13"/>
      <c r="T1114" s="13"/>
    </row>
    <row r="1115" spans="2:20" x14ac:dyDescent="0.35">
      <c r="B1115" s="3"/>
      <c r="C1115" s="3"/>
      <c r="D1115" s="6"/>
      <c r="E1115" s="8"/>
      <c r="S1115" s="13"/>
      <c r="T1115" s="13"/>
    </row>
    <row r="1116" spans="2:20" x14ac:dyDescent="0.35">
      <c r="B1116" s="3"/>
      <c r="C1116" s="3"/>
      <c r="D1116" s="6"/>
      <c r="E1116" s="8"/>
      <c r="S1116" s="13"/>
      <c r="T1116" s="13"/>
    </row>
    <row r="1117" spans="2:20" x14ac:dyDescent="0.35">
      <c r="B1117" s="3"/>
      <c r="C1117" s="3"/>
      <c r="D1117" s="6"/>
      <c r="E1117" s="8"/>
      <c r="S1117" s="13"/>
      <c r="T1117" s="13"/>
    </row>
    <row r="1118" spans="2:20" x14ac:dyDescent="0.35">
      <c r="B1118" s="3"/>
      <c r="C1118" s="3"/>
      <c r="D1118" s="6"/>
      <c r="E1118" s="8"/>
      <c r="S1118" s="13"/>
      <c r="T1118" s="13"/>
    </row>
    <row r="1119" spans="2:20" x14ac:dyDescent="0.35">
      <c r="B1119" s="3"/>
      <c r="C1119" s="3"/>
      <c r="D1119" s="6"/>
      <c r="E1119" s="8"/>
      <c r="S1119" s="13"/>
      <c r="T1119" s="13"/>
    </row>
    <row r="1120" spans="2:20" x14ac:dyDescent="0.35">
      <c r="B1120" s="3"/>
      <c r="C1120" s="3"/>
      <c r="D1120" s="6"/>
      <c r="E1120" s="8"/>
      <c r="S1120" s="13"/>
      <c r="T1120" s="13"/>
    </row>
    <row r="1121" spans="2:20" x14ac:dyDescent="0.35">
      <c r="B1121" s="3"/>
      <c r="C1121" s="3"/>
      <c r="D1121" s="6"/>
      <c r="E1121" s="8"/>
      <c r="S1121" s="13"/>
      <c r="T1121" s="13"/>
    </row>
    <row r="1122" spans="2:20" x14ac:dyDescent="0.35">
      <c r="B1122" s="3"/>
      <c r="C1122" s="3"/>
      <c r="D1122" s="6"/>
      <c r="E1122" s="8"/>
      <c r="S1122" s="13"/>
      <c r="T1122" s="13"/>
    </row>
    <row r="1123" spans="2:20" x14ac:dyDescent="0.35">
      <c r="B1123" s="3"/>
      <c r="C1123" s="3"/>
      <c r="D1123" s="6"/>
      <c r="E1123" s="8"/>
      <c r="S1123" s="13"/>
      <c r="T1123" s="13"/>
    </row>
    <row r="1124" spans="2:20" x14ac:dyDescent="0.35">
      <c r="B1124" s="3"/>
      <c r="C1124" s="3"/>
      <c r="D1124" s="6"/>
      <c r="E1124" s="8"/>
      <c r="S1124" s="13"/>
      <c r="T1124" s="13"/>
    </row>
    <row r="1125" spans="2:20" x14ac:dyDescent="0.35">
      <c r="B1125" s="3"/>
      <c r="C1125" s="3"/>
      <c r="D1125" s="6"/>
      <c r="E1125" s="8"/>
      <c r="S1125" s="13"/>
      <c r="T1125" s="13"/>
    </row>
    <row r="1126" spans="2:20" x14ac:dyDescent="0.35">
      <c r="B1126" s="3"/>
      <c r="C1126" s="3"/>
      <c r="D1126" s="6"/>
      <c r="E1126" s="8"/>
      <c r="S1126" s="13"/>
      <c r="T1126" s="13"/>
    </row>
    <row r="1127" spans="2:20" x14ac:dyDescent="0.35">
      <c r="B1127" s="3"/>
      <c r="C1127" s="3"/>
      <c r="D1127" s="6"/>
      <c r="E1127" s="8"/>
      <c r="S1127" s="13"/>
      <c r="T1127" s="13"/>
    </row>
    <row r="1128" spans="2:20" x14ac:dyDescent="0.35">
      <c r="B1128" s="3"/>
      <c r="C1128" s="3"/>
      <c r="D1128" s="6"/>
      <c r="E1128" s="8"/>
      <c r="S1128" s="13"/>
      <c r="T1128" s="13"/>
    </row>
    <row r="1129" spans="2:20" x14ac:dyDescent="0.35">
      <c r="B1129" s="3"/>
      <c r="C1129" s="3"/>
      <c r="D1129" s="6"/>
      <c r="E1129" s="8"/>
      <c r="S1129" s="13"/>
      <c r="T1129" s="13"/>
    </row>
    <row r="1130" spans="2:20" x14ac:dyDescent="0.35">
      <c r="B1130" s="3"/>
      <c r="C1130" s="3"/>
      <c r="D1130" s="6"/>
      <c r="E1130" s="8"/>
      <c r="S1130" s="13"/>
      <c r="T1130" s="13"/>
    </row>
    <row r="1131" spans="2:20" x14ac:dyDescent="0.35">
      <c r="B1131" s="3"/>
      <c r="C1131" s="3"/>
      <c r="D1131" s="6"/>
      <c r="E1131" s="8"/>
      <c r="S1131" s="13"/>
      <c r="T1131" s="13"/>
    </row>
    <row r="1132" spans="2:20" x14ac:dyDescent="0.35">
      <c r="B1132" s="3"/>
      <c r="C1132" s="3"/>
      <c r="D1132" s="6"/>
      <c r="E1132" s="8"/>
      <c r="S1132" s="13"/>
      <c r="T1132" s="13"/>
    </row>
    <row r="1133" spans="2:20" x14ac:dyDescent="0.35">
      <c r="B1133" s="3"/>
      <c r="C1133" s="3"/>
      <c r="D1133" s="6"/>
      <c r="E1133" s="8"/>
      <c r="S1133" s="13"/>
      <c r="T1133" s="13"/>
    </row>
    <row r="1134" spans="2:20" x14ac:dyDescent="0.35">
      <c r="B1134" s="3"/>
      <c r="C1134" s="3"/>
      <c r="D1134" s="6"/>
      <c r="E1134" s="8"/>
      <c r="S1134" s="13"/>
      <c r="T1134" s="13"/>
    </row>
    <row r="1135" spans="2:20" x14ac:dyDescent="0.35">
      <c r="B1135" s="3"/>
      <c r="C1135" s="3"/>
      <c r="D1135" s="6"/>
      <c r="E1135" s="8"/>
      <c r="S1135" s="13"/>
      <c r="T1135" s="13"/>
    </row>
    <row r="1136" spans="2:20" x14ac:dyDescent="0.35">
      <c r="B1136" s="3"/>
      <c r="C1136" s="3"/>
      <c r="D1136" s="6"/>
      <c r="E1136" s="8"/>
      <c r="S1136" s="13"/>
      <c r="T1136" s="13"/>
    </row>
    <row r="1137" spans="2:20" x14ac:dyDescent="0.35">
      <c r="B1137" s="3"/>
      <c r="C1137" s="3"/>
      <c r="D1137" s="6"/>
      <c r="E1137" s="8"/>
      <c r="S1137" s="13"/>
      <c r="T1137" s="13"/>
    </row>
    <row r="1138" spans="2:20" x14ac:dyDescent="0.35">
      <c r="B1138" s="3"/>
      <c r="C1138" s="3"/>
      <c r="D1138" s="6"/>
      <c r="E1138" s="8"/>
      <c r="S1138" s="13"/>
      <c r="T1138" s="13"/>
    </row>
    <row r="1139" spans="2:20" x14ac:dyDescent="0.35">
      <c r="B1139" s="3"/>
      <c r="C1139" s="3"/>
      <c r="D1139" s="6"/>
      <c r="E1139" s="8"/>
      <c r="S1139" s="13"/>
      <c r="T1139" s="13"/>
    </row>
    <row r="1140" spans="2:20" x14ac:dyDescent="0.35">
      <c r="B1140" s="3"/>
      <c r="C1140" s="3"/>
      <c r="D1140" s="6"/>
      <c r="E1140" s="8"/>
      <c r="S1140" s="13"/>
      <c r="T1140" s="13"/>
    </row>
    <row r="1141" spans="2:20" x14ac:dyDescent="0.35">
      <c r="B1141" s="3"/>
      <c r="C1141" s="3"/>
      <c r="D1141" s="6"/>
      <c r="E1141" s="8"/>
      <c r="S1141" s="13"/>
      <c r="T1141" s="13"/>
    </row>
    <row r="1142" spans="2:20" x14ac:dyDescent="0.35">
      <c r="B1142" s="3"/>
      <c r="C1142" s="3"/>
      <c r="D1142" s="6"/>
      <c r="E1142" s="8"/>
      <c r="S1142" s="13"/>
      <c r="T1142" s="13"/>
    </row>
    <row r="1143" spans="2:20" x14ac:dyDescent="0.35">
      <c r="B1143" s="3"/>
      <c r="C1143" s="3"/>
      <c r="D1143" s="6"/>
      <c r="E1143" s="8"/>
      <c r="S1143" s="13"/>
      <c r="T1143" s="13"/>
    </row>
    <row r="1144" spans="2:20" x14ac:dyDescent="0.35">
      <c r="B1144" s="3"/>
      <c r="C1144" s="3"/>
      <c r="D1144" s="6"/>
      <c r="E1144" s="8"/>
      <c r="S1144" s="13"/>
      <c r="T1144" s="13"/>
    </row>
    <row r="1145" spans="2:20" x14ac:dyDescent="0.35">
      <c r="B1145" s="3"/>
      <c r="C1145" s="3"/>
      <c r="D1145" s="6"/>
      <c r="E1145" s="8"/>
      <c r="S1145" s="13"/>
      <c r="T1145" s="13"/>
    </row>
    <row r="1146" spans="2:20" x14ac:dyDescent="0.35">
      <c r="B1146" s="3"/>
      <c r="C1146" s="3"/>
      <c r="D1146" s="6"/>
      <c r="E1146" s="8"/>
      <c r="S1146" s="13"/>
      <c r="T1146" s="13"/>
    </row>
    <row r="1147" spans="2:20" x14ac:dyDescent="0.35">
      <c r="B1147" s="3"/>
      <c r="C1147" s="3"/>
      <c r="D1147" s="6"/>
      <c r="E1147" s="8"/>
      <c r="S1147" s="13"/>
      <c r="T1147" s="13"/>
    </row>
    <row r="1148" spans="2:20" x14ac:dyDescent="0.35">
      <c r="B1148" s="3"/>
      <c r="C1148" s="3"/>
      <c r="D1148" s="6"/>
      <c r="E1148" s="8"/>
      <c r="S1148" s="13"/>
      <c r="T1148" s="13"/>
    </row>
    <row r="1149" spans="2:20" x14ac:dyDescent="0.35">
      <c r="B1149" s="3"/>
      <c r="C1149" s="3"/>
      <c r="D1149" s="6"/>
      <c r="E1149" s="8"/>
      <c r="S1149" s="13"/>
      <c r="T1149" s="13"/>
    </row>
    <row r="1150" spans="2:20" x14ac:dyDescent="0.35">
      <c r="B1150" s="3"/>
      <c r="C1150" s="3"/>
      <c r="D1150" s="6"/>
      <c r="E1150" s="8"/>
      <c r="S1150" s="13"/>
      <c r="T1150" s="13"/>
    </row>
    <row r="1151" spans="2:20" x14ac:dyDescent="0.35">
      <c r="B1151" s="3"/>
      <c r="C1151" s="3"/>
      <c r="D1151" s="6"/>
      <c r="E1151" s="8"/>
      <c r="S1151" s="13"/>
      <c r="T1151" s="13"/>
    </row>
    <row r="1152" spans="2:20" x14ac:dyDescent="0.35">
      <c r="B1152" s="3"/>
      <c r="C1152" s="3"/>
      <c r="D1152" s="6"/>
      <c r="E1152" s="8"/>
      <c r="S1152" s="13"/>
      <c r="T1152" s="13"/>
    </row>
    <row r="1153" spans="2:20" x14ac:dyDescent="0.35">
      <c r="B1153" s="3"/>
      <c r="C1153" s="3"/>
      <c r="D1153" s="6"/>
      <c r="E1153" s="8"/>
      <c r="S1153" s="13"/>
      <c r="T1153" s="13"/>
    </row>
    <row r="1154" spans="2:20" x14ac:dyDescent="0.35">
      <c r="B1154" s="3"/>
      <c r="C1154" s="3"/>
      <c r="D1154" s="6"/>
      <c r="E1154" s="8"/>
      <c r="S1154" s="13"/>
      <c r="T1154" s="13"/>
    </row>
    <row r="1155" spans="2:20" x14ac:dyDescent="0.35">
      <c r="B1155" s="3"/>
      <c r="C1155" s="3"/>
      <c r="D1155" s="6"/>
      <c r="E1155" s="8"/>
      <c r="S1155" s="13"/>
      <c r="T1155" s="13"/>
    </row>
    <row r="1156" spans="2:20" x14ac:dyDescent="0.35">
      <c r="B1156" s="3"/>
      <c r="C1156" s="3"/>
      <c r="D1156" s="6"/>
      <c r="E1156" s="8"/>
      <c r="S1156" s="13"/>
      <c r="T1156" s="13"/>
    </row>
    <row r="1157" spans="2:20" x14ac:dyDescent="0.35">
      <c r="B1157" s="3"/>
      <c r="C1157" s="3"/>
      <c r="D1157" s="6"/>
      <c r="E1157" s="8"/>
      <c r="S1157" s="13"/>
      <c r="T1157" s="13"/>
    </row>
    <row r="1158" spans="2:20" x14ac:dyDescent="0.35">
      <c r="B1158" s="3"/>
      <c r="C1158" s="3"/>
      <c r="D1158" s="6"/>
      <c r="E1158" s="8"/>
      <c r="S1158" s="13"/>
      <c r="T1158" s="13"/>
    </row>
    <row r="1159" spans="2:20" x14ac:dyDescent="0.35">
      <c r="B1159" s="3"/>
      <c r="C1159" s="3"/>
      <c r="D1159" s="6"/>
      <c r="E1159" s="8"/>
      <c r="S1159" s="13"/>
      <c r="T1159" s="13"/>
    </row>
    <row r="1160" spans="2:20" x14ac:dyDescent="0.35">
      <c r="B1160" s="3"/>
      <c r="C1160" s="3"/>
      <c r="D1160" s="6"/>
      <c r="E1160" s="8"/>
      <c r="S1160" s="13"/>
      <c r="T1160" s="13"/>
    </row>
    <row r="1161" spans="2:20" x14ac:dyDescent="0.35">
      <c r="B1161" s="3"/>
      <c r="C1161" s="3"/>
      <c r="D1161" s="6"/>
      <c r="E1161" s="8"/>
      <c r="S1161" s="13"/>
      <c r="T1161" s="13"/>
    </row>
    <row r="1162" spans="2:20" x14ac:dyDescent="0.35">
      <c r="B1162" s="3"/>
      <c r="C1162" s="3"/>
      <c r="D1162" s="6"/>
      <c r="E1162" s="8"/>
      <c r="S1162" s="13"/>
      <c r="T1162" s="13"/>
    </row>
    <row r="1163" spans="2:20" x14ac:dyDescent="0.35">
      <c r="B1163" s="3"/>
      <c r="C1163" s="3"/>
      <c r="D1163" s="6"/>
      <c r="E1163" s="8"/>
      <c r="S1163" s="13"/>
      <c r="T1163" s="13"/>
    </row>
    <row r="1164" spans="2:20" x14ac:dyDescent="0.35">
      <c r="B1164" s="3"/>
      <c r="C1164" s="3"/>
      <c r="D1164" s="6"/>
      <c r="E1164" s="8"/>
      <c r="S1164" s="13"/>
      <c r="T1164" s="13"/>
    </row>
    <row r="1165" spans="2:20" x14ac:dyDescent="0.35">
      <c r="B1165" s="3"/>
      <c r="C1165" s="3"/>
      <c r="D1165" s="6"/>
      <c r="E1165" s="8"/>
      <c r="S1165" s="13"/>
      <c r="T1165" s="13"/>
    </row>
    <row r="1166" spans="2:20" x14ac:dyDescent="0.35">
      <c r="B1166" s="3"/>
      <c r="C1166" s="3"/>
      <c r="D1166" s="6"/>
      <c r="E1166" s="8"/>
      <c r="S1166" s="13"/>
      <c r="T1166" s="13"/>
    </row>
    <row r="1167" spans="2:20" x14ac:dyDescent="0.35">
      <c r="B1167" s="3"/>
      <c r="C1167" s="3"/>
      <c r="D1167" s="6"/>
      <c r="E1167" s="8"/>
      <c r="S1167" s="13"/>
      <c r="T1167" s="13"/>
    </row>
    <row r="1168" spans="2:20" x14ac:dyDescent="0.35">
      <c r="B1168" s="3"/>
      <c r="C1168" s="3"/>
      <c r="D1168" s="6"/>
      <c r="E1168" s="8"/>
      <c r="S1168" s="13"/>
      <c r="T1168" s="13"/>
    </row>
    <row r="1169" spans="2:20" x14ac:dyDescent="0.35">
      <c r="B1169" s="3"/>
      <c r="C1169" s="3"/>
      <c r="D1169" s="6"/>
      <c r="E1169" s="8"/>
      <c r="S1169" s="13"/>
      <c r="T1169" s="13"/>
    </row>
    <row r="1170" spans="2:20" x14ac:dyDescent="0.35">
      <c r="B1170" s="3"/>
      <c r="C1170" s="3"/>
      <c r="D1170" s="6"/>
      <c r="E1170" s="8"/>
      <c r="S1170" s="13"/>
      <c r="T1170" s="13"/>
    </row>
    <row r="1171" spans="2:20" x14ac:dyDescent="0.35">
      <c r="B1171" s="3"/>
      <c r="C1171" s="3"/>
      <c r="D1171" s="6"/>
      <c r="E1171" s="8"/>
      <c r="S1171" s="13"/>
      <c r="T1171" s="13"/>
    </row>
    <row r="1172" spans="2:20" x14ac:dyDescent="0.35">
      <c r="B1172" s="3"/>
      <c r="C1172" s="3"/>
      <c r="D1172" s="6"/>
      <c r="E1172" s="8"/>
      <c r="S1172" s="13"/>
      <c r="T1172" s="13"/>
    </row>
    <row r="1173" spans="2:20" x14ac:dyDescent="0.35">
      <c r="B1173" s="3"/>
      <c r="C1173" s="3"/>
      <c r="D1173" s="6"/>
      <c r="E1173" s="8"/>
      <c r="S1173" s="13"/>
      <c r="T1173" s="13"/>
    </row>
    <row r="1174" spans="2:20" x14ac:dyDescent="0.35">
      <c r="B1174" s="3"/>
      <c r="C1174" s="3"/>
      <c r="D1174" s="6"/>
      <c r="E1174" s="8"/>
      <c r="S1174" s="13"/>
      <c r="T1174" s="13"/>
    </row>
    <row r="1175" spans="2:20" x14ac:dyDescent="0.35">
      <c r="B1175" s="3"/>
      <c r="C1175" s="3"/>
      <c r="D1175" s="6"/>
      <c r="E1175" s="8"/>
      <c r="S1175" s="13"/>
      <c r="T1175" s="13"/>
    </row>
    <row r="1176" spans="2:20" x14ac:dyDescent="0.35">
      <c r="B1176" s="3"/>
      <c r="C1176" s="3"/>
      <c r="D1176" s="6"/>
      <c r="E1176" s="8"/>
      <c r="S1176" s="13"/>
      <c r="T1176" s="13"/>
    </row>
    <row r="1177" spans="2:20" x14ac:dyDescent="0.35">
      <c r="B1177" s="3"/>
      <c r="C1177" s="3"/>
      <c r="D1177" s="6"/>
      <c r="E1177" s="8"/>
      <c r="S1177" s="13"/>
      <c r="T1177" s="13"/>
    </row>
    <row r="1178" spans="2:20" x14ac:dyDescent="0.35">
      <c r="B1178" s="3"/>
      <c r="C1178" s="3"/>
      <c r="D1178" s="6"/>
      <c r="E1178" s="8"/>
      <c r="S1178" s="13"/>
      <c r="T1178" s="13"/>
    </row>
    <row r="1179" spans="2:20" x14ac:dyDescent="0.35">
      <c r="B1179" s="3"/>
      <c r="C1179" s="3"/>
      <c r="D1179" s="6"/>
      <c r="E1179" s="8"/>
      <c r="S1179" s="13"/>
      <c r="T1179" s="13"/>
    </row>
    <row r="1180" spans="2:20" x14ac:dyDescent="0.35">
      <c r="B1180" s="3"/>
      <c r="C1180" s="3"/>
      <c r="D1180" s="6"/>
      <c r="E1180" s="8"/>
      <c r="S1180" s="13"/>
      <c r="T1180" s="13"/>
    </row>
    <row r="1181" spans="2:20" x14ac:dyDescent="0.35">
      <c r="B1181" s="3"/>
      <c r="C1181" s="3"/>
      <c r="D1181" s="6"/>
      <c r="E1181" s="8"/>
      <c r="S1181" s="13"/>
      <c r="T1181" s="13"/>
    </row>
    <row r="1182" spans="2:20" x14ac:dyDescent="0.35">
      <c r="B1182" s="3"/>
      <c r="C1182" s="3"/>
      <c r="D1182" s="6"/>
      <c r="E1182" s="8"/>
      <c r="S1182" s="13"/>
      <c r="T1182" s="13"/>
    </row>
    <row r="1183" spans="2:20" x14ac:dyDescent="0.35">
      <c r="B1183" s="3"/>
      <c r="C1183" s="3"/>
      <c r="D1183" s="6"/>
      <c r="E1183" s="8"/>
      <c r="S1183" s="13"/>
      <c r="T1183" s="13"/>
    </row>
    <row r="1184" spans="2:20" x14ac:dyDescent="0.35">
      <c r="B1184" s="3"/>
      <c r="C1184" s="3"/>
      <c r="D1184" s="6"/>
      <c r="E1184" s="8"/>
      <c r="S1184" s="13"/>
      <c r="T1184" s="13"/>
    </row>
    <row r="1185" spans="2:20" x14ac:dyDescent="0.35">
      <c r="B1185" s="3"/>
      <c r="C1185" s="3"/>
      <c r="D1185" s="6"/>
      <c r="E1185" s="8"/>
      <c r="S1185" s="13"/>
      <c r="T1185" s="13"/>
    </row>
    <row r="1186" spans="2:20" x14ac:dyDescent="0.35">
      <c r="B1186" s="3"/>
      <c r="C1186" s="3"/>
      <c r="D1186" s="6"/>
      <c r="E1186" s="8"/>
      <c r="S1186" s="13"/>
      <c r="T1186" s="13"/>
    </row>
    <row r="1187" spans="2:20" x14ac:dyDescent="0.35">
      <c r="B1187" s="3"/>
      <c r="C1187" s="3"/>
      <c r="D1187" s="6"/>
      <c r="E1187" s="8"/>
      <c r="S1187" s="13"/>
      <c r="T1187" s="13"/>
    </row>
    <row r="1188" spans="2:20" x14ac:dyDescent="0.35">
      <c r="B1188" s="3"/>
      <c r="C1188" s="3"/>
      <c r="D1188" s="6"/>
      <c r="E1188" s="8"/>
      <c r="S1188" s="13"/>
      <c r="T1188" s="13"/>
    </row>
    <row r="1189" spans="2:20" x14ac:dyDescent="0.35">
      <c r="B1189" s="3"/>
      <c r="C1189" s="3"/>
      <c r="D1189" s="6"/>
      <c r="E1189" s="8"/>
      <c r="S1189" s="13"/>
      <c r="T1189" s="13"/>
    </row>
    <row r="1190" spans="2:20" x14ac:dyDescent="0.35">
      <c r="B1190" s="3"/>
      <c r="C1190" s="3"/>
      <c r="D1190" s="6"/>
      <c r="E1190" s="8"/>
      <c r="S1190" s="13"/>
      <c r="T1190" s="13"/>
    </row>
    <row r="1191" spans="2:20" x14ac:dyDescent="0.35">
      <c r="B1191" s="3"/>
      <c r="C1191" s="3"/>
      <c r="D1191" s="6"/>
      <c r="E1191" s="8"/>
      <c r="S1191" s="13"/>
      <c r="T1191" s="13"/>
    </row>
    <row r="1192" spans="2:20" x14ac:dyDescent="0.35">
      <c r="B1192" s="3"/>
      <c r="C1192" s="3"/>
      <c r="D1192" s="6"/>
      <c r="E1192" s="8"/>
      <c r="S1192" s="13"/>
      <c r="T1192" s="13"/>
    </row>
    <row r="1193" spans="2:20" x14ac:dyDescent="0.35">
      <c r="B1193" s="3"/>
      <c r="C1193" s="3"/>
      <c r="D1193" s="6"/>
      <c r="E1193" s="8"/>
      <c r="S1193" s="13"/>
      <c r="T1193" s="13"/>
    </row>
    <row r="1194" spans="2:20" x14ac:dyDescent="0.35">
      <c r="B1194" s="3"/>
      <c r="C1194" s="3"/>
      <c r="D1194" s="6"/>
      <c r="E1194" s="8"/>
      <c r="S1194" s="13"/>
      <c r="T1194" s="13"/>
    </row>
    <row r="1195" spans="2:20" x14ac:dyDescent="0.35">
      <c r="B1195" s="3"/>
      <c r="C1195" s="3"/>
      <c r="D1195" s="6"/>
      <c r="E1195" s="8"/>
      <c r="S1195" s="13"/>
      <c r="T1195" s="13"/>
    </row>
    <row r="1196" spans="2:20" x14ac:dyDescent="0.35">
      <c r="B1196" s="3"/>
      <c r="C1196" s="3"/>
      <c r="D1196" s="6"/>
      <c r="E1196" s="8"/>
      <c r="S1196" s="13"/>
      <c r="T1196" s="13"/>
    </row>
    <row r="1197" spans="2:20" x14ac:dyDescent="0.35">
      <c r="B1197" s="3"/>
      <c r="C1197" s="3"/>
      <c r="D1197" s="6"/>
      <c r="E1197" s="8"/>
      <c r="S1197" s="13"/>
      <c r="T1197" s="13"/>
    </row>
    <row r="1198" spans="2:20" x14ac:dyDescent="0.35">
      <c r="B1198" s="3"/>
      <c r="C1198" s="3"/>
      <c r="D1198" s="6"/>
      <c r="E1198" s="8"/>
      <c r="S1198" s="13"/>
      <c r="T1198" s="13"/>
    </row>
    <row r="1199" spans="2:20" x14ac:dyDescent="0.35">
      <c r="B1199" s="3"/>
      <c r="C1199" s="3"/>
      <c r="D1199" s="6"/>
      <c r="E1199" s="8"/>
      <c r="S1199" s="13"/>
      <c r="T1199" s="13"/>
    </row>
    <row r="1200" spans="2:20" x14ac:dyDescent="0.35">
      <c r="B1200" s="3"/>
      <c r="C1200" s="3"/>
      <c r="D1200" s="6"/>
      <c r="E1200" s="8"/>
      <c r="S1200" s="13"/>
      <c r="T1200" s="13"/>
    </row>
    <row r="1201" spans="2:20" x14ac:dyDescent="0.35">
      <c r="B1201" s="3"/>
      <c r="C1201" s="3"/>
      <c r="D1201" s="6"/>
      <c r="E1201" s="8"/>
      <c r="S1201" s="13"/>
      <c r="T1201" s="13"/>
    </row>
    <row r="1202" spans="2:20" x14ac:dyDescent="0.35">
      <c r="B1202" s="3"/>
      <c r="C1202" s="3"/>
      <c r="D1202" s="6"/>
      <c r="E1202" s="8"/>
      <c r="S1202" s="13"/>
      <c r="T1202" s="13"/>
    </row>
    <row r="1203" spans="2:20" x14ac:dyDescent="0.35">
      <c r="B1203" s="3"/>
      <c r="C1203" s="3"/>
      <c r="D1203" s="6"/>
      <c r="E1203" s="8"/>
      <c r="S1203" s="13"/>
      <c r="T1203" s="13"/>
    </row>
    <row r="1204" spans="2:20" x14ac:dyDescent="0.35">
      <c r="B1204" s="3"/>
      <c r="C1204" s="3"/>
      <c r="D1204" s="6"/>
      <c r="E1204" s="8"/>
      <c r="S1204" s="13"/>
      <c r="T1204" s="13"/>
    </row>
    <row r="1205" spans="2:20" x14ac:dyDescent="0.35">
      <c r="B1205" s="3"/>
      <c r="C1205" s="3"/>
      <c r="D1205" s="6"/>
      <c r="E1205" s="8"/>
      <c r="S1205" s="13"/>
      <c r="T1205" s="13"/>
    </row>
    <row r="1206" spans="2:20" x14ac:dyDescent="0.35">
      <c r="B1206" s="3"/>
      <c r="C1206" s="3"/>
      <c r="D1206" s="6"/>
      <c r="E1206" s="8"/>
      <c r="S1206" s="13"/>
      <c r="T1206" s="13"/>
    </row>
    <row r="1207" spans="2:20" x14ac:dyDescent="0.35">
      <c r="B1207" s="3"/>
      <c r="C1207" s="3"/>
      <c r="D1207" s="6"/>
      <c r="E1207" s="8"/>
      <c r="S1207" s="13"/>
      <c r="T1207" s="13"/>
    </row>
    <row r="1208" spans="2:20" x14ac:dyDescent="0.35">
      <c r="B1208" s="3"/>
      <c r="C1208" s="3"/>
      <c r="D1208" s="6"/>
      <c r="E1208" s="8"/>
      <c r="S1208" s="13"/>
      <c r="T1208" s="13"/>
    </row>
    <row r="1209" spans="2:20" x14ac:dyDescent="0.35">
      <c r="B1209" s="3"/>
      <c r="C1209" s="3"/>
      <c r="D1209" s="6"/>
      <c r="E1209" s="8"/>
      <c r="S1209" s="13"/>
      <c r="T1209" s="13"/>
    </row>
    <row r="1210" spans="2:20" x14ac:dyDescent="0.35">
      <c r="B1210" s="3"/>
      <c r="C1210" s="3"/>
      <c r="D1210" s="6"/>
      <c r="E1210" s="8"/>
      <c r="S1210" s="13"/>
      <c r="T1210" s="13"/>
    </row>
    <row r="1211" spans="2:20" x14ac:dyDescent="0.35">
      <c r="B1211" s="3"/>
      <c r="C1211" s="3"/>
      <c r="D1211" s="6"/>
      <c r="E1211" s="8"/>
      <c r="S1211" s="13"/>
      <c r="T1211" s="13"/>
    </row>
    <row r="1212" spans="2:20" x14ac:dyDescent="0.35">
      <c r="B1212" s="3"/>
      <c r="C1212" s="3"/>
      <c r="D1212" s="6"/>
      <c r="E1212" s="8"/>
      <c r="S1212" s="13"/>
      <c r="T1212" s="13"/>
    </row>
    <row r="1213" spans="2:20" x14ac:dyDescent="0.35">
      <c r="B1213" s="3"/>
      <c r="C1213" s="3"/>
      <c r="D1213" s="6"/>
      <c r="E1213" s="8"/>
      <c r="S1213" s="13"/>
      <c r="T1213" s="13"/>
    </row>
    <row r="1214" spans="2:20" x14ac:dyDescent="0.35">
      <c r="B1214" s="3"/>
      <c r="C1214" s="3"/>
      <c r="D1214" s="6"/>
      <c r="E1214" s="8"/>
      <c r="S1214" s="13"/>
      <c r="T1214" s="13"/>
    </row>
    <row r="1215" spans="2:20" x14ac:dyDescent="0.35">
      <c r="B1215" s="3"/>
      <c r="C1215" s="3"/>
      <c r="D1215" s="6"/>
      <c r="E1215" s="8"/>
      <c r="S1215" s="13"/>
      <c r="T1215" s="13"/>
    </row>
    <row r="1216" spans="2:20" x14ac:dyDescent="0.35">
      <c r="B1216" s="3"/>
      <c r="C1216" s="3"/>
      <c r="D1216" s="6"/>
      <c r="E1216" s="8"/>
      <c r="S1216" s="13"/>
      <c r="T1216" s="13"/>
    </row>
    <row r="1217" spans="2:20" x14ac:dyDescent="0.35">
      <c r="B1217" s="3"/>
      <c r="C1217" s="3"/>
      <c r="D1217" s="6"/>
      <c r="E1217" s="8"/>
      <c r="S1217" s="13"/>
      <c r="T1217" s="13"/>
    </row>
    <row r="1218" spans="2:20" x14ac:dyDescent="0.35">
      <c r="B1218" s="3"/>
      <c r="C1218" s="3"/>
      <c r="D1218" s="6"/>
      <c r="E1218" s="8"/>
      <c r="S1218" s="13"/>
      <c r="T1218" s="13"/>
    </row>
    <row r="1219" spans="2:20" x14ac:dyDescent="0.35">
      <c r="B1219" s="3"/>
      <c r="C1219" s="3"/>
      <c r="D1219" s="6"/>
      <c r="E1219" s="8"/>
      <c r="S1219" s="13"/>
      <c r="T1219" s="13"/>
    </row>
    <row r="1220" spans="2:20" x14ac:dyDescent="0.35">
      <c r="B1220" s="3"/>
      <c r="C1220" s="3"/>
      <c r="D1220" s="6"/>
      <c r="E1220" s="8"/>
      <c r="S1220" s="13"/>
      <c r="T1220" s="13"/>
    </row>
    <row r="1221" spans="2:20" x14ac:dyDescent="0.35">
      <c r="B1221" s="3"/>
      <c r="C1221" s="3"/>
      <c r="D1221" s="6"/>
      <c r="E1221" s="8"/>
      <c r="S1221" s="13"/>
      <c r="T1221" s="13"/>
    </row>
    <row r="1222" spans="2:20" x14ac:dyDescent="0.35">
      <c r="B1222" s="3"/>
      <c r="C1222" s="3"/>
      <c r="D1222" s="6"/>
      <c r="E1222" s="8"/>
      <c r="S1222" s="13"/>
      <c r="T1222" s="13"/>
    </row>
    <row r="1223" spans="2:20" x14ac:dyDescent="0.35">
      <c r="B1223" s="3"/>
      <c r="C1223" s="3"/>
      <c r="D1223" s="6"/>
      <c r="E1223" s="8"/>
      <c r="S1223" s="13"/>
      <c r="T1223" s="13"/>
    </row>
    <row r="1224" spans="2:20" x14ac:dyDescent="0.35">
      <c r="B1224" s="3"/>
      <c r="C1224" s="3"/>
      <c r="D1224" s="6"/>
      <c r="E1224" s="8"/>
      <c r="S1224" s="13"/>
      <c r="T1224" s="13"/>
    </row>
    <row r="1225" spans="2:20" x14ac:dyDescent="0.35">
      <c r="B1225" s="3"/>
      <c r="C1225" s="3"/>
      <c r="D1225" s="6"/>
      <c r="E1225" s="8"/>
      <c r="S1225" s="13"/>
      <c r="T1225" s="13"/>
    </row>
    <row r="1226" spans="2:20" x14ac:dyDescent="0.35">
      <c r="B1226" s="3"/>
      <c r="C1226" s="3"/>
      <c r="D1226" s="6"/>
      <c r="E1226" s="8"/>
      <c r="S1226" s="13"/>
      <c r="T1226" s="13"/>
    </row>
    <row r="1227" spans="2:20" x14ac:dyDescent="0.35">
      <c r="B1227" s="3"/>
      <c r="C1227" s="3"/>
      <c r="D1227" s="6"/>
      <c r="E1227" s="8"/>
      <c r="S1227" s="13"/>
      <c r="T1227" s="13"/>
    </row>
    <row r="1228" spans="2:20" x14ac:dyDescent="0.35">
      <c r="B1228" s="3"/>
      <c r="C1228" s="3"/>
      <c r="D1228" s="6"/>
      <c r="E1228" s="8"/>
      <c r="S1228" s="13"/>
      <c r="T1228" s="13"/>
    </row>
    <row r="1229" spans="2:20" x14ac:dyDescent="0.35">
      <c r="B1229" s="3"/>
      <c r="C1229" s="3"/>
      <c r="D1229" s="6"/>
      <c r="E1229" s="8"/>
      <c r="S1229" s="13"/>
      <c r="T1229" s="13"/>
    </row>
    <row r="1230" spans="2:20" x14ac:dyDescent="0.35">
      <c r="B1230" s="3"/>
      <c r="C1230" s="3"/>
      <c r="D1230" s="6"/>
      <c r="E1230" s="8"/>
      <c r="S1230" s="13"/>
      <c r="T1230" s="13"/>
    </row>
    <row r="1231" spans="2:20" x14ac:dyDescent="0.35">
      <c r="B1231" s="3"/>
      <c r="C1231" s="3"/>
      <c r="D1231" s="6"/>
      <c r="E1231" s="8"/>
      <c r="S1231" s="13"/>
      <c r="T1231" s="13"/>
    </row>
    <row r="1232" spans="2:20" x14ac:dyDescent="0.35">
      <c r="B1232" s="3"/>
      <c r="C1232" s="3"/>
      <c r="D1232" s="6"/>
      <c r="E1232" s="8"/>
      <c r="S1232" s="13"/>
      <c r="T1232" s="13"/>
    </row>
    <row r="1233" spans="2:20" x14ac:dyDescent="0.35">
      <c r="B1233" s="3"/>
      <c r="C1233" s="3"/>
      <c r="D1233" s="6"/>
      <c r="E1233" s="8"/>
      <c r="S1233" s="13"/>
      <c r="T1233" s="13"/>
    </row>
    <row r="1234" spans="2:20" x14ac:dyDescent="0.35">
      <c r="B1234" s="3"/>
      <c r="C1234" s="3"/>
      <c r="D1234" s="6"/>
      <c r="E1234" s="8"/>
      <c r="S1234" s="13"/>
      <c r="T1234" s="13"/>
    </row>
    <row r="1235" spans="2:20" x14ac:dyDescent="0.35">
      <c r="B1235" s="3"/>
      <c r="C1235" s="3"/>
      <c r="D1235" s="6"/>
      <c r="E1235" s="8"/>
      <c r="S1235" s="13"/>
      <c r="T1235" s="13"/>
    </row>
    <row r="1236" spans="2:20" x14ac:dyDescent="0.35">
      <c r="B1236" s="3"/>
      <c r="C1236" s="3"/>
      <c r="D1236" s="6"/>
      <c r="E1236" s="8"/>
      <c r="S1236" s="13"/>
      <c r="T1236" s="13"/>
    </row>
    <row r="1237" spans="2:20" x14ac:dyDescent="0.35">
      <c r="B1237" s="3"/>
      <c r="C1237" s="3"/>
      <c r="D1237" s="6"/>
      <c r="E1237" s="8"/>
      <c r="S1237" s="13"/>
      <c r="T1237" s="13"/>
    </row>
    <row r="1238" spans="2:20" x14ac:dyDescent="0.35">
      <c r="B1238" s="3"/>
      <c r="C1238" s="3"/>
      <c r="D1238" s="6"/>
      <c r="E1238" s="8"/>
      <c r="S1238" s="13"/>
      <c r="T1238" s="13"/>
    </row>
    <row r="1239" spans="2:20" x14ac:dyDescent="0.35">
      <c r="B1239" s="3"/>
      <c r="C1239" s="3"/>
      <c r="D1239" s="6"/>
      <c r="E1239" s="8"/>
      <c r="S1239" s="13"/>
      <c r="T1239" s="13"/>
    </row>
    <row r="1240" spans="2:20" x14ac:dyDescent="0.35">
      <c r="B1240" s="3"/>
      <c r="C1240" s="3"/>
      <c r="D1240" s="6"/>
      <c r="E1240" s="8"/>
      <c r="S1240" s="13"/>
      <c r="T1240" s="13"/>
    </row>
    <row r="1241" spans="2:20" x14ac:dyDescent="0.35">
      <c r="B1241" s="3"/>
      <c r="C1241" s="3"/>
      <c r="D1241" s="6"/>
      <c r="E1241" s="8"/>
      <c r="S1241" s="13"/>
      <c r="T1241" s="13"/>
    </row>
    <row r="1242" spans="2:20" x14ac:dyDescent="0.35">
      <c r="B1242" s="3"/>
      <c r="C1242" s="3"/>
      <c r="D1242" s="6"/>
      <c r="E1242" s="8"/>
      <c r="S1242" s="13"/>
      <c r="T1242" s="13"/>
    </row>
    <row r="1243" spans="2:20" x14ac:dyDescent="0.35">
      <c r="B1243" s="3"/>
      <c r="C1243" s="3"/>
      <c r="D1243" s="6"/>
      <c r="E1243" s="8"/>
      <c r="S1243" s="13"/>
      <c r="T1243" s="13"/>
    </row>
    <row r="1244" spans="2:20" x14ac:dyDescent="0.35">
      <c r="B1244" s="3"/>
      <c r="C1244" s="3"/>
      <c r="D1244" s="6"/>
      <c r="E1244" s="8"/>
      <c r="S1244" s="13"/>
      <c r="T1244" s="13"/>
    </row>
    <row r="1245" spans="2:20" x14ac:dyDescent="0.35">
      <c r="B1245" s="3"/>
      <c r="C1245" s="3"/>
      <c r="D1245" s="6"/>
      <c r="E1245" s="8"/>
      <c r="S1245" s="13"/>
      <c r="T1245" s="13"/>
    </row>
    <row r="1246" spans="2:20" x14ac:dyDescent="0.35">
      <c r="B1246" s="3"/>
      <c r="C1246" s="3"/>
      <c r="D1246" s="6"/>
      <c r="E1246" s="8"/>
      <c r="S1246" s="13"/>
      <c r="T1246" s="13"/>
    </row>
    <row r="1247" spans="2:20" x14ac:dyDescent="0.35">
      <c r="B1247" s="3"/>
      <c r="C1247" s="3"/>
      <c r="D1247" s="6"/>
      <c r="E1247" s="8"/>
      <c r="S1247" s="13"/>
      <c r="T1247" s="13"/>
    </row>
    <row r="1248" spans="2:20" x14ac:dyDescent="0.35">
      <c r="B1248" s="3"/>
      <c r="C1248" s="3"/>
      <c r="D1248" s="6"/>
      <c r="E1248" s="8"/>
      <c r="S1248" s="13"/>
      <c r="T1248" s="13"/>
    </row>
    <row r="1249" spans="2:20" x14ac:dyDescent="0.35">
      <c r="B1249" s="3"/>
      <c r="C1249" s="3"/>
      <c r="D1249" s="6"/>
      <c r="E1249" s="8"/>
      <c r="S1249" s="13"/>
      <c r="T1249" s="13"/>
    </row>
    <row r="1250" spans="2:20" x14ac:dyDescent="0.35">
      <c r="B1250" s="3"/>
      <c r="C1250" s="3"/>
      <c r="D1250" s="6"/>
      <c r="E1250" s="8"/>
      <c r="S1250" s="13"/>
      <c r="T1250" s="13"/>
    </row>
    <row r="1251" spans="2:20" x14ac:dyDescent="0.35">
      <c r="B1251" s="3"/>
      <c r="C1251" s="3"/>
      <c r="D1251" s="6"/>
      <c r="E1251" s="8"/>
      <c r="S1251" s="13"/>
      <c r="T1251" s="13"/>
    </row>
    <row r="1252" spans="2:20" x14ac:dyDescent="0.35">
      <c r="B1252" s="3"/>
      <c r="C1252" s="3"/>
      <c r="D1252" s="6"/>
      <c r="E1252" s="8"/>
      <c r="S1252" s="13"/>
      <c r="T1252" s="13"/>
    </row>
    <row r="1253" spans="2:20" x14ac:dyDescent="0.35">
      <c r="B1253" s="3"/>
      <c r="C1253" s="3"/>
      <c r="D1253" s="6"/>
      <c r="E1253" s="8"/>
      <c r="S1253" s="13"/>
      <c r="T1253" s="13"/>
    </row>
    <row r="1254" spans="2:20" x14ac:dyDescent="0.35">
      <c r="B1254" s="3"/>
      <c r="C1254" s="3"/>
      <c r="D1254" s="6"/>
      <c r="E1254" s="8"/>
      <c r="S1254" s="13"/>
      <c r="T1254" s="13"/>
    </row>
    <row r="1255" spans="2:20" x14ac:dyDescent="0.35">
      <c r="B1255" s="3"/>
      <c r="C1255" s="3"/>
      <c r="D1255" s="6"/>
      <c r="E1255" s="8"/>
      <c r="S1255" s="13"/>
      <c r="T1255" s="13"/>
    </row>
    <row r="1256" spans="2:20" x14ac:dyDescent="0.35">
      <c r="B1256" s="3"/>
      <c r="C1256" s="3"/>
      <c r="D1256" s="6"/>
      <c r="E1256" s="8"/>
      <c r="S1256" s="13"/>
      <c r="T1256" s="13"/>
    </row>
    <row r="1257" spans="2:20" x14ac:dyDescent="0.35">
      <c r="B1257" s="3"/>
      <c r="C1257" s="3"/>
      <c r="D1257" s="6"/>
      <c r="E1257" s="8"/>
      <c r="S1257" s="13"/>
      <c r="T1257" s="13"/>
    </row>
    <row r="1258" spans="2:20" x14ac:dyDescent="0.35">
      <c r="B1258" s="3"/>
      <c r="C1258" s="3"/>
      <c r="D1258" s="6"/>
      <c r="E1258" s="8"/>
      <c r="S1258" s="13"/>
      <c r="T1258" s="13"/>
    </row>
    <row r="1259" spans="2:20" x14ac:dyDescent="0.35">
      <c r="B1259" s="3"/>
      <c r="C1259" s="3"/>
      <c r="D1259" s="6"/>
      <c r="E1259" s="8"/>
      <c r="S1259" s="13"/>
      <c r="T1259" s="13"/>
    </row>
    <row r="1260" spans="2:20" x14ac:dyDescent="0.35">
      <c r="B1260" s="3"/>
      <c r="C1260" s="3"/>
      <c r="D1260" s="6"/>
      <c r="E1260" s="8"/>
      <c r="S1260" s="13"/>
      <c r="T1260" s="13"/>
    </row>
    <row r="1261" spans="2:20" x14ac:dyDescent="0.35">
      <c r="B1261" s="3"/>
      <c r="C1261" s="3"/>
      <c r="D1261" s="6"/>
      <c r="E1261" s="8"/>
      <c r="S1261" s="13"/>
      <c r="T1261" s="13"/>
    </row>
    <row r="1262" spans="2:20" x14ac:dyDescent="0.35">
      <c r="B1262" s="3"/>
      <c r="C1262" s="3"/>
      <c r="D1262" s="6"/>
      <c r="E1262" s="8"/>
      <c r="S1262" s="13"/>
      <c r="T1262" s="13"/>
    </row>
    <row r="1263" spans="2:20" x14ac:dyDescent="0.35">
      <c r="B1263" s="3"/>
      <c r="C1263" s="3"/>
      <c r="D1263" s="6"/>
      <c r="E1263" s="8"/>
      <c r="S1263" s="13"/>
      <c r="T1263" s="13"/>
    </row>
    <row r="1264" spans="2:20" x14ac:dyDescent="0.35">
      <c r="B1264" s="3"/>
      <c r="C1264" s="3"/>
      <c r="D1264" s="6"/>
      <c r="E1264" s="8"/>
      <c r="S1264" s="13"/>
      <c r="T1264" s="13"/>
    </row>
    <row r="1265" spans="2:20" x14ac:dyDescent="0.35">
      <c r="B1265" s="3"/>
      <c r="C1265" s="3"/>
      <c r="D1265" s="6"/>
      <c r="E1265" s="8"/>
      <c r="S1265" s="13"/>
      <c r="T1265" s="13"/>
    </row>
    <row r="1266" spans="2:20" x14ac:dyDescent="0.35">
      <c r="B1266" s="3"/>
      <c r="C1266" s="3"/>
      <c r="D1266" s="6"/>
      <c r="E1266" s="8"/>
      <c r="S1266" s="13"/>
      <c r="T1266" s="13"/>
    </row>
    <row r="1267" spans="2:20" x14ac:dyDescent="0.35">
      <c r="B1267" s="3"/>
      <c r="C1267" s="3"/>
      <c r="D1267" s="6"/>
      <c r="E1267" s="8"/>
      <c r="S1267" s="13"/>
      <c r="T1267" s="13"/>
    </row>
    <row r="1268" spans="2:20" x14ac:dyDescent="0.35">
      <c r="B1268" s="3"/>
      <c r="C1268" s="3"/>
      <c r="D1268" s="6"/>
      <c r="E1268" s="8"/>
      <c r="S1268" s="13"/>
      <c r="T1268" s="13"/>
    </row>
    <row r="1269" spans="2:20" x14ac:dyDescent="0.35">
      <c r="B1269" s="3"/>
      <c r="C1269" s="3"/>
      <c r="D1269" s="6"/>
      <c r="E1269" s="8"/>
      <c r="S1269" s="13"/>
      <c r="T1269" s="13"/>
    </row>
    <row r="1270" spans="2:20" x14ac:dyDescent="0.35">
      <c r="B1270" s="3"/>
      <c r="C1270" s="3"/>
      <c r="D1270" s="6"/>
      <c r="E1270" s="8"/>
      <c r="S1270" s="13"/>
      <c r="T1270" s="13"/>
    </row>
    <row r="1271" spans="2:20" x14ac:dyDescent="0.35">
      <c r="B1271" s="3"/>
      <c r="C1271" s="3"/>
      <c r="D1271" s="6"/>
      <c r="E1271" s="8"/>
      <c r="S1271" s="13"/>
      <c r="T1271" s="13"/>
    </row>
    <row r="1272" spans="2:20" x14ac:dyDescent="0.35">
      <c r="B1272" s="3"/>
      <c r="C1272" s="3"/>
      <c r="D1272" s="6"/>
      <c r="E1272" s="8"/>
      <c r="S1272" s="13"/>
      <c r="T1272" s="13"/>
    </row>
    <row r="1273" spans="2:20" x14ac:dyDescent="0.35">
      <c r="B1273" s="3"/>
      <c r="C1273" s="3"/>
      <c r="D1273" s="6"/>
      <c r="E1273" s="8"/>
      <c r="S1273" s="13"/>
      <c r="T1273" s="13"/>
    </row>
    <row r="1274" spans="2:20" x14ac:dyDescent="0.35">
      <c r="B1274" s="3"/>
      <c r="C1274" s="3"/>
      <c r="D1274" s="6"/>
      <c r="E1274" s="8"/>
      <c r="S1274" s="13"/>
      <c r="T1274" s="13"/>
    </row>
    <row r="1275" spans="2:20" x14ac:dyDescent="0.35">
      <c r="B1275" s="3"/>
      <c r="C1275" s="3"/>
      <c r="D1275" s="6"/>
      <c r="E1275" s="8"/>
      <c r="S1275" s="13"/>
      <c r="T1275" s="13"/>
    </row>
    <row r="1276" spans="2:20" x14ac:dyDescent="0.35">
      <c r="B1276" s="3"/>
      <c r="C1276" s="3"/>
      <c r="D1276" s="6"/>
      <c r="E1276" s="8"/>
      <c r="S1276" s="13"/>
      <c r="T1276" s="13"/>
    </row>
    <row r="1277" spans="2:20" x14ac:dyDescent="0.35">
      <c r="B1277" s="3"/>
      <c r="C1277" s="3"/>
      <c r="D1277" s="6"/>
      <c r="E1277" s="8"/>
      <c r="S1277" s="13"/>
      <c r="T1277" s="13"/>
    </row>
    <row r="1278" spans="2:20" x14ac:dyDescent="0.35">
      <c r="B1278" s="3"/>
      <c r="C1278" s="3"/>
      <c r="D1278" s="6"/>
      <c r="E1278" s="8"/>
      <c r="S1278" s="13"/>
      <c r="T1278" s="13"/>
    </row>
    <row r="1279" spans="2:20" x14ac:dyDescent="0.35">
      <c r="B1279" s="3"/>
      <c r="C1279" s="3"/>
      <c r="D1279" s="6"/>
      <c r="E1279" s="8"/>
      <c r="S1279" s="13"/>
      <c r="T1279" s="13"/>
    </row>
    <row r="1280" spans="2:20" x14ac:dyDescent="0.35">
      <c r="B1280" s="3"/>
      <c r="C1280" s="3"/>
      <c r="D1280" s="6"/>
      <c r="E1280" s="8"/>
      <c r="S1280" s="13"/>
      <c r="T1280" s="13"/>
    </row>
    <row r="1281" spans="2:20" x14ac:dyDescent="0.35">
      <c r="B1281" s="3"/>
      <c r="C1281" s="3"/>
      <c r="D1281" s="6"/>
      <c r="E1281" s="8"/>
      <c r="S1281" s="13"/>
      <c r="T1281" s="13"/>
    </row>
    <row r="1282" spans="2:20" x14ac:dyDescent="0.35">
      <c r="B1282" s="3"/>
      <c r="C1282" s="3"/>
      <c r="D1282" s="6"/>
      <c r="E1282" s="8"/>
      <c r="S1282" s="13"/>
      <c r="T1282" s="13"/>
    </row>
    <row r="1283" spans="2:20" x14ac:dyDescent="0.35">
      <c r="B1283" s="3"/>
      <c r="C1283" s="3"/>
      <c r="D1283" s="6"/>
      <c r="E1283" s="8"/>
      <c r="S1283" s="13"/>
      <c r="T1283" s="13"/>
    </row>
    <row r="1284" spans="2:20" x14ac:dyDescent="0.35">
      <c r="B1284" s="3"/>
      <c r="C1284" s="3"/>
      <c r="D1284" s="6"/>
      <c r="E1284" s="8"/>
      <c r="S1284" s="13"/>
      <c r="T1284" s="13"/>
    </row>
    <row r="1285" spans="2:20" x14ac:dyDescent="0.35">
      <c r="B1285" s="3"/>
      <c r="C1285" s="3"/>
      <c r="D1285" s="6"/>
      <c r="E1285" s="8"/>
      <c r="S1285" s="13"/>
      <c r="T1285" s="13"/>
    </row>
    <row r="1286" spans="2:20" x14ac:dyDescent="0.35">
      <c r="B1286" s="3"/>
      <c r="C1286" s="3"/>
      <c r="D1286" s="6"/>
      <c r="E1286" s="8"/>
      <c r="S1286" s="13"/>
      <c r="T1286" s="13"/>
    </row>
    <row r="1287" spans="2:20" x14ac:dyDescent="0.35">
      <c r="B1287" s="3"/>
      <c r="C1287" s="3"/>
      <c r="D1287" s="6"/>
      <c r="E1287" s="8"/>
      <c r="S1287" s="13"/>
      <c r="T1287" s="13"/>
    </row>
    <row r="1288" spans="2:20" x14ac:dyDescent="0.35">
      <c r="B1288" s="3"/>
      <c r="C1288" s="3"/>
      <c r="D1288" s="6"/>
      <c r="E1288" s="8"/>
      <c r="S1288" s="13"/>
      <c r="T1288" s="13"/>
    </row>
    <row r="1289" spans="2:20" x14ac:dyDescent="0.35">
      <c r="B1289" s="3"/>
      <c r="C1289" s="3"/>
      <c r="D1289" s="6"/>
      <c r="E1289" s="8"/>
      <c r="S1289" s="13"/>
      <c r="T1289" s="13"/>
    </row>
    <row r="1290" spans="2:20" x14ac:dyDescent="0.35">
      <c r="B1290" s="3"/>
      <c r="C1290" s="3"/>
      <c r="D1290" s="6"/>
      <c r="E1290" s="8"/>
      <c r="S1290" s="13"/>
      <c r="T1290" s="13"/>
    </row>
    <row r="1291" spans="2:20" x14ac:dyDescent="0.35">
      <c r="B1291" s="3"/>
      <c r="C1291" s="3"/>
      <c r="D1291" s="6"/>
      <c r="E1291" s="8"/>
      <c r="S1291" s="13"/>
      <c r="T1291" s="13"/>
    </row>
    <row r="1292" spans="2:20" x14ac:dyDescent="0.35">
      <c r="B1292" s="3"/>
      <c r="C1292" s="3"/>
      <c r="D1292" s="6"/>
      <c r="E1292" s="8"/>
      <c r="S1292" s="13"/>
      <c r="T1292" s="13"/>
    </row>
    <row r="1293" spans="2:20" x14ac:dyDescent="0.35">
      <c r="B1293" s="3"/>
      <c r="C1293" s="3"/>
      <c r="D1293" s="6"/>
      <c r="E1293" s="8"/>
      <c r="S1293" s="13"/>
      <c r="T1293" s="13"/>
    </row>
    <row r="1294" spans="2:20" x14ac:dyDescent="0.35">
      <c r="B1294" s="3"/>
      <c r="C1294" s="3"/>
      <c r="D1294" s="6"/>
      <c r="E1294" s="8"/>
      <c r="S1294" s="13"/>
      <c r="T1294" s="13"/>
    </row>
    <row r="1295" spans="2:20" x14ac:dyDescent="0.35">
      <c r="B1295" s="3"/>
      <c r="C1295" s="3"/>
      <c r="D1295" s="6"/>
      <c r="E1295" s="8"/>
      <c r="S1295" s="13"/>
      <c r="T1295" s="13"/>
    </row>
    <row r="1296" spans="2:20" x14ac:dyDescent="0.35">
      <c r="B1296" s="3"/>
      <c r="C1296" s="3"/>
      <c r="D1296" s="6"/>
      <c r="E1296" s="8"/>
      <c r="S1296" s="13"/>
      <c r="T1296" s="13"/>
    </row>
    <row r="1297" spans="2:20" x14ac:dyDescent="0.35">
      <c r="B1297" s="3"/>
      <c r="C1297" s="3"/>
      <c r="D1297" s="6"/>
      <c r="E1297" s="8"/>
      <c r="S1297" s="13"/>
      <c r="T1297" s="13"/>
    </row>
    <row r="1298" spans="2:20" x14ac:dyDescent="0.35">
      <c r="B1298" s="3"/>
      <c r="C1298" s="3"/>
      <c r="D1298" s="6"/>
      <c r="E1298" s="8"/>
      <c r="S1298" s="13"/>
      <c r="T1298" s="13"/>
    </row>
    <row r="1299" spans="2:20" x14ac:dyDescent="0.35">
      <c r="B1299" s="3"/>
      <c r="C1299" s="3"/>
      <c r="D1299" s="6"/>
      <c r="E1299" s="8"/>
      <c r="S1299" s="13"/>
      <c r="T1299" s="13"/>
    </row>
    <row r="1300" spans="2:20" x14ac:dyDescent="0.35">
      <c r="B1300" s="3"/>
      <c r="C1300" s="3"/>
      <c r="D1300" s="6"/>
      <c r="E1300" s="8"/>
      <c r="S1300" s="13"/>
      <c r="T1300" s="13"/>
    </row>
    <row r="1301" spans="2:20" x14ac:dyDescent="0.35">
      <c r="B1301" s="3"/>
      <c r="C1301" s="3"/>
      <c r="D1301" s="6"/>
      <c r="E1301" s="8"/>
      <c r="S1301" s="13"/>
      <c r="T1301" s="13"/>
    </row>
    <row r="1302" spans="2:20" x14ac:dyDescent="0.35">
      <c r="B1302" s="3"/>
      <c r="C1302" s="3"/>
      <c r="D1302" s="6"/>
      <c r="E1302" s="8"/>
      <c r="S1302" s="13"/>
      <c r="T1302" s="13"/>
    </row>
    <row r="1303" spans="2:20" x14ac:dyDescent="0.35">
      <c r="B1303" s="3"/>
      <c r="C1303" s="3"/>
      <c r="D1303" s="6"/>
      <c r="E1303" s="8"/>
      <c r="S1303" s="13"/>
      <c r="T1303" s="13"/>
    </row>
    <row r="1304" spans="2:20" x14ac:dyDescent="0.35">
      <c r="B1304" s="3"/>
      <c r="C1304" s="3"/>
      <c r="D1304" s="6"/>
      <c r="E1304" s="8"/>
      <c r="S1304" s="13"/>
      <c r="T1304" s="13"/>
    </row>
    <row r="1305" spans="2:20" x14ac:dyDescent="0.35">
      <c r="B1305" s="3"/>
      <c r="C1305" s="3"/>
      <c r="D1305" s="6"/>
      <c r="E1305" s="8"/>
      <c r="S1305" s="13"/>
      <c r="T1305" s="13"/>
    </row>
    <row r="1306" spans="2:20" x14ac:dyDescent="0.35">
      <c r="B1306" s="3"/>
      <c r="C1306" s="3"/>
      <c r="D1306" s="6"/>
      <c r="E1306" s="8"/>
      <c r="S1306" s="13"/>
      <c r="T1306" s="13"/>
    </row>
    <row r="1307" spans="2:20" x14ac:dyDescent="0.35">
      <c r="B1307" s="3"/>
      <c r="C1307" s="3"/>
      <c r="D1307" s="6"/>
      <c r="E1307" s="8"/>
      <c r="S1307" s="13"/>
      <c r="T1307" s="13"/>
    </row>
    <row r="1308" spans="2:20" x14ac:dyDescent="0.35">
      <c r="B1308" s="3"/>
      <c r="C1308" s="3"/>
      <c r="D1308" s="6"/>
      <c r="E1308" s="8"/>
      <c r="S1308" s="13"/>
      <c r="T1308" s="13"/>
    </row>
    <row r="1309" spans="2:20" x14ac:dyDescent="0.35">
      <c r="B1309" s="3"/>
      <c r="C1309" s="3"/>
      <c r="D1309" s="6"/>
      <c r="E1309" s="8"/>
      <c r="S1309" s="13"/>
      <c r="T1309" s="13"/>
    </row>
    <row r="1310" spans="2:20" x14ac:dyDescent="0.35">
      <c r="B1310" s="3"/>
      <c r="C1310" s="3"/>
      <c r="D1310" s="6"/>
      <c r="E1310" s="8"/>
      <c r="S1310" s="13"/>
      <c r="T1310" s="13"/>
    </row>
    <row r="1311" spans="2:20" x14ac:dyDescent="0.35">
      <c r="B1311" s="3"/>
      <c r="C1311" s="3"/>
      <c r="D1311" s="6"/>
      <c r="E1311" s="8"/>
      <c r="S1311" s="13"/>
      <c r="T1311" s="13"/>
    </row>
    <row r="1312" spans="2:20" x14ac:dyDescent="0.35">
      <c r="B1312" s="3"/>
      <c r="C1312" s="3"/>
      <c r="D1312" s="6"/>
      <c r="E1312" s="8"/>
      <c r="S1312" s="13"/>
      <c r="T1312" s="13"/>
    </row>
    <row r="1313" spans="2:20" x14ac:dyDescent="0.35">
      <c r="B1313" s="3"/>
      <c r="C1313" s="3"/>
      <c r="D1313" s="6"/>
      <c r="E1313" s="8"/>
      <c r="S1313" s="13"/>
      <c r="T1313" s="13"/>
    </row>
    <row r="1314" spans="2:20" x14ac:dyDescent="0.35">
      <c r="B1314" s="3"/>
      <c r="C1314" s="3"/>
      <c r="D1314" s="6"/>
      <c r="E1314" s="8"/>
      <c r="S1314" s="13"/>
      <c r="T1314" s="13"/>
    </row>
    <row r="1315" spans="2:20" x14ac:dyDescent="0.35">
      <c r="B1315" s="3"/>
      <c r="C1315" s="3"/>
      <c r="D1315" s="6"/>
      <c r="E1315" s="8"/>
      <c r="S1315" s="13"/>
      <c r="T1315" s="13"/>
    </row>
    <row r="1316" spans="2:20" x14ac:dyDescent="0.35">
      <c r="B1316" s="3"/>
      <c r="C1316" s="3"/>
      <c r="D1316" s="6"/>
      <c r="E1316" s="8"/>
      <c r="S1316" s="13"/>
      <c r="T1316" s="13"/>
    </row>
    <row r="1317" spans="2:20" x14ac:dyDescent="0.35">
      <c r="B1317" s="3"/>
      <c r="C1317" s="3"/>
      <c r="D1317" s="6"/>
      <c r="E1317" s="8"/>
      <c r="S1317" s="13"/>
      <c r="T1317" s="13"/>
    </row>
    <row r="1318" spans="2:20" x14ac:dyDescent="0.35">
      <c r="B1318" s="3"/>
      <c r="C1318" s="3"/>
      <c r="D1318" s="6"/>
      <c r="E1318" s="8"/>
      <c r="S1318" s="13"/>
      <c r="T1318" s="13"/>
    </row>
    <row r="1319" spans="2:20" x14ac:dyDescent="0.35">
      <c r="B1319" s="3"/>
      <c r="C1319" s="3"/>
      <c r="D1319" s="6"/>
      <c r="E1319" s="8"/>
      <c r="S1319" s="13"/>
      <c r="T1319" s="13"/>
    </row>
    <row r="1320" spans="2:20" x14ac:dyDescent="0.35">
      <c r="B1320" s="3"/>
      <c r="C1320" s="3"/>
      <c r="D1320" s="6"/>
      <c r="E1320" s="8"/>
      <c r="S1320" s="13"/>
      <c r="T1320" s="13"/>
    </row>
    <row r="1321" spans="2:20" x14ac:dyDescent="0.35">
      <c r="B1321" s="3"/>
      <c r="C1321" s="3"/>
      <c r="D1321" s="6"/>
      <c r="E1321" s="8"/>
      <c r="S1321" s="13"/>
      <c r="T1321" s="13"/>
    </row>
    <row r="1322" spans="2:20" x14ac:dyDescent="0.35">
      <c r="B1322" s="3"/>
      <c r="C1322" s="3"/>
      <c r="D1322" s="6"/>
      <c r="E1322" s="8"/>
      <c r="S1322" s="13"/>
      <c r="T1322" s="13"/>
    </row>
    <row r="1323" spans="2:20" x14ac:dyDescent="0.35">
      <c r="B1323" s="3"/>
      <c r="C1323" s="3"/>
      <c r="D1323" s="6"/>
      <c r="E1323" s="8"/>
      <c r="S1323" s="13"/>
      <c r="T1323" s="13"/>
    </row>
    <row r="1324" spans="2:20" x14ac:dyDescent="0.35">
      <c r="B1324" s="3"/>
      <c r="C1324" s="3"/>
      <c r="D1324" s="6"/>
      <c r="E1324" s="8"/>
      <c r="S1324" s="13"/>
      <c r="T1324" s="13"/>
    </row>
    <row r="1325" spans="2:20" x14ac:dyDescent="0.35">
      <c r="B1325" s="3"/>
      <c r="C1325" s="3"/>
      <c r="D1325" s="6"/>
      <c r="E1325" s="8"/>
      <c r="S1325" s="13"/>
      <c r="T1325" s="13"/>
    </row>
    <row r="1326" spans="2:20" x14ac:dyDescent="0.35">
      <c r="B1326" s="3"/>
      <c r="C1326" s="3"/>
      <c r="D1326" s="6"/>
      <c r="E1326" s="8"/>
      <c r="S1326" s="13"/>
      <c r="T1326" s="13"/>
    </row>
    <row r="1327" spans="2:20" x14ac:dyDescent="0.35">
      <c r="B1327" s="3"/>
      <c r="C1327" s="3"/>
      <c r="D1327" s="6"/>
      <c r="E1327" s="8"/>
      <c r="S1327" s="13"/>
      <c r="T1327" s="13"/>
    </row>
    <row r="1328" spans="2:20" x14ac:dyDescent="0.35">
      <c r="B1328" s="3"/>
      <c r="C1328" s="3"/>
      <c r="D1328" s="6"/>
      <c r="E1328" s="8"/>
      <c r="S1328" s="13"/>
      <c r="T1328" s="13"/>
    </row>
    <row r="1329" spans="2:20" x14ac:dyDescent="0.35">
      <c r="B1329" s="3"/>
      <c r="C1329" s="3"/>
      <c r="D1329" s="6"/>
      <c r="E1329" s="8"/>
      <c r="S1329" s="13"/>
      <c r="T1329" s="13"/>
    </row>
    <row r="1330" spans="2:20" x14ac:dyDescent="0.35">
      <c r="B1330" s="3"/>
      <c r="C1330" s="3"/>
      <c r="D1330" s="6"/>
      <c r="E1330" s="8"/>
      <c r="S1330" s="13"/>
      <c r="T1330" s="13"/>
    </row>
    <row r="1331" spans="2:20" x14ac:dyDescent="0.35">
      <c r="B1331" s="3"/>
      <c r="C1331" s="3"/>
      <c r="D1331" s="6"/>
      <c r="E1331" s="8"/>
      <c r="S1331" s="13"/>
      <c r="T1331" s="13"/>
    </row>
    <row r="1332" spans="2:20" x14ac:dyDescent="0.35">
      <c r="B1332" s="3"/>
      <c r="C1332" s="3"/>
      <c r="D1332" s="6"/>
      <c r="E1332" s="8"/>
      <c r="S1332" s="13"/>
      <c r="T1332" s="13"/>
    </row>
    <row r="1333" spans="2:20" x14ac:dyDescent="0.35">
      <c r="B1333" s="3"/>
      <c r="C1333" s="3"/>
      <c r="D1333" s="6"/>
      <c r="E1333" s="8"/>
      <c r="S1333" s="13"/>
      <c r="T1333" s="13"/>
    </row>
    <row r="1334" spans="2:20" x14ac:dyDescent="0.35">
      <c r="B1334" s="3"/>
      <c r="C1334" s="3"/>
      <c r="D1334" s="6"/>
      <c r="E1334" s="8"/>
      <c r="S1334" s="13"/>
      <c r="T1334" s="13"/>
    </row>
    <row r="1335" spans="2:20" x14ac:dyDescent="0.35">
      <c r="B1335" s="3"/>
      <c r="C1335" s="3"/>
      <c r="D1335" s="6"/>
      <c r="E1335" s="8"/>
      <c r="S1335" s="13"/>
      <c r="T1335" s="13"/>
    </row>
    <row r="1336" spans="2:20" x14ac:dyDescent="0.35">
      <c r="B1336" s="3"/>
      <c r="C1336" s="3"/>
      <c r="D1336" s="6"/>
      <c r="E1336" s="8"/>
      <c r="S1336" s="13"/>
      <c r="T1336" s="13"/>
    </row>
    <row r="1337" spans="2:20" x14ac:dyDescent="0.35">
      <c r="B1337" s="3"/>
      <c r="C1337" s="3"/>
      <c r="D1337" s="6"/>
      <c r="E1337" s="8"/>
      <c r="S1337" s="13"/>
      <c r="T1337" s="13"/>
    </row>
    <row r="1338" spans="2:20" x14ac:dyDescent="0.35">
      <c r="B1338" s="3"/>
      <c r="C1338" s="3"/>
      <c r="D1338" s="6"/>
      <c r="E1338" s="8"/>
      <c r="S1338" s="13"/>
      <c r="T1338" s="13"/>
    </row>
    <row r="1339" spans="2:20" x14ac:dyDescent="0.35">
      <c r="B1339" s="3"/>
      <c r="C1339" s="3"/>
      <c r="D1339" s="6"/>
      <c r="E1339" s="8"/>
      <c r="S1339" s="13"/>
      <c r="T1339" s="13"/>
    </row>
    <row r="1340" spans="2:20" x14ac:dyDescent="0.35">
      <c r="B1340" s="3"/>
      <c r="C1340" s="3"/>
      <c r="D1340" s="6"/>
      <c r="E1340" s="8"/>
      <c r="S1340" s="13"/>
      <c r="T1340" s="13"/>
    </row>
    <row r="1341" spans="2:20" x14ac:dyDescent="0.35">
      <c r="B1341" s="3"/>
      <c r="C1341" s="3"/>
      <c r="D1341" s="6"/>
      <c r="E1341" s="8"/>
      <c r="S1341" s="13"/>
      <c r="T1341" s="13"/>
    </row>
    <row r="1342" spans="2:20" x14ac:dyDescent="0.35">
      <c r="B1342" s="3"/>
      <c r="C1342" s="3"/>
      <c r="D1342" s="6"/>
      <c r="E1342" s="8"/>
      <c r="S1342" s="13"/>
      <c r="T1342" s="13"/>
    </row>
    <row r="1343" spans="2:20" x14ac:dyDescent="0.35">
      <c r="B1343" s="3"/>
      <c r="C1343" s="3"/>
      <c r="D1343" s="6"/>
      <c r="E1343" s="8"/>
      <c r="S1343" s="13"/>
      <c r="T1343" s="13"/>
    </row>
    <row r="1344" spans="2:20" x14ac:dyDescent="0.35">
      <c r="B1344" s="3"/>
      <c r="C1344" s="3"/>
      <c r="D1344" s="6"/>
      <c r="E1344" s="8"/>
      <c r="S1344" s="13"/>
      <c r="T1344" s="13"/>
    </row>
    <row r="1345" spans="2:20" x14ac:dyDescent="0.35">
      <c r="B1345" s="3"/>
      <c r="C1345" s="3"/>
      <c r="D1345" s="6"/>
      <c r="E1345" s="8"/>
      <c r="S1345" s="13"/>
      <c r="T1345" s="13"/>
    </row>
    <row r="1346" spans="2:20" x14ac:dyDescent="0.35">
      <c r="B1346" s="3"/>
      <c r="C1346" s="3"/>
      <c r="D1346" s="6"/>
      <c r="E1346" s="8"/>
      <c r="S1346" s="13"/>
      <c r="T1346" s="13"/>
    </row>
    <row r="1347" spans="2:20" x14ac:dyDescent="0.35">
      <c r="B1347" s="3"/>
      <c r="C1347" s="3"/>
      <c r="D1347" s="6"/>
      <c r="E1347" s="8"/>
      <c r="S1347" s="13"/>
      <c r="T1347" s="13"/>
    </row>
    <row r="1348" spans="2:20" x14ac:dyDescent="0.35">
      <c r="B1348" s="3"/>
      <c r="C1348" s="3"/>
      <c r="D1348" s="6"/>
      <c r="E1348" s="8"/>
      <c r="S1348" s="13"/>
      <c r="T1348" s="13"/>
    </row>
    <row r="1349" spans="2:20" x14ac:dyDescent="0.35">
      <c r="B1349" s="3"/>
      <c r="C1349" s="3"/>
      <c r="D1349" s="6"/>
      <c r="E1349" s="8"/>
      <c r="S1349" s="13"/>
      <c r="T1349" s="13"/>
    </row>
    <row r="1350" spans="2:20" x14ac:dyDescent="0.35">
      <c r="B1350" s="3"/>
      <c r="C1350" s="3"/>
      <c r="D1350" s="6"/>
      <c r="E1350" s="8"/>
      <c r="S1350" s="13"/>
      <c r="T1350" s="13"/>
    </row>
    <row r="1351" spans="2:20" x14ac:dyDescent="0.35">
      <c r="B1351" s="3"/>
      <c r="C1351" s="3"/>
      <c r="D1351" s="6"/>
      <c r="E1351" s="8"/>
      <c r="S1351" s="13"/>
      <c r="T1351" s="13"/>
    </row>
    <row r="1352" spans="2:20" x14ac:dyDescent="0.35">
      <c r="B1352" s="3"/>
      <c r="C1352" s="3"/>
      <c r="D1352" s="6"/>
      <c r="E1352" s="8"/>
      <c r="S1352" s="13"/>
      <c r="T1352" s="13"/>
    </row>
    <row r="1353" spans="2:20" x14ac:dyDescent="0.35">
      <c r="B1353" s="3"/>
      <c r="C1353" s="3"/>
      <c r="D1353" s="6"/>
      <c r="E1353" s="8"/>
      <c r="S1353" s="13"/>
      <c r="T1353" s="13"/>
    </row>
    <row r="1354" spans="2:20" x14ac:dyDescent="0.35">
      <c r="B1354" s="3"/>
      <c r="C1354" s="3"/>
      <c r="D1354" s="6"/>
      <c r="E1354" s="8"/>
      <c r="S1354" s="13"/>
      <c r="T1354" s="13"/>
    </row>
    <row r="1355" spans="2:20" x14ac:dyDescent="0.35">
      <c r="B1355" s="3"/>
      <c r="C1355" s="3"/>
      <c r="D1355" s="6"/>
      <c r="E1355" s="8"/>
      <c r="S1355" s="13"/>
      <c r="T1355" s="13"/>
    </row>
    <row r="1356" spans="2:20" x14ac:dyDescent="0.35">
      <c r="B1356" s="3"/>
      <c r="C1356" s="3"/>
      <c r="D1356" s="6"/>
      <c r="E1356" s="8"/>
      <c r="S1356" s="13"/>
      <c r="T1356" s="13"/>
    </row>
    <row r="1357" spans="2:20" x14ac:dyDescent="0.35">
      <c r="B1357" s="3"/>
      <c r="C1357" s="3"/>
      <c r="D1357" s="6"/>
      <c r="E1357" s="8"/>
      <c r="S1357" s="13"/>
      <c r="T1357" s="13"/>
    </row>
    <row r="1358" spans="2:20" x14ac:dyDescent="0.35">
      <c r="B1358" s="3"/>
      <c r="C1358" s="3"/>
      <c r="D1358" s="6"/>
      <c r="E1358" s="8"/>
      <c r="S1358" s="13"/>
      <c r="T1358" s="13"/>
    </row>
    <row r="1359" spans="2:20" x14ac:dyDescent="0.35">
      <c r="B1359" s="3"/>
      <c r="C1359" s="3"/>
      <c r="D1359" s="6"/>
      <c r="E1359" s="8"/>
      <c r="S1359" s="13"/>
      <c r="T1359" s="13"/>
    </row>
    <row r="1360" spans="2:20" x14ac:dyDescent="0.35">
      <c r="B1360" s="3"/>
      <c r="C1360" s="3"/>
      <c r="D1360" s="6"/>
      <c r="E1360" s="8"/>
      <c r="S1360" s="13"/>
      <c r="T1360" s="13"/>
    </row>
    <row r="1361" spans="2:20" x14ac:dyDescent="0.35">
      <c r="B1361" s="3"/>
      <c r="C1361" s="3"/>
      <c r="D1361" s="6"/>
      <c r="E1361" s="8"/>
      <c r="S1361" s="13"/>
      <c r="T1361" s="13"/>
    </row>
    <row r="1362" spans="2:20" x14ac:dyDescent="0.35">
      <c r="B1362" s="3"/>
      <c r="C1362" s="3"/>
      <c r="D1362" s="6"/>
      <c r="E1362" s="8"/>
      <c r="S1362" s="13"/>
      <c r="T1362" s="13"/>
    </row>
    <row r="1363" spans="2:20" x14ac:dyDescent="0.35">
      <c r="B1363" s="3"/>
      <c r="C1363" s="3"/>
      <c r="D1363" s="6"/>
      <c r="E1363" s="8"/>
      <c r="S1363" s="13"/>
      <c r="T1363" s="13"/>
    </row>
    <row r="1364" spans="2:20" x14ac:dyDescent="0.35">
      <c r="B1364" s="3"/>
      <c r="C1364" s="3"/>
      <c r="D1364" s="6"/>
      <c r="E1364" s="8"/>
      <c r="S1364" s="13"/>
      <c r="T1364" s="13"/>
    </row>
    <row r="1365" spans="2:20" x14ac:dyDescent="0.35">
      <c r="B1365" s="3"/>
      <c r="C1365" s="3"/>
      <c r="D1365" s="6"/>
      <c r="E1365" s="8"/>
      <c r="S1365" s="13"/>
      <c r="T1365" s="13"/>
    </row>
    <row r="1366" spans="2:20" x14ac:dyDescent="0.35">
      <c r="B1366" s="3"/>
      <c r="C1366" s="3"/>
      <c r="D1366" s="6"/>
      <c r="E1366" s="8"/>
      <c r="S1366" s="13"/>
      <c r="T1366" s="13"/>
    </row>
    <row r="1367" spans="2:20" x14ac:dyDescent="0.35">
      <c r="B1367" s="3"/>
      <c r="C1367" s="3"/>
      <c r="D1367" s="6"/>
      <c r="E1367" s="8"/>
      <c r="S1367" s="13"/>
      <c r="T1367" s="13"/>
    </row>
    <row r="1368" spans="2:20" x14ac:dyDescent="0.35">
      <c r="B1368" s="3"/>
      <c r="C1368" s="3"/>
      <c r="D1368" s="6"/>
      <c r="E1368" s="8"/>
      <c r="S1368" s="13"/>
      <c r="T1368" s="13"/>
    </row>
    <row r="1369" spans="2:20" x14ac:dyDescent="0.35">
      <c r="B1369" s="3"/>
      <c r="C1369" s="3"/>
      <c r="D1369" s="6"/>
      <c r="E1369" s="8"/>
      <c r="S1369" s="13"/>
      <c r="T1369" s="13"/>
    </row>
    <row r="1370" spans="2:20" x14ac:dyDescent="0.35">
      <c r="B1370" s="3"/>
      <c r="C1370" s="3"/>
      <c r="D1370" s="6"/>
      <c r="E1370" s="8"/>
      <c r="S1370" s="13"/>
      <c r="T1370" s="13"/>
    </row>
    <row r="1371" spans="2:20" x14ac:dyDescent="0.35">
      <c r="B1371" s="3"/>
      <c r="C1371" s="3"/>
      <c r="D1371" s="6"/>
      <c r="E1371" s="8"/>
      <c r="S1371" s="13"/>
      <c r="T1371" s="13"/>
    </row>
    <row r="1372" spans="2:20" x14ac:dyDescent="0.35">
      <c r="B1372" s="3"/>
      <c r="C1372" s="3"/>
      <c r="D1372" s="6"/>
      <c r="E1372" s="8"/>
      <c r="S1372" s="13"/>
      <c r="T1372" s="13"/>
    </row>
    <row r="1373" spans="2:20" x14ac:dyDescent="0.35">
      <c r="B1373" s="3"/>
      <c r="C1373" s="3"/>
      <c r="D1373" s="6"/>
      <c r="E1373" s="8"/>
      <c r="S1373" s="13"/>
      <c r="T1373" s="13"/>
    </row>
    <row r="1374" spans="2:20" x14ac:dyDescent="0.35">
      <c r="B1374" s="3"/>
      <c r="C1374" s="3"/>
      <c r="D1374" s="6"/>
      <c r="E1374" s="8"/>
      <c r="S1374" s="13"/>
      <c r="T1374" s="13"/>
    </row>
    <row r="1375" spans="2:20" x14ac:dyDescent="0.35">
      <c r="B1375" s="3"/>
      <c r="C1375" s="3"/>
      <c r="D1375" s="6"/>
      <c r="E1375" s="8"/>
      <c r="S1375" s="13"/>
      <c r="T1375" s="13"/>
    </row>
    <row r="1376" spans="2:20" x14ac:dyDescent="0.35">
      <c r="B1376" s="3"/>
      <c r="C1376" s="3"/>
      <c r="D1376" s="6"/>
      <c r="E1376" s="8"/>
      <c r="S1376" s="13"/>
      <c r="T1376" s="13"/>
    </row>
    <row r="1377" spans="2:20" x14ac:dyDescent="0.35">
      <c r="B1377" s="3"/>
      <c r="C1377" s="3"/>
      <c r="D1377" s="6"/>
      <c r="E1377" s="8"/>
      <c r="S1377" s="13"/>
      <c r="T1377" s="13"/>
    </row>
    <row r="1378" spans="2:20" x14ac:dyDescent="0.35">
      <c r="B1378" s="3"/>
      <c r="C1378" s="3"/>
      <c r="D1378" s="6"/>
      <c r="E1378" s="8"/>
      <c r="S1378" s="13"/>
      <c r="T1378" s="13"/>
    </row>
    <row r="1379" spans="2:20" x14ac:dyDescent="0.35">
      <c r="B1379" s="3"/>
      <c r="C1379" s="3"/>
      <c r="D1379" s="6"/>
      <c r="E1379" s="8"/>
      <c r="S1379" s="13"/>
      <c r="T1379" s="13"/>
    </row>
    <row r="1380" spans="2:20" x14ac:dyDescent="0.35">
      <c r="B1380" s="3"/>
      <c r="C1380" s="3"/>
      <c r="D1380" s="6"/>
      <c r="E1380" s="8"/>
      <c r="S1380" s="13"/>
      <c r="T1380" s="13"/>
    </row>
    <row r="1381" spans="2:20" x14ac:dyDescent="0.35">
      <c r="B1381" s="3"/>
      <c r="C1381" s="3"/>
      <c r="D1381" s="6"/>
      <c r="E1381" s="8"/>
      <c r="S1381" s="13"/>
      <c r="T1381" s="13"/>
    </row>
    <row r="1382" spans="2:20" x14ac:dyDescent="0.35">
      <c r="B1382" s="3"/>
      <c r="C1382" s="3"/>
      <c r="D1382" s="6"/>
      <c r="E1382" s="8"/>
      <c r="S1382" s="13"/>
      <c r="T1382" s="13"/>
    </row>
    <row r="1383" spans="2:20" x14ac:dyDescent="0.35">
      <c r="B1383" s="3"/>
      <c r="C1383" s="3"/>
      <c r="D1383" s="6"/>
      <c r="E1383" s="8"/>
      <c r="S1383" s="13"/>
      <c r="T1383" s="13"/>
    </row>
    <row r="1384" spans="2:20" x14ac:dyDescent="0.35">
      <c r="B1384" s="3"/>
      <c r="C1384" s="3"/>
      <c r="D1384" s="6"/>
      <c r="E1384" s="8"/>
      <c r="S1384" s="13"/>
      <c r="T1384" s="13"/>
    </row>
    <row r="1385" spans="2:20" x14ac:dyDescent="0.35">
      <c r="B1385" s="3"/>
      <c r="C1385" s="3"/>
      <c r="D1385" s="6"/>
      <c r="E1385" s="8"/>
      <c r="S1385" s="13"/>
      <c r="T1385" s="13"/>
    </row>
    <row r="1386" spans="2:20" x14ac:dyDescent="0.35">
      <c r="B1386" s="3"/>
      <c r="C1386" s="3"/>
      <c r="D1386" s="6"/>
      <c r="E1386" s="8"/>
      <c r="S1386" s="13"/>
      <c r="T1386" s="13"/>
    </row>
    <row r="1387" spans="2:20" x14ac:dyDescent="0.35">
      <c r="B1387" s="3"/>
      <c r="C1387" s="3"/>
      <c r="D1387" s="6"/>
      <c r="E1387" s="8"/>
      <c r="S1387" s="13"/>
      <c r="T1387" s="13"/>
    </row>
    <row r="1388" spans="2:20" x14ac:dyDescent="0.35">
      <c r="B1388" s="3"/>
      <c r="C1388" s="3"/>
      <c r="D1388" s="6"/>
      <c r="E1388" s="8"/>
      <c r="S1388" s="13"/>
      <c r="T1388" s="13"/>
    </row>
    <row r="1389" spans="2:20" x14ac:dyDescent="0.35">
      <c r="B1389" s="3"/>
      <c r="C1389" s="3"/>
      <c r="D1389" s="6"/>
      <c r="E1389" s="8"/>
      <c r="S1389" s="13"/>
      <c r="T1389" s="13"/>
    </row>
    <row r="1390" spans="2:20" x14ac:dyDescent="0.35">
      <c r="B1390" s="3"/>
      <c r="C1390" s="3"/>
      <c r="D1390" s="6"/>
      <c r="E1390" s="8"/>
      <c r="S1390" s="13"/>
      <c r="T1390" s="13"/>
    </row>
    <row r="1391" spans="2:20" x14ac:dyDescent="0.35">
      <c r="B1391" s="3"/>
      <c r="C1391" s="3"/>
      <c r="D1391" s="6"/>
      <c r="E1391" s="8"/>
      <c r="S1391" s="13"/>
      <c r="T1391" s="13"/>
    </row>
    <row r="1392" spans="2:20" x14ac:dyDescent="0.35">
      <c r="B1392" s="3"/>
      <c r="C1392" s="3"/>
      <c r="D1392" s="6"/>
      <c r="E1392" s="8"/>
      <c r="S1392" s="13"/>
      <c r="T1392" s="13"/>
    </row>
    <row r="1393" spans="2:20" x14ac:dyDescent="0.35">
      <c r="B1393" s="3"/>
      <c r="C1393" s="3"/>
      <c r="D1393" s="6"/>
      <c r="E1393" s="8"/>
      <c r="S1393" s="13"/>
      <c r="T1393" s="13"/>
    </row>
    <row r="1394" spans="2:20" x14ac:dyDescent="0.35">
      <c r="B1394" s="3"/>
      <c r="C1394" s="3"/>
      <c r="D1394" s="6"/>
      <c r="E1394" s="8"/>
      <c r="S1394" s="13"/>
      <c r="T1394" s="13"/>
    </row>
    <row r="1395" spans="2:20" x14ac:dyDescent="0.35">
      <c r="B1395" s="3"/>
      <c r="C1395" s="3"/>
      <c r="D1395" s="6"/>
      <c r="E1395" s="8"/>
      <c r="S1395" s="13"/>
      <c r="T1395" s="13"/>
    </row>
    <row r="1396" spans="2:20" x14ac:dyDescent="0.35">
      <c r="B1396" s="3"/>
      <c r="C1396" s="3"/>
      <c r="D1396" s="6"/>
      <c r="E1396" s="8"/>
      <c r="S1396" s="13"/>
      <c r="T1396" s="13"/>
    </row>
    <row r="1397" spans="2:20" x14ac:dyDescent="0.35">
      <c r="B1397" s="3"/>
      <c r="C1397" s="3"/>
      <c r="D1397" s="6"/>
      <c r="E1397" s="8"/>
      <c r="S1397" s="13"/>
      <c r="T1397" s="13"/>
    </row>
    <row r="1398" spans="2:20" x14ac:dyDescent="0.35">
      <c r="B1398" s="3"/>
      <c r="C1398" s="3"/>
      <c r="D1398" s="6"/>
      <c r="E1398" s="8"/>
      <c r="S1398" s="13"/>
      <c r="T1398" s="13"/>
    </row>
    <row r="1399" spans="2:20" x14ac:dyDescent="0.35">
      <c r="B1399" s="3"/>
      <c r="C1399" s="3"/>
      <c r="D1399" s="6"/>
      <c r="E1399" s="8"/>
      <c r="S1399" s="13"/>
      <c r="T1399" s="13"/>
    </row>
    <row r="1400" spans="2:20" x14ac:dyDescent="0.35">
      <c r="B1400" s="3"/>
      <c r="C1400" s="3"/>
      <c r="D1400" s="6"/>
      <c r="E1400" s="8"/>
      <c r="S1400" s="13"/>
      <c r="T1400" s="13"/>
    </row>
    <row r="1401" spans="2:20" x14ac:dyDescent="0.35">
      <c r="B1401" s="3"/>
      <c r="C1401" s="3"/>
      <c r="D1401" s="6"/>
      <c r="E1401" s="8"/>
      <c r="S1401" s="13"/>
      <c r="T1401" s="13"/>
    </row>
    <row r="1402" spans="2:20" x14ac:dyDescent="0.35">
      <c r="B1402" s="3"/>
      <c r="C1402" s="3"/>
      <c r="D1402" s="6"/>
      <c r="E1402" s="8"/>
      <c r="S1402" s="13"/>
      <c r="T1402" s="13"/>
    </row>
    <row r="1403" spans="2:20" x14ac:dyDescent="0.35">
      <c r="B1403" s="3"/>
      <c r="C1403" s="3"/>
      <c r="D1403" s="6"/>
      <c r="E1403" s="8"/>
      <c r="S1403" s="13"/>
      <c r="T1403" s="13"/>
    </row>
    <row r="1404" spans="2:20" x14ac:dyDescent="0.35">
      <c r="B1404" s="3"/>
      <c r="C1404" s="3"/>
      <c r="D1404" s="6"/>
      <c r="E1404" s="8"/>
      <c r="S1404" s="13"/>
      <c r="T1404" s="13"/>
    </row>
    <row r="1405" spans="2:20" x14ac:dyDescent="0.35">
      <c r="B1405" s="3"/>
      <c r="C1405" s="3"/>
      <c r="D1405" s="6"/>
      <c r="E1405" s="8"/>
      <c r="S1405" s="13"/>
      <c r="T1405" s="13"/>
    </row>
    <row r="1406" spans="2:20" x14ac:dyDescent="0.35">
      <c r="B1406" s="3"/>
      <c r="C1406" s="3"/>
      <c r="D1406" s="6"/>
      <c r="E1406" s="8"/>
      <c r="S1406" s="13"/>
      <c r="T1406" s="13"/>
    </row>
    <row r="1407" spans="2:20" x14ac:dyDescent="0.35">
      <c r="B1407" s="3"/>
      <c r="C1407" s="3"/>
      <c r="D1407" s="6"/>
      <c r="E1407" s="8"/>
      <c r="S1407" s="13"/>
      <c r="T1407" s="13"/>
    </row>
    <row r="1408" spans="2:20" x14ac:dyDescent="0.35">
      <c r="B1408" s="3"/>
      <c r="C1408" s="3"/>
      <c r="D1408" s="6"/>
      <c r="E1408" s="8"/>
      <c r="S1408" s="13"/>
      <c r="T1408" s="13"/>
    </row>
    <row r="1409" spans="2:20" x14ac:dyDescent="0.35">
      <c r="B1409" s="3"/>
      <c r="C1409" s="3"/>
      <c r="D1409" s="6"/>
      <c r="E1409" s="8"/>
      <c r="S1409" s="13"/>
      <c r="T1409" s="13"/>
    </row>
    <row r="1410" spans="2:20" x14ac:dyDescent="0.35">
      <c r="B1410" s="3"/>
      <c r="C1410" s="3"/>
      <c r="D1410" s="6"/>
      <c r="E1410" s="8"/>
      <c r="S1410" s="13"/>
      <c r="T1410" s="13"/>
    </row>
    <row r="1411" spans="2:20" x14ac:dyDescent="0.35">
      <c r="B1411" s="3"/>
      <c r="C1411" s="3"/>
      <c r="D1411" s="6"/>
      <c r="E1411" s="8"/>
      <c r="S1411" s="13"/>
      <c r="T1411" s="13"/>
    </row>
    <row r="1412" spans="2:20" x14ac:dyDescent="0.35">
      <c r="B1412" s="3"/>
      <c r="C1412" s="3"/>
      <c r="D1412" s="6"/>
      <c r="E1412" s="8"/>
      <c r="S1412" s="13"/>
      <c r="T1412" s="13"/>
    </row>
    <row r="1413" spans="2:20" x14ac:dyDescent="0.35">
      <c r="B1413" s="3"/>
      <c r="C1413" s="3"/>
      <c r="D1413" s="6"/>
      <c r="E1413" s="8"/>
      <c r="S1413" s="13"/>
      <c r="T1413" s="13"/>
    </row>
    <row r="1414" spans="2:20" x14ac:dyDescent="0.35">
      <c r="B1414" s="3"/>
      <c r="C1414" s="3"/>
      <c r="D1414" s="6"/>
      <c r="E1414" s="8"/>
      <c r="S1414" s="13"/>
      <c r="T1414" s="13"/>
    </row>
    <row r="1415" spans="2:20" x14ac:dyDescent="0.35">
      <c r="B1415" s="3"/>
      <c r="C1415" s="3"/>
      <c r="D1415" s="6"/>
      <c r="E1415" s="8"/>
      <c r="S1415" s="13"/>
      <c r="T1415" s="13"/>
    </row>
    <row r="1416" spans="2:20" x14ac:dyDescent="0.35">
      <c r="B1416" s="3"/>
      <c r="C1416" s="3"/>
      <c r="D1416" s="6"/>
      <c r="E1416" s="8"/>
      <c r="S1416" s="13"/>
      <c r="T1416" s="13"/>
    </row>
    <row r="1417" spans="2:20" x14ac:dyDescent="0.35">
      <c r="B1417" s="3"/>
      <c r="C1417" s="3"/>
      <c r="D1417" s="6"/>
      <c r="E1417" s="8"/>
      <c r="S1417" s="13"/>
      <c r="T1417" s="13"/>
    </row>
    <row r="1418" spans="2:20" x14ac:dyDescent="0.35">
      <c r="B1418" s="3"/>
      <c r="C1418" s="3"/>
      <c r="D1418" s="6"/>
      <c r="E1418" s="8"/>
      <c r="S1418" s="13"/>
      <c r="T1418" s="13"/>
    </row>
    <row r="1419" spans="2:20" x14ac:dyDescent="0.35">
      <c r="B1419" s="3"/>
      <c r="C1419" s="3"/>
      <c r="D1419" s="6"/>
      <c r="E1419" s="8"/>
      <c r="S1419" s="13"/>
      <c r="T1419" s="13"/>
    </row>
    <row r="1420" spans="2:20" x14ac:dyDescent="0.35">
      <c r="B1420" s="3"/>
      <c r="C1420" s="3"/>
      <c r="D1420" s="6"/>
      <c r="E1420" s="8"/>
      <c r="S1420" s="13"/>
      <c r="T1420" s="13"/>
    </row>
    <row r="1421" spans="2:20" x14ac:dyDescent="0.35">
      <c r="B1421" s="3"/>
      <c r="C1421" s="3"/>
      <c r="D1421" s="6"/>
      <c r="E1421" s="8"/>
      <c r="S1421" s="13"/>
      <c r="T1421" s="13"/>
    </row>
    <row r="1422" spans="2:20" x14ac:dyDescent="0.35">
      <c r="B1422" s="3"/>
      <c r="C1422" s="3"/>
      <c r="D1422" s="6"/>
      <c r="E1422" s="8"/>
      <c r="S1422" s="13"/>
      <c r="T1422" s="13"/>
    </row>
    <row r="1423" spans="2:20" x14ac:dyDescent="0.35">
      <c r="B1423" s="3"/>
      <c r="C1423" s="3"/>
      <c r="D1423" s="6"/>
      <c r="E1423" s="8"/>
      <c r="S1423" s="13"/>
      <c r="T1423" s="13"/>
    </row>
    <row r="1424" spans="2:20" x14ac:dyDescent="0.35">
      <c r="B1424" s="3"/>
      <c r="C1424" s="3"/>
      <c r="D1424" s="6"/>
      <c r="E1424" s="8"/>
      <c r="S1424" s="13"/>
      <c r="T1424" s="13"/>
    </row>
    <row r="1425" spans="2:20" x14ac:dyDescent="0.35">
      <c r="B1425" s="3"/>
      <c r="C1425" s="3"/>
      <c r="D1425" s="6"/>
      <c r="E1425" s="8"/>
      <c r="S1425" s="13"/>
      <c r="T1425" s="13"/>
    </row>
    <row r="1426" spans="2:20" x14ac:dyDescent="0.35">
      <c r="B1426" s="3"/>
      <c r="C1426" s="3"/>
      <c r="D1426" s="6"/>
      <c r="E1426" s="8"/>
      <c r="S1426" s="13"/>
      <c r="T1426" s="13"/>
    </row>
    <row r="1427" spans="2:20" x14ac:dyDescent="0.35">
      <c r="B1427" s="3"/>
      <c r="C1427" s="3"/>
      <c r="D1427" s="6"/>
      <c r="E1427" s="8"/>
      <c r="S1427" s="13"/>
      <c r="T1427" s="13"/>
    </row>
    <row r="1428" spans="2:20" x14ac:dyDescent="0.35">
      <c r="B1428" s="3"/>
      <c r="C1428" s="3"/>
      <c r="D1428" s="6"/>
      <c r="E1428" s="8"/>
      <c r="S1428" s="13"/>
      <c r="T1428" s="13"/>
    </row>
    <row r="1429" spans="2:20" x14ac:dyDescent="0.35">
      <c r="B1429" s="3"/>
      <c r="C1429" s="3"/>
      <c r="D1429" s="6"/>
      <c r="E1429" s="8"/>
      <c r="S1429" s="13"/>
      <c r="T1429" s="13"/>
    </row>
    <row r="1430" spans="2:20" x14ac:dyDescent="0.35">
      <c r="B1430" s="3"/>
      <c r="C1430" s="3"/>
      <c r="D1430" s="6"/>
      <c r="E1430" s="8"/>
      <c r="S1430" s="13"/>
      <c r="T1430" s="13"/>
    </row>
    <row r="1431" spans="2:20" x14ac:dyDescent="0.35">
      <c r="B1431" s="3"/>
      <c r="C1431" s="3"/>
      <c r="D1431" s="6"/>
      <c r="E1431" s="8"/>
      <c r="S1431" s="13"/>
      <c r="T1431" s="13"/>
    </row>
    <row r="1432" spans="2:20" x14ac:dyDescent="0.35">
      <c r="B1432" s="3"/>
      <c r="C1432" s="3"/>
      <c r="D1432" s="6"/>
      <c r="E1432" s="8"/>
      <c r="S1432" s="13"/>
      <c r="T1432" s="13"/>
    </row>
    <row r="1433" spans="2:20" x14ac:dyDescent="0.35">
      <c r="B1433" s="3"/>
      <c r="C1433" s="3"/>
      <c r="D1433" s="6"/>
      <c r="E1433" s="8"/>
      <c r="S1433" s="13"/>
      <c r="T1433" s="13"/>
    </row>
    <row r="1434" spans="2:20" x14ac:dyDescent="0.35">
      <c r="B1434" s="3"/>
      <c r="C1434" s="3"/>
      <c r="D1434" s="6"/>
      <c r="E1434" s="8"/>
      <c r="S1434" s="13"/>
      <c r="T1434" s="13"/>
    </row>
    <row r="1435" spans="2:20" x14ac:dyDescent="0.35">
      <c r="B1435" s="3"/>
      <c r="C1435" s="3"/>
      <c r="D1435" s="6"/>
      <c r="E1435" s="8"/>
      <c r="S1435" s="13"/>
      <c r="T1435" s="13"/>
    </row>
    <row r="1436" spans="2:20" x14ac:dyDescent="0.35">
      <c r="B1436" s="3"/>
      <c r="C1436" s="3"/>
      <c r="D1436" s="6"/>
      <c r="E1436" s="8"/>
      <c r="S1436" s="13"/>
      <c r="T1436" s="13"/>
    </row>
    <row r="1437" spans="2:20" x14ac:dyDescent="0.35">
      <c r="B1437" s="3"/>
      <c r="C1437" s="3"/>
      <c r="D1437" s="6"/>
      <c r="E1437" s="8"/>
      <c r="S1437" s="13"/>
      <c r="T1437" s="13"/>
    </row>
    <row r="1438" spans="2:20" x14ac:dyDescent="0.35">
      <c r="B1438" s="3"/>
      <c r="C1438" s="3"/>
      <c r="D1438" s="6"/>
      <c r="E1438" s="8"/>
      <c r="S1438" s="13"/>
      <c r="T1438" s="13"/>
    </row>
    <row r="1439" spans="2:20" x14ac:dyDescent="0.35">
      <c r="B1439" s="3"/>
      <c r="C1439" s="3"/>
      <c r="D1439" s="6"/>
      <c r="E1439" s="8"/>
      <c r="S1439" s="13"/>
      <c r="T1439" s="13"/>
    </row>
    <row r="1440" spans="2:20" x14ac:dyDescent="0.35">
      <c r="B1440" s="3"/>
      <c r="C1440" s="3"/>
      <c r="D1440" s="6"/>
      <c r="E1440" s="8"/>
      <c r="S1440" s="13"/>
      <c r="T1440" s="13"/>
    </row>
    <row r="1441" spans="2:20" x14ac:dyDescent="0.35">
      <c r="B1441" s="3"/>
      <c r="C1441" s="3"/>
      <c r="D1441" s="6"/>
      <c r="E1441" s="8"/>
      <c r="S1441" s="13"/>
      <c r="T1441" s="13"/>
    </row>
    <row r="1442" spans="2:20" x14ac:dyDescent="0.35">
      <c r="B1442" s="3"/>
      <c r="C1442" s="3"/>
      <c r="D1442" s="6"/>
      <c r="E1442" s="8"/>
      <c r="S1442" s="13"/>
      <c r="T1442" s="13"/>
    </row>
    <row r="1443" spans="2:20" x14ac:dyDescent="0.35">
      <c r="B1443" s="3"/>
      <c r="C1443" s="3"/>
      <c r="D1443" s="6"/>
      <c r="E1443" s="8"/>
      <c r="S1443" s="13"/>
      <c r="T1443" s="13"/>
    </row>
    <row r="1444" spans="2:20" x14ac:dyDescent="0.35">
      <c r="B1444" s="3"/>
      <c r="C1444" s="3"/>
      <c r="D1444" s="6"/>
      <c r="E1444" s="8"/>
      <c r="S1444" s="13"/>
      <c r="T1444" s="13"/>
    </row>
    <row r="1445" spans="2:20" x14ac:dyDescent="0.35">
      <c r="B1445" s="3"/>
      <c r="C1445" s="3"/>
      <c r="D1445" s="6"/>
      <c r="E1445" s="8"/>
      <c r="S1445" s="13"/>
      <c r="T1445" s="13"/>
    </row>
    <row r="1446" spans="2:20" x14ac:dyDescent="0.35">
      <c r="B1446" s="3"/>
      <c r="C1446" s="3"/>
      <c r="D1446" s="6"/>
      <c r="E1446" s="8"/>
      <c r="S1446" s="13"/>
      <c r="T1446" s="13"/>
    </row>
    <row r="1447" spans="2:20" x14ac:dyDescent="0.35">
      <c r="B1447" s="3"/>
      <c r="C1447" s="3"/>
      <c r="D1447" s="6"/>
      <c r="E1447" s="8"/>
      <c r="S1447" s="13"/>
      <c r="T1447" s="13"/>
    </row>
    <row r="1448" spans="2:20" x14ac:dyDescent="0.35">
      <c r="B1448" s="3"/>
      <c r="C1448" s="3"/>
      <c r="D1448" s="6"/>
      <c r="E1448" s="8"/>
      <c r="S1448" s="13"/>
      <c r="T1448" s="13"/>
    </row>
    <row r="1449" spans="2:20" x14ac:dyDescent="0.35">
      <c r="B1449" s="3"/>
      <c r="C1449" s="3"/>
      <c r="D1449" s="6"/>
      <c r="E1449" s="8"/>
      <c r="S1449" s="13"/>
      <c r="T1449" s="13"/>
    </row>
    <row r="1450" spans="2:20" x14ac:dyDescent="0.35">
      <c r="B1450" s="3"/>
      <c r="C1450" s="3"/>
      <c r="D1450" s="6"/>
      <c r="E1450" s="8"/>
      <c r="S1450" s="13"/>
      <c r="T1450" s="13"/>
    </row>
    <row r="1451" spans="2:20" x14ac:dyDescent="0.35">
      <c r="B1451" s="3"/>
      <c r="C1451" s="3"/>
      <c r="D1451" s="6"/>
      <c r="E1451" s="8"/>
      <c r="S1451" s="13"/>
      <c r="T1451" s="13"/>
    </row>
    <row r="1452" spans="2:20" x14ac:dyDescent="0.35">
      <c r="B1452" s="3"/>
      <c r="C1452" s="3"/>
      <c r="D1452" s="6"/>
      <c r="E1452" s="8"/>
      <c r="S1452" s="13"/>
      <c r="T1452" s="13"/>
    </row>
    <row r="1453" spans="2:20" x14ac:dyDescent="0.35">
      <c r="B1453" s="3"/>
      <c r="C1453" s="3"/>
      <c r="D1453" s="6"/>
      <c r="E1453" s="8"/>
      <c r="S1453" s="13"/>
      <c r="T1453" s="13"/>
    </row>
    <row r="1454" spans="2:20" x14ac:dyDescent="0.35">
      <c r="B1454" s="3"/>
      <c r="C1454" s="3"/>
      <c r="D1454" s="6"/>
      <c r="E1454" s="8"/>
      <c r="S1454" s="13"/>
      <c r="T1454" s="13"/>
    </row>
    <row r="1455" spans="2:20" x14ac:dyDescent="0.35">
      <c r="B1455" s="3"/>
      <c r="C1455" s="3"/>
      <c r="D1455" s="6"/>
      <c r="E1455" s="8"/>
      <c r="S1455" s="13"/>
      <c r="T1455" s="13"/>
    </row>
    <row r="1456" spans="2:20" x14ac:dyDescent="0.35">
      <c r="B1456" s="3"/>
      <c r="C1456" s="3"/>
      <c r="D1456" s="6"/>
      <c r="E1456" s="8"/>
      <c r="S1456" s="13"/>
      <c r="T1456" s="13"/>
    </row>
    <row r="1457" spans="2:20" x14ac:dyDescent="0.35">
      <c r="B1457" s="3"/>
      <c r="C1457" s="3"/>
      <c r="D1457" s="6"/>
      <c r="E1457" s="8"/>
      <c r="S1457" s="13"/>
      <c r="T1457" s="13"/>
    </row>
    <row r="1458" spans="2:20" x14ac:dyDescent="0.35">
      <c r="B1458" s="3"/>
      <c r="C1458" s="3"/>
      <c r="D1458" s="6"/>
      <c r="E1458" s="8"/>
      <c r="S1458" s="13"/>
      <c r="T1458" s="13"/>
    </row>
    <row r="1459" spans="2:20" x14ac:dyDescent="0.35">
      <c r="B1459" s="3"/>
      <c r="C1459" s="3"/>
      <c r="D1459" s="6"/>
      <c r="E1459" s="8"/>
      <c r="S1459" s="13"/>
      <c r="T1459" s="13"/>
    </row>
    <row r="1460" spans="2:20" x14ac:dyDescent="0.35">
      <c r="B1460" s="3"/>
      <c r="C1460" s="3"/>
      <c r="D1460" s="6"/>
      <c r="E1460" s="8"/>
      <c r="S1460" s="13"/>
      <c r="T1460" s="13"/>
    </row>
    <row r="1461" spans="2:20" x14ac:dyDescent="0.35">
      <c r="B1461" s="3"/>
      <c r="C1461" s="3"/>
      <c r="D1461" s="6"/>
      <c r="E1461" s="8"/>
      <c r="S1461" s="13"/>
      <c r="T1461" s="13"/>
    </row>
    <row r="1462" spans="2:20" x14ac:dyDescent="0.35">
      <c r="B1462" s="3"/>
      <c r="C1462" s="3"/>
      <c r="D1462" s="6"/>
      <c r="E1462" s="8"/>
      <c r="S1462" s="13"/>
      <c r="T1462" s="13"/>
    </row>
    <row r="1463" spans="2:20" x14ac:dyDescent="0.35">
      <c r="B1463" s="3"/>
      <c r="C1463" s="3"/>
      <c r="D1463" s="6"/>
      <c r="E1463" s="8"/>
      <c r="S1463" s="13"/>
      <c r="T1463" s="13"/>
    </row>
    <row r="1464" spans="2:20" x14ac:dyDescent="0.35">
      <c r="B1464" s="3"/>
      <c r="C1464" s="3"/>
      <c r="D1464" s="6"/>
      <c r="E1464" s="8"/>
      <c r="S1464" s="13"/>
      <c r="T1464" s="13"/>
    </row>
    <row r="1465" spans="2:20" x14ac:dyDescent="0.35">
      <c r="B1465" s="3"/>
      <c r="C1465" s="3"/>
      <c r="D1465" s="6"/>
      <c r="E1465" s="8"/>
      <c r="S1465" s="13"/>
      <c r="T1465" s="13"/>
    </row>
    <row r="1466" spans="2:20" x14ac:dyDescent="0.35">
      <c r="B1466" s="3"/>
      <c r="C1466" s="3"/>
      <c r="D1466" s="6"/>
      <c r="E1466" s="8"/>
      <c r="S1466" s="13"/>
      <c r="T1466" s="13"/>
    </row>
    <row r="1467" spans="2:20" x14ac:dyDescent="0.35">
      <c r="B1467" s="3"/>
      <c r="C1467" s="3"/>
      <c r="D1467" s="6"/>
      <c r="E1467" s="8"/>
      <c r="S1467" s="13"/>
      <c r="T1467" s="13"/>
    </row>
    <row r="1468" spans="2:20" x14ac:dyDescent="0.35">
      <c r="B1468" s="3"/>
      <c r="C1468" s="3"/>
      <c r="D1468" s="6"/>
      <c r="E1468" s="8"/>
      <c r="S1468" s="13"/>
      <c r="T1468" s="13"/>
    </row>
    <row r="1469" spans="2:20" x14ac:dyDescent="0.35">
      <c r="B1469" s="3"/>
      <c r="C1469" s="3"/>
      <c r="D1469" s="6"/>
      <c r="E1469" s="8"/>
      <c r="S1469" s="13"/>
      <c r="T1469" s="13"/>
    </row>
    <row r="1470" spans="2:20" x14ac:dyDescent="0.35">
      <c r="B1470" s="3"/>
      <c r="C1470" s="3"/>
      <c r="D1470" s="6"/>
      <c r="E1470" s="8"/>
      <c r="S1470" s="13"/>
      <c r="T1470" s="13"/>
    </row>
    <row r="1471" spans="2:20" x14ac:dyDescent="0.35">
      <c r="B1471" s="3"/>
      <c r="C1471" s="3"/>
      <c r="D1471" s="6"/>
      <c r="E1471" s="8"/>
      <c r="S1471" s="13"/>
      <c r="T1471" s="13"/>
    </row>
    <row r="1472" spans="2:20" x14ac:dyDescent="0.35">
      <c r="B1472" s="3"/>
      <c r="C1472" s="3"/>
      <c r="D1472" s="6"/>
      <c r="E1472" s="8"/>
      <c r="S1472" s="13"/>
      <c r="T1472" s="13"/>
    </row>
    <row r="1473" spans="2:20" x14ac:dyDescent="0.35">
      <c r="B1473" s="3"/>
      <c r="C1473" s="3"/>
      <c r="D1473" s="6"/>
      <c r="E1473" s="8"/>
      <c r="S1473" s="13"/>
      <c r="T1473" s="13"/>
    </row>
    <row r="1474" spans="2:20" x14ac:dyDescent="0.35">
      <c r="B1474" s="3"/>
      <c r="C1474" s="3"/>
      <c r="D1474" s="6"/>
      <c r="E1474" s="8"/>
      <c r="S1474" s="13"/>
      <c r="T1474" s="13"/>
    </row>
    <row r="1475" spans="2:20" x14ac:dyDescent="0.35">
      <c r="B1475" s="3"/>
      <c r="C1475" s="3"/>
      <c r="D1475" s="6"/>
      <c r="E1475" s="8"/>
      <c r="S1475" s="13"/>
      <c r="T1475" s="13"/>
    </row>
    <row r="1476" spans="2:20" x14ac:dyDescent="0.35">
      <c r="B1476" s="3"/>
      <c r="C1476" s="3"/>
      <c r="D1476" s="6"/>
      <c r="E1476" s="8"/>
      <c r="S1476" s="13"/>
      <c r="T1476" s="13"/>
    </row>
    <row r="1477" spans="2:20" x14ac:dyDescent="0.35">
      <c r="B1477" s="3"/>
      <c r="C1477" s="3"/>
      <c r="D1477" s="6"/>
      <c r="E1477" s="8"/>
      <c r="S1477" s="13"/>
      <c r="T1477" s="13"/>
    </row>
    <row r="1478" spans="2:20" x14ac:dyDescent="0.35">
      <c r="B1478" s="3"/>
      <c r="C1478" s="3"/>
      <c r="D1478" s="6"/>
      <c r="E1478" s="8"/>
      <c r="S1478" s="13"/>
      <c r="T1478" s="13"/>
    </row>
    <row r="1479" spans="2:20" x14ac:dyDescent="0.35">
      <c r="B1479" s="3"/>
      <c r="C1479" s="3"/>
      <c r="D1479" s="6"/>
      <c r="E1479" s="8"/>
      <c r="S1479" s="13"/>
      <c r="T1479" s="13"/>
    </row>
    <row r="1480" spans="2:20" x14ac:dyDescent="0.35">
      <c r="B1480" s="3"/>
      <c r="C1480" s="3"/>
      <c r="D1480" s="6"/>
      <c r="E1480" s="8"/>
      <c r="S1480" s="13"/>
      <c r="T1480" s="13"/>
    </row>
    <row r="1481" spans="2:20" x14ac:dyDescent="0.35">
      <c r="B1481" s="3"/>
      <c r="C1481" s="3"/>
      <c r="D1481" s="6"/>
      <c r="E1481" s="8"/>
      <c r="S1481" s="13"/>
      <c r="T1481" s="13"/>
    </row>
    <row r="1482" spans="2:20" x14ac:dyDescent="0.35">
      <c r="B1482" s="3"/>
      <c r="C1482" s="3"/>
      <c r="D1482" s="6"/>
      <c r="E1482" s="8"/>
      <c r="S1482" s="13"/>
      <c r="T1482" s="13"/>
    </row>
    <row r="1483" spans="2:20" x14ac:dyDescent="0.35">
      <c r="B1483" s="3"/>
      <c r="C1483" s="3"/>
      <c r="D1483" s="6"/>
      <c r="E1483" s="8"/>
      <c r="S1483" s="13"/>
      <c r="T1483" s="13"/>
    </row>
    <row r="1484" spans="2:20" x14ac:dyDescent="0.35">
      <c r="B1484" s="3"/>
      <c r="C1484" s="3"/>
      <c r="D1484" s="6"/>
      <c r="E1484" s="8"/>
      <c r="S1484" s="13"/>
      <c r="T1484" s="13"/>
    </row>
    <row r="1485" spans="2:20" x14ac:dyDescent="0.35">
      <c r="B1485" s="3"/>
      <c r="C1485" s="3"/>
      <c r="D1485" s="6"/>
      <c r="E1485" s="8"/>
      <c r="S1485" s="13"/>
      <c r="T1485" s="13"/>
    </row>
    <row r="1486" spans="2:20" x14ac:dyDescent="0.35">
      <c r="B1486" s="3"/>
      <c r="C1486" s="3"/>
      <c r="D1486" s="6"/>
      <c r="E1486" s="8"/>
      <c r="S1486" s="13"/>
      <c r="T1486" s="13"/>
    </row>
    <row r="1487" spans="2:20" x14ac:dyDescent="0.35">
      <c r="B1487" s="3"/>
      <c r="C1487" s="3"/>
      <c r="D1487" s="6"/>
      <c r="E1487" s="8"/>
      <c r="S1487" s="13"/>
      <c r="T1487" s="13"/>
    </row>
    <row r="1488" spans="2:20" x14ac:dyDescent="0.35">
      <c r="B1488" s="3"/>
      <c r="C1488" s="3"/>
      <c r="D1488" s="6"/>
      <c r="E1488" s="8"/>
      <c r="S1488" s="13"/>
      <c r="T1488" s="13"/>
    </row>
    <row r="1489" spans="2:20" x14ac:dyDescent="0.35">
      <c r="B1489" s="3"/>
      <c r="C1489" s="3"/>
      <c r="D1489" s="6"/>
      <c r="E1489" s="8"/>
      <c r="S1489" s="13"/>
      <c r="T1489" s="13"/>
    </row>
    <row r="1490" spans="2:20" x14ac:dyDescent="0.35">
      <c r="B1490" s="3"/>
      <c r="C1490" s="3"/>
      <c r="D1490" s="6"/>
      <c r="E1490" s="8"/>
      <c r="S1490" s="13"/>
      <c r="T1490" s="13"/>
    </row>
    <row r="1491" spans="2:20" x14ac:dyDescent="0.35">
      <c r="B1491" s="3"/>
      <c r="C1491" s="3"/>
      <c r="D1491" s="6"/>
      <c r="E1491" s="8"/>
      <c r="S1491" s="13"/>
      <c r="T1491" s="13"/>
    </row>
    <row r="1492" spans="2:20" x14ac:dyDescent="0.35">
      <c r="B1492" s="3"/>
      <c r="C1492" s="3"/>
      <c r="D1492" s="6"/>
      <c r="E1492" s="8"/>
      <c r="S1492" s="13"/>
      <c r="T1492" s="13"/>
    </row>
    <row r="1493" spans="2:20" x14ac:dyDescent="0.35">
      <c r="B1493" s="3"/>
      <c r="C1493" s="3"/>
      <c r="D1493" s="6"/>
      <c r="E1493" s="8"/>
      <c r="S1493" s="13"/>
      <c r="T1493" s="13"/>
    </row>
    <row r="1494" spans="2:20" x14ac:dyDescent="0.35">
      <c r="B1494" s="3"/>
      <c r="C1494" s="3"/>
      <c r="D1494" s="6"/>
      <c r="E1494" s="8"/>
      <c r="S1494" s="13"/>
      <c r="T1494" s="13"/>
    </row>
    <row r="1495" spans="2:20" x14ac:dyDescent="0.35">
      <c r="B1495" s="3"/>
      <c r="C1495" s="3"/>
      <c r="D1495" s="6"/>
      <c r="E1495" s="8"/>
      <c r="S1495" s="13"/>
      <c r="T1495" s="13"/>
    </row>
    <row r="1496" spans="2:20" x14ac:dyDescent="0.35">
      <c r="B1496" s="3"/>
      <c r="C1496" s="3"/>
      <c r="D1496" s="6"/>
      <c r="E1496" s="8"/>
      <c r="S1496" s="13"/>
      <c r="T1496" s="13"/>
    </row>
    <row r="1497" spans="2:20" x14ac:dyDescent="0.35">
      <c r="B1497" s="3"/>
      <c r="C1497" s="3"/>
      <c r="D1497" s="6"/>
      <c r="E1497" s="8"/>
      <c r="S1497" s="13"/>
      <c r="T1497" s="13"/>
    </row>
    <row r="1498" spans="2:20" x14ac:dyDescent="0.35">
      <c r="B1498" s="3"/>
      <c r="C1498" s="3"/>
      <c r="D1498" s="6"/>
      <c r="E1498" s="8"/>
      <c r="S1498" s="13"/>
      <c r="T1498" s="13"/>
    </row>
    <row r="1499" spans="2:20" x14ac:dyDescent="0.35">
      <c r="B1499" s="3"/>
      <c r="C1499" s="3"/>
      <c r="D1499" s="6"/>
      <c r="E1499" s="8"/>
      <c r="S1499" s="13"/>
      <c r="T1499" s="13"/>
    </row>
    <row r="1500" spans="2:20" x14ac:dyDescent="0.35">
      <c r="B1500" s="3"/>
      <c r="C1500" s="3"/>
      <c r="D1500" s="6"/>
      <c r="E1500" s="8"/>
      <c r="S1500" s="13"/>
      <c r="T1500" s="13"/>
    </row>
    <row r="1501" spans="2:20" x14ac:dyDescent="0.35">
      <c r="B1501" s="3"/>
      <c r="C1501" s="3"/>
      <c r="D1501" s="6"/>
      <c r="E1501" s="8"/>
      <c r="S1501" s="13"/>
      <c r="T1501" s="13"/>
    </row>
    <row r="1502" spans="2:20" x14ac:dyDescent="0.35">
      <c r="B1502" s="3"/>
      <c r="C1502" s="3"/>
      <c r="D1502" s="6"/>
      <c r="E1502" s="8"/>
      <c r="S1502" s="13"/>
      <c r="T1502" s="13"/>
    </row>
    <row r="1503" spans="2:20" x14ac:dyDescent="0.35">
      <c r="B1503" s="3"/>
      <c r="C1503" s="3"/>
      <c r="D1503" s="6"/>
      <c r="E1503" s="8"/>
      <c r="S1503" s="13"/>
      <c r="T1503" s="13"/>
    </row>
    <row r="1504" spans="2:20" x14ac:dyDescent="0.35">
      <c r="B1504" s="3"/>
      <c r="C1504" s="3"/>
      <c r="D1504" s="6"/>
      <c r="E1504" s="8"/>
      <c r="S1504" s="13"/>
      <c r="T1504" s="13"/>
    </row>
    <row r="1505" spans="2:20" x14ac:dyDescent="0.35">
      <c r="B1505" s="3"/>
      <c r="C1505" s="3"/>
      <c r="D1505" s="6"/>
      <c r="E1505" s="8"/>
      <c r="S1505" s="13"/>
      <c r="T1505" s="13"/>
    </row>
    <row r="1506" spans="2:20" x14ac:dyDescent="0.35">
      <c r="B1506" s="3"/>
      <c r="C1506" s="3"/>
      <c r="D1506" s="6"/>
      <c r="E1506" s="8"/>
      <c r="S1506" s="13"/>
      <c r="T1506" s="13"/>
    </row>
    <row r="1507" spans="2:20" x14ac:dyDescent="0.35">
      <c r="B1507" s="3"/>
      <c r="C1507" s="3"/>
      <c r="D1507" s="6"/>
      <c r="E1507" s="8"/>
      <c r="S1507" s="13"/>
      <c r="T1507" s="13"/>
    </row>
    <row r="1508" spans="2:20" x14ac:dyDescent="0.35">
      <c r="B1508" s="3"/>
      <c r="C1508" s="3"/>
      <c r="D1508" s="6"/>
      <c r="E1508" s="8"/>
      <c r="S1508" s="13"/>
      <c r="T1508" s="13"/>
    </row>
    <row r="1509" spans="2:20" x14ac:dyDescent="0.35">
      <c r="B1509" s="3"/>
      <c r="C1509" s="3"/>
      <c r="D1509" s="6"/>
      <c r="E1509" s="8"/>
      <c r="S1509" s="13"/>
      <c r="T1509" s="13"/>
    </row>
    <row r="1510" spans="2:20" x14ac:dyDescent="0.35">
      <c r="B1510" s="3"/>
      <c r="C1510" s="3"/>
      <c r="D1510" s="6"/>
      <c r="E1510" s="8"/>
      <c r="S1510" s="13"/>
      <c r="T1510" s="13"/>
    </row>
    <row r="1511" spans="2:20" x14ac:dyDescent="0.35">
      <c r="B1511" s="3"/>
      <c r="C1511" s="3"/>
      <c r="D1511" s="6"/>
      <c r="E1511" s="8"/>
      <c r="S1511" s="13"/>
      <c r="T1511" s="13"/>
    </row>
    <row r="1512" spans="2:20" x14ac:dyDescent="0.35">
      <c r="B1512" s="3"/>
      <c r="C1512" s="3"/>
      <c r="D1512" s="6"/>
      <c r="E1512" s="8"/>
      <c r="S1512" s="13"/>
      <c r="T1512" s="13"/>
    </row>
    <row r="1513" spans="2:20" x14ac:dyDescent="0.35">
      <c r="B1513" s="3"/>
      <c r="C1513" s="3"/>
      <c r="D1513" s="6"/>
      <c r="E1513" s="8"/>
      <c r="S1513" s="13"/>
      <c r="T1513" s="13"/>
    </row>
    <row r="1514" spans="2:20" x14ac:dyDescent="0.35">
      <c r="B1514" s="3"/>
      <c r="C1514" s="3"/>
      <c r="D1514" s="6"/>
      <c r="E1514" s="8"/>
      <c r="S1514" s="13"/>
      <c r="T1514" s="13"/>
    </row>
    <row r="1515" spans="2:20" x14ac:dyDescent="0.35">
      <c r="B1515" s="3"/>
      <c r="C1515" s="3"/>
      <c r="D1515" s="6"/>
      <c r="E1515" s="8"/>
      <c r="S1515" s="13"/>
      <c r="T1515" s="13"/>
    </row>
    <row r="1516" spans="2:20" x14ac:dyDescent="0.35">
      <c r="B1516" s="3"/>
      <c r="C1516" s="3"/>
      <c r="D1516" s="6"/>
      <c r="E1516" s="8"/>
      <c r="S1516" s="13"/>
      <c r="T1516" s="13"/>
    </row>
    <row r="1517" spans="2:20" x14ac:dyDescent="0.35">
      <c r="B1517" s="3"/>
      <c r="C1517" s="3"/>
      <c r="D1517" s="6"/>
      <c r="E1517" s="8"/>
      <c r="S1517" s="13"/>
      <c r="T1517" s="13"/>
    </row>
    <row r="1518" spans="2:20" x14ac:dyDescent="0.35">
      <c r="B1518" s="3"/>
      <c r="C1518" s="3"/>
      <c r="D1518" s="6"/>
      <c r="E1518" s="8"/>
      <c r="S1518" s="13"/>
      <c r="T1518" s="13"/>
    </row>
    <row r="1519" spans="2:20" x14ac:dyDescent="0.35">
      <c r="B1519" s="3"/>
      <c r="C1519" s="3"/>
      <c r="D1519" s="6"/>
      <c r="E1519" s="8"/>
      <c r="S1519" s="13"/>
      <c r="T1519" s="13"/>
    </row>
    <row r="1520" spans="2:20" x14ac:dyDescent="0.35">
      <c r="B1520" s="3"/>
      <c r="C1520" s="3"/>
      <c r="D1520" s="6"/>
      <c r="E1520" s="8"/>
      <c r="S1520" s="13"/>
      <c r="T1520" s="13"/>
    </row>
    <row r="1521" spans="2:20" x14ac:dyDescent="0.35">
      <c r="B1521" s="3"/>
      <c r="C1521" s="3"/>
      <c r="D1521" s="6"/>
      <c r="E1521" s="8"/>
      <c r="S1521" s="13"/>
      <c r="T1521" s="13"/>
    </row>
    <row r="1522" spans="2:20" x14ac:dyDescent="0.35">
      <c r="B1522" s="3"/>
      <c r="C1522" s="3"/>
      <c r="D1522" s="6"/>
      <c r="E1522" s="8"/>
      <c r="S1522" s="13"/>
      <c r="T1522" s="13"/>
    </row>
    <row r="1523" spans="2:20" x14ac:dyDescent="0.35">
      <c r="B1523" s="3"/>
      <c r="C1523" s="3"/>
      <c r="D1523" s="6"/>
      <c r="E1523" s="8"/>
      <c r="S1523" s="13"/>
      <c r="T1523" s="13"/>
    </row>
    <row r="1524" spans="2:20" x14ac:dyDescent="0.35">
      <c r="B1524" s="3"/>
      <c r="C1524" s="3"/>
      <c r="D1524" s="6"/>
      <c r="E1524" s="8"/>
      <c r="S1524" s="13"/>
      <c r="T1524" s="13"/>
    </row>
    <row r="1525" spans="2:20" x14ac:dyDescent="0.35">
      <c r="B1525" s="3"/>
      <c r="C1525" s="3"/>
      <c r="D1525" s="6"/>
      <c r="E1525" s="8"/>
      <c r="S1525" s="13"/>
      <c r="T1525" s="13"/>
    </row>
    <row r="1526" spans="2:20" x14ac:dyDescent="0.35">
      <c r="B1526" s="3"/>
      <c r="C1526" s="3"/>
      <c r="D1526" s="6"/>
      <c r="E1526" s="8"/>
      <c r="S1526" s="13"/>
      <c r="T1526" s="13"/>
    </row>
    <row r="1527" spans="2:20" x14ac:dyDescent="0.35">
      <c r="B1527" s="3"/>
      <c r="C1527" s="3"/>
      <c r="D1527" s="6"/>
      <c r="E1527" s="8"/>
      <c r="S1527" s="13"/>
      <c r="T1527" s="13"/>
    </row>
    <row r="1528" spans="2:20" x14ac:dyDescent="0.35">
      <c r="B1528" s="3"/>
      <c r="C1528" s="3"/>
      <c r="D1528" s="6"/>
      <c r="E1528" s="8"/>
      <c r="S1528" s="13"/>
      <c r="T1528" s="13"/>
    </row>
    <row r="1529" spans="2:20" x14ac:dyDescent="0.35">
      <c r="B1529" s="3"/>
      <c r="C1529" s="3"/>
      <c r="D1529" s="6"/>
      <c r="E1529" s="8"/>
      <c r="S1529" s="13"/>
      <c r="T1529" s="13"/>
    </row>
    <row r="1530" spans="2:20" x14ac:dyDescent="0.35">
      <c r="B1530" s="3"/>
      <c r="C1530" s="3"/>
      <c r="D1530" s="6"/>
      <c r="E1530" s="8"/>
      <c r="S1530" s="13"/>
      <c r="T1530" s="13"/>
    </row>
    <row r="1531" spans="2:20" x14ac:dyDescent="0.35">
      <c r="B1531" s="3"/>
      <c r="C1531" s="3"/>
      <c r="D1531" s="6"/>
      <c r="E1531" s="8"/>
      <c r="S1531" s="13"/>
      <c r="T1531" s="13"/>
    </row>
    <row r="1532" spans="2:20" x14ac:dyDescent="0.35">
      <c r="B1532" s="3"/>
      <c r="C1532" s="3"/>
      <c r="D1532" s="6"/>
      <c r="E1532" s="8"/>
      <c r="S1532" s="13"/>
      <c r="T1532" s="13"/>
    </row>
    <row r="1533" spans="2:20" x14ac:dyDescent="0.35">
      <c r="B1533" s="3"/>
      <c r="C1533" s="3"/>
      <c r="D1533" s="6"/>
      <c r="E1533" s="8"/>
      <c r="S1533" s="13"/>
      <c r="T1533" s="13"/>
    </row>
    <row r="1534" spans="2:20" x14ac:dyDescent="0.35">
      <c r="B1534" s="3"/>
      <c r="C1534" s="3"/>
      <c r="D1534" s="6"/>
      <c r="E1534" s="8"/>
      <c r="S1534" s="13"/>
      <c r="T1534" s="13"/>
    </row>
    <row r="1535" spans="2:20" x14ac:dyDescent="0.35">
      <c r="B1535" s="3"/>
      <c r="C1535" s="3"/>
      <c r="D1535" s="6"/>
      <c r="E1535" s="8"/>
      <c r="S1535" s="13"/>
      <c r="T1535" s="13"/>
    </row>
    <row r="1536" spans="2:20" x14ac:dyDescent="0.35">
      <c r="B1536" s="3"/>
      <c r="C1536" s="3"/>
      <c r="D1536" s="6"/>
      <c r="E1536" s="8"/>
      <c r="S1536" s="13"/>
      <c r="T1536" s="13"/>
    </row>
    <row r="1537" spans="2:20" x14ac:dyDescent="0.35">
      <c r="B1537" s="3"/>
      <c r="C1537" s="3"/>
      <c r="D1537" s="6"/>
      <c r="E1537" s="8"/>
      <c r="S1537" s="13"/>
      <c r="T1537" s="13"/>
    </row>
    <row r="1538" spans="2:20" x14ac:dyDescent="0.35">
      <c r="B1538" s="3"/>
      <c r="C1538" s="3"/>
      <c r="D1538" s="6"/>
      <c r="E1538" s="8"/>
      <c r="S1538" s="13"/>
      <c r="T1538" s="13"/>
    </row>
    <row r="1539" spans="2:20" x14ac:dyDescent="0.35">
      <c r="B1539" s="3"/>
      <c r="C1539" s="3"/>
      <c r="D1539" s="6"/>
      <c r="E1539" s="8"/>
      <c r="S1539" s="13"/>
      <c r="T1539" s="13"/>
    </row>
    <row r="1540" spans="2:20" x14ac:dyDescent="0.35">
      <c r="B1540" s="3"/>
      <c r="C1540" s="3"/>
      <c r="D1540" s="6"/>
      <c r="E1540" s="8"/>
      <c r="S1540" s="13"/>
      <c r="T1540" s="13"/>
    </row>
    <row r="1541" spans="2:20" x14ac:dyDescent="0.35">
      <c r="B1541" s="3"/>
      <c r="C1541" s="3"/>
      <c r="D1541" s="6"/>
      <c r="E1541" s="8"/>
      <c r="S1541" s="13"/>
      <c r="T1541" s="13"/>
    </row>
    <row r="1542" spans="2:20" x14ac:dyDescent="0.35">
      <c r="B1542" s="3"/>
      <c r="C1542" s="3"/>
      <c r="D1542" s="6"/>
      <c r="E1542" s="8"/>
      <c r="S1542" s="13"/>
      <c r="T1542" s="13"/>
    </row>
    <row r="1543" spans="2:20" x14ac:dyDescent="0.35">
      <c r="B1543" s="3"/>
      <c r="C1543" s="3"/>
      <c r="D1543" s="6"/>
      <c r="E1543" s="8"/>
      <c r="S1543" s="13"/>
      <c r="T1543" s="13"/>
    </row>
    <row r="1544" spans="2:20" x14ac:dyDescent="0.35">
      <c r="B1544" s="3"/>
      <c r="C1544" s="3"/>
      <c r="D1544" s="6"/>
      <c r="E1544" s="8"/>
      <c r="S1544" s="13"/>
      <c r="T1544" s="13"/>
    </row>
    <row r="1545" spans="2:20" x14ac:dyDescent="0.35">
      <c r="B1545" s="3"/>
      <c r="C1545" s="3"/>
      <c r="D1545" s="6"/>
      <c r="E1545" s="8"/>
      <c r="S1545" s="13"/>
      <c r="T1545" s="13"/>
    </row>
    <row r="1546" spans="2:20" x14ac:dyDescent="0.35">
      <c r="B1546" s="3"/>
      <c r="C1546" s="3"/>
      <c r="D1546" s="6"/>
      <c r="E1546" s="8"/>
      <c r="S1546" s="13"/>
      <c r="T1546" s="13"/>
    </row>
    <row r="1547" spans="2:20" x14ac:dyDescent="0.35">
      <c r="B1547" s="3"/>
      <c r="C1547" s="3"/>
      <c r="D1547" s="6"/>
      <c r="E1547" s="8"/>
      <c r="S1547" s="13"/>
      <c r="T1547" s="13"/>
    </row>
    <row r="1548" spans="2:20" x14ac:dyDescent="0.35">
      <c r="B1548" s="3"/>
      <c r="C1548" s="3"/>
      <c r="D1548" s="6"/>
      <c r="E1548" s="8"/>
      <c r="S1548" s="13"/>
      <c r="T1548" s="13"/>
    </row>
    <row r="1549" spans="2:20" x14ac:dyDescent="0.35">
      <c r="B1549" s="3"/>
      <c r="C1549" s="3"/>
      <c r="D1549" s="6"/>
      <c r="E1549" s="8"/>
      <c r="S1549" s="13"/>
      <c r="T1549" s="13"/>
    </row>
    <row r="1550" spans="2:20" x14ac:dyDescent="0.35">
      <c r="B1550" s="3"/>
      <c r="C1550" s="3"/>
      <c r="D1550" s="6"/>
      <c r="E1550" s="8"/>
      <c r="S1550" s="13"/>
      <c r="T1550" s="13"/>
    </row>
    <row r="1551" spans="2:20" x14ac:dyDescent="0.35">
      <c r="B1551" s="3"/>
      <c r="C1551" s="3"/>
      <c r="D1551" s="6"/>
      <c r="E1551" s="8"/>
      <c r="S1551" s="13"/>
      <c r="T1551" s="13"/>
    </row>
    <row r="1552" spans="2:20" x14ac:dyDescent="0.35">
      <c r="B1552" s="3"/>
      <c r="C1552" s="3"/>
      <c r="D1552" s="6"/>
      <c r="E1552" s="8"/>
      <c r="S1552" s="13"/>
      <c r="T1552" s="13"/>
    </row>
    <row r="1553" spans="2:20" x14ac:dyDescent="0.35">
      <c r="B1553" s="3"/>
      <c r="C1553" s="3"/>
      <c r="D1553" s="6"/>
      <c r="E1553" s="8"/>
      <c r="S1553" s="13"/>
      <c r="T1553" s="13"/>
    </row>
    <row r="1554" spans="2:20" x14ac:dyDescent="0.35">
      <c r="B1554" s="3"/>
      <c r="C1554" s="3"/>
      <c r="D1554" s="6"/>
      <c r="E1554" s="8"/>
      <c r="S1554" s="13"/>
      <c r="T1554" s="13"/>
    </row>
    <row r="1555" spans="2:20" x14ac:dyDescent="0.35">
      <c r="B1555" s="3"/>
      <c r="C1555" s="3"/>
      <c r="D1555" s="6"/>
      <c r="E1555" s="8"/>
      <c r="S1555" s="13"/>
      <c r="T1555" s="13"/>
    </row>
    <row r="1556" spans="2:20" x14ac:dyDescent="0.35">
      <c r="B1556" s="3"/>
      <c r="C1556" s="3"/>
      <c r="D1556" s="6"/>
      <c r="E1556" s="8"/>
      <c r="S1556" s="13"/>
      <c r="T1556" s="13"/>
    </row>
    <row r="1557" spans="2:20" x14ac:dyDescent="0.35">
      <c r="B1557" s="3"/>
      <c r="C1557" s="3"/>
      <c r="D1557" s="6"/>
      <c r="E1557" s="8"/>
      <c r="S1557" s="13"/>
      <c r="T1557" s="13"/>
    </row>
    <row r="1558" spans="2:20" x14ac:dyDescent="0.35">
      <c r="B1558" s="3"/>
      <c r="C1558" s="3"/>
      <c r="D1558" s="6"/>
      <c r="E1558" s="8"/>
      <c r="S1558" s="13"/>
      <c r="T1558" s="13"/>
    </row>
    <row r="1559" spans="2:20" x14ac:dyDescent="0.35">
      <c r="B1559" s="3"/>
      <c r="C1559" s="3"/>
      <c r="D1559" s="6"/>
      <c r="E1559" s="8"/>
      <c r="S1559" s="13"/>
      <c r="T1559" s="13"/>
    </row>
    <row r="1560" spans="2:20" x14ac:dyDescent="0.35">
      <c r="B1560" s="3"/>
      <c r="C1560" s="3"/>
      <c r="D1560" s="6"/>
      <c r="E1560" s="8"/>
      <c r="S1560" s="13"/>
      <c r="T1560" s="13"/>
    </row>
    <row r="1561" spans="2:20" x14ac:dyDescent="0.35">
      <c r="B1561" s="3"/>
      <c r="C1561" s="3"/>
      <c r="D1561" s="6"/>
      <c r="E1561" s="8"/>
      <c r="S1561" s="13"/>
      <c r="T1561" s="13"/>
    </row>
    <row r="1562" spans="2:20" x14ac:dyDescent="0.35">
      <c r="B1562" s="3"/>
      <c r="C1562" s="3"/>
      <c r="D1562" s="6"/>
      <c r="E1562" s="8"/>
      <c r="S1562" s="13"/>
      <c r="T1562" s="13"/>
    </row>
    <row r="1563" spans="2:20" x14ac:dyDescent="0.35">
      <c r="B1563" s="3"/>
      <c r="C1563" s="3"/>
      <c r="D1563" s="6"/>
      <c r="E1563" s="8"/>
      <c r="S1563" s="13"/>
      <c r="T1563" s="13"/>
    </row>
    <row r="1564" spans="2:20" x14ac:dyDescent="0.35">
      <c r="B1564" s="3"/>
      <c r="C1564" s="3"/>
      <c r="D1564" s="6"/>
      <c r="E1564" s="8"/>
      <c r="S1564" s="13"/>
      <c r="T1564" s="13"/>
    </row>
    <row r="1565" spans="2:20" x14ac:dyDescent="0.35">
      <c r="B1565" s="3"/>
      <c r="C1565" s="3"/>
      <c r="D1565" s="6"/>
      <c r="E1565" s="8"/>
      <c r="S1565" s="13"/>
      <c r="T1565" s="13"/>
    </row>
    <row r="1566" spans="2:20" x14ac:dyDescent="0.35">
      <c r="B1566" s="3"/>
      <c r="C1566" s="3"/>
      <c r="D1566" s="6"/>
      <c r="E1566" s="8"/>
      <c r="S1566" s="13"/>
      <c r="T1566" s="13"/>
    </row>
    <row r="1567" spans="2:20" x14ac:dyDescent="0.35">
      <c r="B1567" s="3"/>
      <c r="C1567" s="3"/>
      <c r="D1567" s="6"/>
      <c r="E1567" s="8"/>
      <c r="S1567" s="13"/>
      <c r="T1567" s="13"/>
    </row>
    <row r="1568" spans="2:20" x14ac:dyDescent="0.35">
      <c r="B1568" s="3"/>
      <c r="C1568" s="3"/>
      <c r="D1568" s="6"/>
      <c r="E1568" s="8"/>
      <c r="S1568" s="13"/>
      <c r="T1568" s="13"/>
    </row>
    <row r="1569" spans="2:20" x14ac:dyDescent="0.35">
      <c r="B1569" s="3"/>
      <c r="C1569" s="3"/>
      <c r="D1569" s="6"/>
      <c r="E1569" s="8"/>
      <c r="S1569" s="13"/>
      <c r="T1569" s="13"/>
    </row>
    <row r="1570" spans="2:20" x14ac:dyDescent="0.35">
      <c r="B1570" s="3"/>
      <c r="C1570" s="3"/>
      <c r="D1570" s="6"/>
      <c r="E1570" s="8"/>
      <c r="S1570" s="13"/>
      <c r="T1570" s="13"/>
    </row>
    <row r="1571" spans="2:20" x14ac:dyDescent="0.35">
      <c r="B1571" s="3"/>
      <c r="C1571" s="3"/>
      <c r="D1571" s="6"/>
      <c r="E1571" s="8"/>
      <c r="S1571" s="13"/>
      <c r="T1571" s="13"/>
    </row>
    <row r="1572" spans="2:20" x14ac:dyDescent="0.35">
      <c r="B1572" s="3"/>
      <c r="C1572" s="3"/>
      <c r="D1572" s="6"/>
      <c r="E1572" s="8"/>
      <c r="S1572" s="13"/>
      <c r="T1572" s="13"/>
    </row>
    <row r="1573" spans="2:20" x14ac:dyDescent="0.35">
      <c r="B1573" s="3"/>
      <c r="C1573" s="3"/>
      <c r="D1573" s="6"/>
      <c r="E1573" s="8"/>
      <c r="S1573" s="13"/>
      <c r="T1573" s="13"/>
    </row>
    <row r="1574" spans="2:20" x14ac:dyDescent="0.35">
      <c r="B1574" s="3"/>
      <c r="C1574" s="3"/>
      <c r="D1574" s="6"/>
      <c r="E1574" s="8"/>
      <c r="S1574" s="13"/>
      <c r="T1574" s="13"/>
    </row>
    <row r="1575" spans="2:20" x14ac:dyDescent="0.35">
      <c r="B1575" s="3"/>
      <c r="C1575" s="3"/>
      <c r="D1575" s="6"/>
      <c r="E1575" s="8"/>
      <c r="S1575" s="13"/>
      <c r="T1575" s="13"/>
    </row>
    <row r="1576" spans="2:20" x14ac:dyDescent="0.35">
      <c r="B1576" s="3"/>
      <c r="C1576" s="3"/>
      <c r="D1576" s="6"/>
      <c r="E1576" s="8"/>
      <c r="S1576" s="13"/>
      <c r="T1576" s="13"/>
    </row>
    <row r="1577" spans="2:20" x14ac:dyDescent="0.35">
      <c r="B1577" s="3"/>
      <c r="C1577" s="3"/>
      <c r="D1577" s="6"/>
      <c r="E1577" s="8"/>
      <c r="S1577" s="13"/>
      <c r="T1577" s="13"/>
    </row>
    <row r="1578" spans="2:20" x14ac:dyDescent="0.35">
      <c r="B1578" s="3"/>
      <c r="C1578" s="3"/>
      <c r="D1578" s="6"/>
      <c r="E1578" s="8"/>
      <c r="S1578" s="13"/>
      <c r="T1578" s="13"/>
    </row>
    <row r="1579" spans="2:20" x14ac:dyDescent="0.35">
      <c r="B1579" s="3"/>
      <c r="C1579" s="3"/>
      <c r="D1579" s="6"/>
      <c r="E1579" s="8"/>
      <c r="S1579" s="13"/>
      <c r="T1579" s="13"/>
    </row>
    <row r="1580" spans="2:20" x14ac:dyDescent="0.35">
      <c r="B1580" s="3"/>
      <c r="C1580" s="3"/>
      <c r="D1580" s="6"/>
      <c r="E1580" s="8"/>
      <c r="S1580" s="13"/>
      <c r="T1580" s="13"/>
    </row>
    <row r="1581" spans="2:20" x14ac:dyDescent="0.35">
      <c r="B1581" s="3"/>
      <c r="C1581" s="3"/>
      <c r="D1581" s="6"/>
      <c r="E1581" s="8"/>
      <c r="S1581" s="13"/>
      <c r="T1581" s="13"/>
    </row>
    <row r="1582" spans="2:20" x14ac:dyDescent="0.35">
      <c r="B1582" s="3"/>
      <c r="C1582" s="3"/>
      <c r="D1582" s="6"/>
      <c r="E1582" s="8"/>
      <c r="S1582" s="13"/>
      <c r="T1582" s="13"/>
    </row>
    <row r="1583" spans="2:20" x14ac:dyDescent="0.35">
      <c r="B1583" s="3"/>
      <c r="C1583" s="3"/>
      <c r="D1583" s="6"/>
      <c r="E1583" s="8"/>
      <c r="S1583" s="13"/>
      <c r="T1583" s="13"/>
    </row>
    <row r="1584" spans="2:20" x14ac:dyDescent="0.35">
      <c r="B1584" s="3"/>
      <c r="C1584" s="3"/>
      <c r="D1584" s="6"/>
      <c r="E1584" s="8"/>
      <c r="S1584" s="13"/>
      <c r="T1584" s="13"/>
    </row>
    <row r="1585" spans="2:20" x14ac:dyDescent="0.35">
      <c r="B1585" s="3"/>
      <c r="C1585" s="3"/>
      <c r="D1585" s="6"/>
      <c r="E1585" s="8"/>
      <c r="S1585" s="13"/>
      <c r="T1585" s="13"/>
    </row>
    <row r="1586" spans="2:20" x14ac:dyDescent="0.35">
      <c r="B1586" s="3"/>
      <c r="C1586" s="3"/>
      <c r="D1586" s="6"/>
      <c r="E1586" s="8"/>
      <c r="S1586" s="13"/>
      <c r="T1586" s="13"/>
    </row>
    <row r="1587" spans="2:20" x14ac:dyDescent="0.35">
      <c r="B1587" s="3"/>
      <c r="C1587" s="3"/>
      <c r="D1587" s="6"/>
      <c r="E1587" s="8"/>
      <c r="S1587" s="13"/>
      <c r="T1587" s="13"/>
    </row>
    <row r="1588" spans="2:20" x14ac:dyDescent="0.35">
      <c r="B1588" s="3"/>
      <c r="C1588" s="3"/>
      <c r="D1588" s="6"/>
      <c r="E1588" s="8"/>
      <c r="S1588" s="13"/>
      <c r="T1588" s="13"/>
    </row>
    <row r="1589" spans="2:20" x14ac:dyDescent="0.35">
      <c r="B1589" s="3"/>
      <c r="C1589" s="3"/>
      <c r="D1589" s="6"/>
      <c r="E1589" s="8"/>
      <c r="S1589" s="13"/>
      <c r="T1589" s="13"/>
    </row>
    <row r="1590" spans="2:20" x14ac:dyDescent="0.35">
      <c r="B1590" s="3"/>
      <c r="C1590" s="3"/>
      <c r="D1590" s="6"/>
      <c r="E1590" s="8"/>
      <c r="S1590" s="13"/>
      <c r="T1590" s="13"/>
    </row>
    <row r="1591" spans="2:20" x14ac:dyDescent="0.35">
      <c r="B1591" s="3"/>
      <c r="C1591" s="3"/>
      <c r="D1591" s="6"/>
      <c r="E1591" s="8"/>
      <c r="S1591" s="13"/>
      <c r="T1591" s="13"/>
    </row>
    <row r="1592" spans="2:20" x14ac:dyDescent="0.35">
      <c r="B1592" s="3"/>
      <c r="C1592" s="3"/>
      <c r="D1592" s="6"/>
      <c r="E1592" s="8"/>
      <c r="S1592" s="13"/>
      <c r="T1592" s="13"/>
    </row>
    <row r="1593" spans="2:20" x14ac:dyDescent="0.35">
      <c r="B1593" s="3"/>
      <c r="C1593" s="3"/>
      <c r="D1593" s="6"/>
      <c r="E1593" s="8"/>
      <c r="S1593" s="13"/>
      <c r="T1593" s="13"/>
    </row>
    <row r="1594" spans="2:20" x14ac:dyDescent="0.35">
      <c r="B1594" s="3"/>
      <c r="C1594" s="3"/>
      <c r="D1594" s="6"/>
      <c r="E1594" s="8"/>
      <c r="S1594" s="13"/>
      <c r="T1594" s="13"/>
    </row>
    <row r="1595" spans="2:20" x14ac:dyDescent="0.35">
      <c r="B1595" s="3"/>
      <c r="C1595" s="3"/>
      <c r="D1595" s="6"/>
      <c r="E1595" s="8"/>
      <c r="S1595" s="13"/>
      <c r="T1595" s="13"/>
    </row>
    <row r="1596" spans="2:20" x14ac:dyDescent="0.35">
      <c r="B1596" s="3"/>
      <c r="C1596" s="3"/>
      <c r="D1596" s="6"/>
      <c r="E1596" s="8"/>
      <c r="S1596" s="13"/>
      <c r="T1596" s="13"/>
    </row>
    <row r="1597" spans="2:20" x14ac:dyDescent="0.35">
      <c r="B1597" s="3"/>
      <c r="C1597" s="3"/>
      <c r="D1597" s="6"/>
      <c r="E1597" s="8"/>
      <c r="S1597" s="13"/>
      <c r="T1597" s="13"/>
    </row>
    <row r="1598" spans="2:20" x14ac:dyDescent="0.35">
      <c r="B1598" s="3"/>
      <c r="C1598" s="3"/>
      <c r="D1598" s="6"/>
      <c r="E1598" s="8"/>
      <c r="S1598" s="13"/>
      <c r="T1598" s="13"/>
    </row>
    <row r="1599" spans="2:20" x14ac:dyDescent="0.35">
      <c r="B1599" s="3"/>
      <c r="C1599" s="3"/>
      <c r="D1599" s="6"/>
      <c r="E1599" s="8"/>
      <c r="S1599" s="13"/>
      <c r="T1599" s="13"/>
    </row>
    <row r="1600" spans="2:20" x14ac:dyDescent="0.35">
      <c r="B1600" s="3"/>
      <c r="C1600" s="3"/>
      <c r="D1600" s="6"/>
      <c r="E1600" s="8"/>
      <c r="S1600" s="13"/>
      <c r="T1600" s="13"/>
    </row>
    <row r="1601" spans="2:20" x14ac:dyDescent="0.35">
      <c r="B1601" s="3"/>
      <c r="C1601" s="3"/>
      <c r="D1601" s="6"/>
      <c r="E1601" s="8"/>
      <c r="S1601" s="13"/>
      <c r="T1601" s="13"/>
    </row>
    <row r="1602" spans="2:20" x14ac:dyDescent="0.35">
      <c r="B1602" s="3"/>
      <c r="C1602" s="3"/>
      <c r="D1602" s="6"/>
      <c r="E1602" s="8"/>
      <c r="S1602" s="13"/>
      <c r="T1602" s="13"/>
    </row>
    <row r="1603" spans="2:20" x14ac:dyDescent="0.35">
      <c r="B1603" s="3"/>
      <c r="C1603" s="3"/>
      <c r="D1603" s="6"/>
      <c r="E1603" s="8"/>
      <c r="S1603" s="13"/>
      <c r="T1603" s="13"/>
    </row>
    <row r="1604" spans="2:20" x14ac:dyDescent="0.35">
      <c r="B1604" s="3"/>
      <c r="C1604" s="3"/>
      <c r="D1604" s="6"/>
      <c r="E1604" s="8"/>
      <c r="S1604" s="13"/>
      <c r="T1604" s="13"/>
    </row>
    <row r="1605" spans="2:20" x14ac:dyDescent="0.35">
      <c r="B1605" s="3"/>
      <c r="C1605" s="3"/>
      <c r="D1605" s="6"/>
      <c r="E1605" s="8"/>
      <c r="S1605" s="13"/>
      <c r="T1605" s="13"/>
    </row>
    <row r="1606" spans="2:20" x14ac:dyDescent="0.35">
      <c r="B1606" s="3"/>
      <c r="C1606" s="3"/>
      <c r="D1606" s="6"/>
      <c r="E1606" s="8"/>
      <c r="S1606" s="13"/>
      <c r="T1606" s="13"/>
    </row>
    <row r="1607" spans="2:20" x14ac:dyDescent="0.35">
      <c r="B1607" s="3"/>
      <c r="C1607" s="3"/>
      <c r="D1607" s="6"/>
      <c r="E1607" s="8"/>
      <c r="S1607" s="13"/>
      <c r="T1607" s="13"/>
    </row>
    <row r="1608" spans="2:20" x14ac:dyDescent="0.35">
      <c r="B1608" s="3"/>
      <c r="C1608" s="3"/>
      <c r="D1608" s="6"/>
      <c r="E1608" s="8"/>
      <c r="S1608" s="13"/>
      <c r="T1608" s="13"/>
    </row>
    <row r="1609" spans="2:20" x14ac:dyDescent="0.35">
      <c r="B1609" s="3"/>
      <c r="C1609" s="3"/>
      <c r="D1609" s="6"/>
      <c r="E1609" s="8"/>
      <c r="S1609" s="13"/>
      <c r="T1609" s="13"/>
    </row>
    <row r="1610" spans="2:20" x14ac:dyDescent="0.35">
      <c r="B1610" s="3"/>
      <c r="C1610" s="3"/>
      <c r="D1610" s="6"/>
      <c r="E1610" s="8"/>
      <c r="S1610" s="13"/>
      <c r="T1610" s="13"/>
    </row>
    <row r="1611" spans="2:20" x14ac:dyDescent="0.35">
      <c r="B1611" s="3"/>
      <c r="C1611" s="3"/>
      <c r="D1611" s="6"/>
      <c r="E1611" s="8"/>
      <c r="S1611" s="13"/>
      <c r="T1611" s="13"/>
    </row>
    <row r="1612" spans="2:20" x14ac:dyDescent="0.35">
      <c r="B1612" s="3"/>
      <c r="C1612" s="3"/>
      <c r="D1612" s="6"/>
      <c r="E1612" s="8"/>
      <c r="S1612" s="13"/>
      <c r="T1612" s="13"/>
    </row>
    <row r="1613" spans="2:20" x14ac:dyDescent="0.35">
      <c r="B1613" s="3"/>
      <c r="C1613" s="3"/>
      <c r="D1613" s="6"/>
      <c r="E1613" s="8"/>
      <c r="S1613" s="13"/>
      <c r="T1613" s="13"/>
    </row>
    <row r="1614" spans="2:20" x14ac:dyDescent="0.35">
      <c r="B1614" s="3"/>
      <c r="C1614" s="3"/>
      <c r="D1614" s="6"/>
      <c r="E1614" s="8"/>
      <c r="S1614" s="13"/>
      <c r="T1614" s="13"/>
    </row>
    <row r="1615" spans="2:20" x14ac:dyDescent="0.35">
      <c r="B1615" s="3"/>
      <c r="C1615" s="3"/>
      <c r="D1615" s="6"/>
      <c r="E1615" s="8"/>
      <c r="S1615" s="13"/>
      <c r="T1615" s="13"/>
    </row>
    <row r="1616" spans="2:20" x14ac:dyDescent="0.35">
      <c r="B1616" s="3"/>
      <c r="C1616" s="3"/>
      <c r="D1616" s="6"/>
      <c r="E1616" s="8"/>
      <c r="S1616" s="13"/>
      <c r="T1616" s="13"/>
    </row>
    <row r="1617" spans="2:20" x14ac:dyDescent="0.35">
      <c r="B1617" s="3"/>
      <c r="C1617" s="3"/>
      <c r="D1617" s="6"/>
      <c r="E1617" s="8"/>
      <c r="S1617" s="13"/>
      <c r="T1617" s="13"/>
    </row>
    <row r="1618" spans="2:20" x14ac:dyDescent="0.35">
      <c r="B1618" s="3"/>
      <c r="C1618" s="3"/>
      <c r="D1618" s="6"/>
      <c r="E1618" s="8"/>
      <c r="S1618" s="13"/>
      <c r="T1618" s="13"/>
    </row>
    <row r="1619" spans="2:20" x14ac:dyDescent="0.35">
      <c r="B1619" s="3"/>
      <c r="C1619" s="3"/>
      <c r="D1619" s="6"/>
      <c r="E1619" s="8"/>
      <c r="S1619" s="13"/>
      <c r="T1619" s="13"/>
    </row>
    <row r="1620" spans="2:20" x14ac:dyDescent="0.35">
      <c r="B1620" s="3"/>
      <c r="C1620" s="3"/>
      <c r="D1620" s="6"/>
      <c r="E1620" s="8"/>
      <c r="S1620" s="13"/>
      <c r="T1620" s="13"/>
    </row>
    <row r="1621" spans="2:20" x14ac:dyDescent="0.35">
      <c r="B1621" s="3"/>
      <c r="C1621" s="3"/>
      <c r="D1621" s="6"/>
      <c r="E1621" s="8"/>
      <c r="S1621" s="13"/>
      <c r="T1621" s="13"/>
    </row>
    <row r="1622" spans="2:20" x14ac:dyDescent="0.35">
      <c r="B1622" s="3"/>
      <c r="C1622" s="3"/>
      <c r="D1622" s="6"/>
      <c r="E1622" s="8"/>
      <c r="S1622" s="13"/>
      <c r="T1622" s="13"/>
    </row>
    <row r="1623" spans="2:20" x14ac:dyDescent="0.35">
      <c r="B1623" s="3"/>
      <c r="C1623" s="3"/>
      <c r="D1623" s="6"/>
      <c r="E1623" s="8"/>
      <c r="S1623" s="13"/>
      <c r="T1623" s="13"/>
    </row>
    <row r="1624" spans="2:20" x14ac:dyDescent="0.35">
      <c r="B1624" s="3"/>
      <c r="C1624" s="3"/>
      <c r="D1624" s="6"/>
      <c r="E1624" s="8"/>
      <c r="S1624" s="13"/>
      <c r="T1624" s="13"/>
    </row>
    <row r="1625" spans="2:20" x14ac:dyDescent="0.35">
      <c r="B1625" s="3"/>
      <c r="C1625" s="3"/>
      <c r="D1625" s="6"/>
      <c r="E1625" s="8"/>
      <c r="S1625" s="13"/>
      <c r="T1625" s="13"/>
    </row>
    <row r="1626" spans="2:20" x14ac:dyDescent="0.35">
      <c r="B1626" s="3"/>
      <c r="C1626" s="3"/>
      <c r="D1626" s="6"/>
      <c r="E1626" s="8"/>
      <c r="S1626" s="13"/>
      <c r="T1626" s="13"/>
    </row>
    <row r="1627" spans="2:20" x14ac:dyDescent="0.35">
      <c r="B1627" s="3"/>
      <c r="C1627" s="3"/>
      <c r="D1627" s="6"/>
      <c r="E1627" s="8"/>
      <c r="S1627" s="13"/>
      <c r="T1627" s="13"/>
    </row>
    <row r="1628" spans="2:20" x14ac:dyDescent="0.35">
      <c r="B1628" s="3"/>
      <c r="C1628" s="3"/>
      <c r="D1628" s="6"/>
      <c r="E1628" s="8"/>
      <c r="S1628" s="13"/>
      <c r="T1628" s="13"/>
    </row>
    <row r="1629" spans="2:20" x14ac:dyDescent="0.35">
      <c r="B1629" s="3"/>
      <c r="C1629" s="3"/>
      <c r="D1629" s="6"/>
      <c r="E1629" s="8"/>
      <c r="S1629" s="13"/>
      <c r="T1629" s="13"/>
    </row>
    <row r="1630" spans="2:20" x14ac:dyDescent="0.35">
      <c r="B1630" s="3"/>
      <c r="C1630" s="3"/>
      <c r="D1630" s="6"/>
      <c r="E1630" s="8"/>
      <c r="S1630" s="13"/>
      <c r="T1630" s="13"/>
    </row>
    <row r="1631" spans="2:20" x14ac:dyDescent="0.35">
      <c r="B1631" s="3"/>
      <c r="C1631" s="3"/>
      <c r="D1631" s="6"/>
      <c r="E1631" s="8"/>
      <c r="S1631" s="13"/>
      <c r="T1631" s="13"/>
    </row>
    <row r="1632" spans="2:20" x14ac:dyDescent="0.35">
      <c r="B1632" s="3"/>
      <c r="C1632" s="3"/>
      <c r="D1632" s="6"/>
      <c r="E1632" s="8"/>
      <c r="S1632" s="13"/>
      <c r="T1632" s="13"/>
    </row>
    <row r="1633" spans="2:20" x14ac:dyDescent="0.35">
      <c r="B1633" s="3"/>
      <c r="C1633" s="3"/>
      <c r="D1633" s="6"/>
      <c r="E1633" s="8"/>
      <c r="S1633" s="13"/>
      <c r="T1633" s="13"/>
    </row>
    <row r="1634" spans="2:20" x14ac:dyDescent="0.35">
      <c r="B1634" s="3"/>
      <c r="C1634" s="3"/>
      <c r="D1634" s="6"/>
      <c r="E1634" s="8"/>
      <c r="S1634" s="13"/>
      <c r="T1634" s="13"/>
    </row>
    <row r="1635" spans="2:20" x14ac:dyDescent="0.35">
      <c r="B1635" s="3"/>
      <c r="C1635" s="3"/>
      <c r="D1635" s="6"/>
      <c r="E1635" s="8"/>
      <c r="S1635" s="13"/>
      <c r="T1635" s="13"/>
    </row>
    <row r="1636" spans="2:20" x14ac:dyDescent="0.35">
      <c r="B1636" s="3"/>
      <c r="C1636" s="3"/>
      <c r="D1636" s="6"/>
      <c r="E1636" s="8"/>
      <c r="S1636" s="13"/>
      <c r="T1636" s="13"/>
    </row>
    <row r="1637" spans="2:20" x14ac:dyDescent="0.35">
      <c r="B1637" s="3"/>
      <c r="C1637" s="3"/>
      <c r="D1637" s="6"/>
      <c r="E1637" s="8"/>
      <c r="S1637" s="13"/>
      <c r="T1637" s="13"/>
    </row>
    <row r="1638" spans="2:20" x14ac:dyDescent="0.35">
      <c r="B1638" s="3"/>
      <c r="C1638" s="3"/>
      <c r="D1638" s="6"/>
      <c r="E1638" s="8"/>
      <c r="S1638" s="13"/>
      <c r="T1638" s="13"/>
    </row>
    <row r="1639" spans="2:20" x14ac:dyDescent="0.35">
      <c r="B1639" s="3"/>
      <c r="C1639" s="3"/>
      <c r="D1639" s="6"/>
      <c r="E1639" s="8"/>
      <c r="S1639" s="13"/>
      <c r="T1639" s="13"/>
    </row>
    <row r="1640" spans="2:20" x14ac:dyDescent="0.35">
      <c r="B1640" s="3"/>
      <c r="C1640" s="3"/>
      <c r="D1640" s="6"/>
      <c r="E1640" s="8"/>
      <c r="S1640" s="13"/>
      <c r="T1640" s="13"/>
    </row>
    <row r="1641" spans="2:20" x14ac:dyDescent="0.35">
      <c r="B1641" s="3"/>
      <c r="C1641" s="3"/>
      <c r="D1641" s="6"/>
      <c r="E1641" s="8"/>
      <c r="S1641" s="13"/>
      <c r="T1641" s="13"/>
    </row>
    <row r="1642" spans="2:20" x14ac:dyDescent="0.35">
      <c r="B1642" s="3"/>
      <c r="C1642" s="3"/>
      <c r="D1642" s="6"/>
      <c r="E1642" s="8"/>
      <c r="S1642" s="13"/>
      <c r="T1642" s="13"/>
    </row>
    <row r="1643" spans="2:20" x14ac:dyDescent="0.35">
      <c r="B1643" s="3"/>
      <c r="C1643" s="3"/>
      <c r="D1643" s="6"/>
      <c r="E1643" s="8"/>
      <c r="S1643" s="13"/>
      <c r="T1643" s="13"/>
    </row>
    <row r="1644" spans="2:20" x14ac:dyDescent="0.35">
      <c r="B1644" s="3"/>
      <c r="C1644" s="3"/>
      <c r="D1644" s="6"/>
      <c r="E1644" s="8"/>
      <c r="S1644" s="13"/>
      <c r="T1644" s="13"/>
    </row>
    <row r="1645" spans="2:20" x14ac:dyDescent="0.35">
      <c r="B1645" s="3"/>
      <c r="C1645" s="3"/>
      <c r="D1645" s="6"/>
      <c r="E1645" s="8"/>
      <c r="S1645" s="13"/>
      <c r="T1645" s="13"/>
    </row>
    <row r="1646" spans="2:20" x14ac:dyDescent="0.35">
      <c r="B1646" s="3"/>
      <c r="C1646" s="3"/>
      <c r="D1646" s="6"/>
      <c r="E1646" s="8"/>
      <c r="S1646" s="13"/>
      <c r="T1646" s="13"/>
    </row>
    <row r="1647" spans="2:20" x14ac:dyDescent="0.35">
      <c r="B1647" s="3"/>
      <c r="C1647" s="3"/>
      <c r="D1647" s="6"/>
      <c r="E1647" s="8"/>
      <c r="S1647" s="13"/>
      <c r="T1647" s="13"/>
    </row>
    <row r="1648" spans="2:20" x14ac:dyDescent="0.35">
      <c r="B1648" s="3"/>
      <c r="C1648" s="3"/>
      <c r="D1648" s="6"/>
      <c r="E1648" s="8"/>
      <c r="S1648" s="13"/>
      <c r="T1648" s="13"/>
    </row>
    <row r="1649" spans="2:20" x14ac:dyDescent="0.35">
      <c r="B1649" s="3"/>
      <c r="C1649" s="3"/>
      <c r="D1649" s="6"/>
      <c r="E1649" s="8"/>
      <c r="S1649" s="13"/>
      <c r="T1649" s="13"/>
    </row>
    <row r="1650" spans="2:20" x14ac:dyDescent="0.35">
      <c r="B1650" s="3"/>
      <c r="C1650" s="3"/>
      <c r="D1650" s="6"/>
      <c r="E1650" s="8"/>
      <c r="S1650" s="13"/>
      <c r="T1650" s="13"/>
    </row>
    <row r="1651" spans="2:20" x14ac:dyDescent="0.35">
      <c r="B1651" s="3"/>
      <c r="C1651" s="3"/>
      <c r="D1651" s="6"/>
      <c r="E1651" s="8"/>
      <c r="S1651" s="13"/>
      <c r="T1651" s="13"/>
    </row>
    <row r="1652" spans="2:20" x14ac:dyDescent="0.35">
      <c r="B1652" s="3"/>
      <c r="C1652" s="3"/>
      <c r="D1652" s="6"/>
      <c r="E1652" s="8"/>
      <c r="S1652" s="13"/>
      <c r="T1652" s="13"/>
    </row>
    <row r="1653" spans="2:20" x14ac:dyDescent="0.35">
      <c r="B1653" s="3"/>
      <c r="C1653" s="3"/>
      <c r="D1653" s="6"/>
      <c r="E1653" s="8"/>
      <c r="S1653" s="13"/>
      <c r="T1653" s="13"/>
    </row>
    <row r="1654" spans="2:20" x14ac:dyDescent="0.35">
      <c r="B1654" s="3"/>
      <c r="C1654" s="3"/>
      <c r="D1654" s="6"/>
      <c r="E1654" s="8"/>
      <c r="S1654" s="13"/>
      <c r="T1654" s="13"/>
    </row>
    <row r="1655" spans="2:20" x14ac:dyDescent="0.35">
      <c r="B1655" s="3"/>
      <c r="C1655" s="3"/>
      <c r="D1655" s="6"/>
      <c r="E1655" s="8"/>
      <c r="S1655" s="13"/>
      <c r="T1655" s="13"/>
    </row>
    <row r="1656" spans="2:20" x14ac:dyDescent="0.35">
      <c r="B1656" s="3"/>
      <c r="C1656" s="3"/>
      <c r="D1656" s="6"/>
      <c r="E1656" s="8"/>
      <c r="S1656" s="13"/>
      <c r="T1656" s="13"/>
    </row>
    <row r="1657" spans="2:20" x14ac:dyDescent="0.35">
      <c r="B1657" s="3"/>
      <c r="C1657" s="3"/>
      <c r="D1657" s="6"/>
      <c r="E1657" s="8"/>
      <c r="S1657" s="13"/>
      <c r="T1657" s="13"/>
    </row>
    <row r="1658" spans="2:20" x14ac:dyDescent="0.35">
      <c r="B1658" s="3"/>
      <c r="C1658" s="3"/>
      <c r="D1658" s="6"/>
      <c r="E1658" s="8"/>
      <c r="S1658" s="13"/>
      <c r="T1658" s="13"/>
    </row>
    <row r="1659" spans="2:20" x14ac:dyDescent="0.35">
      <c r="B1659" s="3"/>
      <c r="C1659" s="3"/>
      <c r="D1659" s="6"/>
      <c r="E1659" s="8"/>
      <c r="S1659" s="13"/>
      <c r="T1659" s="13"/>
    </row>
    <row r="1660" spans="2:20" x14ac:dyDescent="0.35">
      <c r="B1660" s="3"/>
      <c r="C1660" s="3"/>
      <c r="D1660" s="6"/>
      <c r="E1660" s="8"/>
      <c r="S1660" s="13"/>
      <c r="T1660" s="13"/>
    </row>
    <row r="1661" spans="2:20" x14ac:dyDescent="0.35">
      <c r="B1661" s="3"/>
      <c r="C1661" s="3"/>
      <c r="D1661" s="6"/>
      <c r="E1661" s="8"/>
      <c r="S1661" s="13"/>
      <c r="T1661" s="13"/>
    </row>
    <row r="1662" spans="2:20" x14ac:dyDescent="0.35">
      <c r="B1662" s="3"/>
      <c r="C1662" s="3"/>
      <c r="D1662" s="6"/>
      <c r="E1662" s="8"/>
      <c r="S1662" s="13"/>
      <c r="T1662" s="13"/>
    </row>
    <row r="1663" spans="2:20" x14ac:dyDescent="0.35">
      <c r="B1663" s="3"/>
      <c r="C1663" s="3"/>
      <c r="D1663" s="6"/>
      <c r="E1663" s="8"/>
      <c r="S1663" s="13"/>
      <c r="T1663" s="13"/>
    </row>
    <row r="1664" spans="2:20" x14ac:dyDescent="0.35">
      <c r="B1664" s="3"/>
      <c r="C1664" s="3"/>
      <c r="D1664" s="6"/>
      <c r="E1664" s="8"/>
      <c r="S1664" s="13"/>
      <c r="T1664" s="13"/>
    </row>
    <row r="1665" spans="2:20" x14ac:dyDescent="0.35">
      <c r="B1665" s="3"/>
      <c r="C1665" s="3"/>
      <c r="D1665" s="6"/>
      <c r="E1665" s="8"/>
      <c r="S1665" s="13"/>
      <c r="T1665" s="13"/>
    </row>
    <row r="1666" spans="2:20" x14ac:dyDescent="0.35">
      <c r="B1666" s="3"/>
      <c r="C1666" s="3"/>
      <c r="D1666" s="6"/>
      <c r="E1666" s="8"/>
      <c r="S1666" s="13"/>
      <c r="T1666" s="13"/>
    </row>
    <row r="1667" spans="2:20" x14ac:dyDescent="0.35">
      <c r="B1667" s="3"/>
      <c r="C1667" s="3"/>
      <c r="D1667" s="6"/>
      <c r="E1667" s="8"/>
      <c r="S1667" s="13"/>
      <c r="T1667" s="13"/>
    </row>
    <row r="1668" spans="2:20" x14ac:dyDescent="0.35">
      <c r="B1668" s="3"/>
      <c r="C1668" s="3"/>
      <c r="D1668" s="6"/>
      <c r="E1668" s="8"/>
      <c r="S1668" s="13"/>
      <c r="T1668" s="13"/>
    </row>
    <row r="1669" spans="2:20" x14ac:dyDescent="0.35">
      <c r="B1669" s="3"/>
      <c r="C1669" s="3"/>
      <c r="D1669" s="6"/>
      <c r="E1669" s="8"/>
      <c r="S1669" s="13"/>
      <c r="T1669" s="13"/>
    </row>
    <row r="1670" spans="2:20" x14ac:dyDescent="0.35">
      <c r="B1670" s="3"/>
      <c r="C1670" s="3"/>
      <c r="D1670" s="6"/>
      <c r="E1670" s="8"/>
      <c r="S1670" s="13"/>
      <c r="T1670" s="13"/>
    </row>
    <row r="1671" spans="2:20" x14ac:dyDescent="0.35">
      <c r="B1671" s="3"/>
      <c r="C1671" s="3"/>
      <c r="D1671" s="6"/>
      <c r="E1671" s="8"/>
      <c r="S1671" s="13"/>
      <c r="T1671" s="13"/>
    </row>
    <row r="1672" spans="2:20" x14ac:dyDescent="0.35">
      <c r="B1672" s="3"/>
      <c r="C1672" s="3"/>
      <c r="D1672" s="6"/>
      <c r="E1672" s="8"/>
      <c r="S1672" s="13"/>
      <c r="T1672" s="13"/>
    </row>
    <row r="1673" spans="2:20" x14ac:dyDescent="0.35">
      <c r="B1673" s="3"/>
      <c r="C1673" s="3"/>
      <c r="D1673" s="6"/>
      <c r="E1673" s="8"/>
      <c r="S1673" s="13"/>
      <c r="T1673" s="13"/>
    </row>
    <row r="1674" spans="2:20" x14ac:dyDescent="0.35">
      <c r="B1674" s="3"/>
      <c r="C1674" s="3"/>
      <c r="D1674" s="6"/>
      <c r="E1674" s="8"/>
      <c r="S1674" s="13"/>
      <c r="T1674" s="13"/>
    </row>
    <row r="1675" spans="2:20" x14ac:dyDescent="0.35">
      <c r="B1675" s="3"/>
      <c r="C1675" s="3"/>
      <c r="D1675" s="6"/>
      <c r="E1675" s="8"/>
      <c r="S1675" s="13"/>
      <c r="T1675" s="13"/>
    </row>
    <row r="1676" spans="2:20" x14ac:dyDescent="0.35">
      <c r="B1676" s="3"/>
      <c r="C1676" s="3"/>
      <c r="D1676" s="6"/>
      <c r="E1676" s="8"/>
      <c r="S1676" s="13"/>
      <c r="T1676" s="13"/>
    </row>
    <row r="1677" spans="2:20" x14ac:dyDescent="0.35">
      <c r="B1677" s="3"/>
      <c r="C1677" s="3"/>
      <c r="D1677" s="6"/>
      <c r="E1677" s="8"/>
      <c r="S1677" s="13"/>
      <c r="T1677" s="13"/>
    </row>
    <row r="1678" spans="2:20" x14ac:dyDescent="0.35">
      <c r="B1678" s="3"/>
      <c r="C1678" s="3"/>
      <c r="D1678" s="6"/>
      <c r="E1678" s="8"/>
      <c r="S1678" s="13"/>
      <c r="T1678" s="13"/>
    </row>
    <row r="1679" spans="2:20" x14ac:dyDescent="0.35">
      <c r="B1679" s="3"/>
      <c r="C1679" s="3"/>
      <c r="D1679" s="6"/>
      <c r="E1679" s="8"/>
      <c r="S1679" s="13"/>
      <c r="T1679" s="13"/>
    </row>
    <row r="1680" spans="2:20" x14ac:dyDescent="0.35">
      <c r="B1680" s="3"/>
      <c r="C1680" s="3"/>
      <c r="D1680" s="6"/>
      <c r="E1680" s="8"/>
      <c r="S1680" s="13"/>
      <c r="T1680" s="13"/>
    </row>
    <row r="1681" spans="2:20" x14ac:dyDescent="0.35">
      <c r="B1681" s="3"/>
      <c r="C1681" s="3"/>
      <c r="D1681" s="6"/>
      <c r="E1681" s="8"/>
      <c r="S1681" s="13"/>
      <c r="T1681" s="13"/>
    </row>
    <row r="1682" spans="2:20" x14ac:dyDescent="0.35">
      <c r="B1682" s="3"/>
      <c r="C1682" s="3"/>
      <c r="D1682" s="6"/>
      <c r="E1682" s="8"/>
      <c r="S1682" s="13"/>
      <c r="T1682" s="13"/>
    </row>
    <row r="1683" spans="2:20" x14ac:dyDescent="0.35">
      <c r="B1683" s="3"/>
      <c r="C1683" s="3"/>
      <c r="D1683" s="6"/>
      <c r="E1683" s="8"/>
      <c r="S1683" s="13"/>
      <c r="T1683" s="13"/>
    </row>
    <row r="1684" spans="2:20" x14ac:dyDescent="0.35">
      <c r="B1684" s="3"/>
      <c r="C1684" s="3"/>
      <c r="D1684" s="6"/>
      <c r="E1684" s="8"/>
      <c r="S1684" s="13"/>
      <c r="T1684" s="13"/>
    </row>
    <row r="1685" spans="2:20" x14ac:dyDescent="0.35">
      <c r="B1685" s="3"/>
      <c r="C1685" s="3"/>
      <c r="D1685" s="6"/>
      <c r="E1685" s="8"/>
      <c r="S1685" s="13"/>
      <c r="T1685" s="13"/>
    </row>
    <row r="1686" spans="2:20" x14ac:dyDescent="0.35">
      <c r="B1686" s="3"/>
      <c r="C1686" s="3"/>
      <c r="D1686" s="6"/>
      <c r="E1686" s="8"/>
      <c r="S1686" s="13"/>
      <c r="T1686" s="13"/>
    </row>
    <row r="1687" spans="2:20" x14ac:dyDescent="0.35">
      <c r="B1687" s="3"/>
      <c r="C1687" s="3"/>
      <c r="D1687" s="6"/>
      <c r="E1687" s="8"/>
      <c r="S1687" s="13"/>
      <c r="T1687" s="13"/>
    </row>
    <row r="1688" spans="2:20" x14ac:dyDescent="0.35">
      <c r="B1688" s="3"/>
      <c r="C1688" s="3"/>
      <c r="D1688" s="6"/>
      <c r="E1688" s="8"/>
      <c r="S1688" s="13"/>
      <c r="T1688" s="13"/>
    </row>
    <row r="1689" spans="2:20" x14ac:dyDescent="0.35">
      <c r="B1689" s="3"/>
      <c r="C1689" s="3"/>
      <c r="D1689" s="6"/>
      <c r="E1689" s="8"/>
      <c r="S1689" s="13"/>
      <c r="T1689" s="13"/>
    </row>
    <row r="1690" spans="2:20" x14ac:dyDescent="0.35">
      <c r="B1690" s="3"/>
      <c r="C1690" s="3"/>
      <c r="D1690" s="6"/>
      <c r="E1690" s="8"/>
      <c r="S1690" s="13"/>
      <c r="T1690" s="13"/>
    </row>
    <row r="1691" spans="2:20" x14ac:dyDescent="0.35">
      <c r="B1691" s="3"/>
      <c r="C1691" s="3"/>
      <c r="D1691" s="6"/>
      <c r="E1691" s="8"/>
      <c r="S1691" s="13"/>
      <c r="T1691" s="13"/>
    </row>
    <row r="1692" spans="2:20" x14ac:dyDescent="0.35">
      <c r="B1692" s="3"/>
      <c r="C1692" s="3"/>
      <c r="D1692" s="6"/>
      <c r="E1692" s="8"/>
      <c r="S1692" s="13"/>
      <c r="T1692" s="13"/>
    </row>
    <row r="1693" spans="2:20" x14ac:dyDescent="0.35">
      <c r="B1693" s="3"/>
      <c r="C1693" s="3"/>
      <c r="D1693" s="6"/>
      <c r="E1693" s="8"/>
      <c r="S1693" s="13"/>
      <c r="T1693" s="13"/>
    </row>
    <row r="1694" spans="2:20" x14ac:dyDescent="0.35">
      <c r="B1694" s="3"/>
      <c r="C1694" s="3"/>
      <c r="D1694" s="6"/>
      <c r="E1694" s="8"/>
      <c r="S1694" s="13"/>
      <c r="T1694" s="13"/>
    </row>
    <row r="1695" spans="2:20" x14ac:dyDescent="0.35">
      <c r="B1695" s="3"/>
      <c r="C1695" s="3"/>
      <c r="D1695" s="6"/>
      <c r="E1695" s="8"/>
      <c r="S1695" s="13"/>
      <c r="T1695" s="13"/>
    </row>
    <row r="1696" spans="2:20" x14ac:dyDescent="0.35">
      <c r="B1696" s="3"/>
      <c r="C1696" s="3"/>
      <c r="D1696" s="6"/>
      <c r="E1696" s="8"/>
      <c r="S1696" s="13"/>
      <c r="T1696" s="13"/>
    </row>
    <row r="1697" spans="2:20" x14ac:dyDescent="0.35">
      <c r="B1697" s="3"/>
      <c r="C1697" s="3"/>
      <c r="D1697" s="6"/>
      <c r="E1697" s="8"/>
      <c r="S1697" s="13"/>
      <c r="T1697" s="13"/>
    </row>
    <row r="1698" spans="2:20" x14ac:dyDescent="0.35">
      <c r="B1698" s="3"/>
      <c r="C1698" s="3"/>
      <c r="D1698" s="6"/>
      <c r="E1698" s="8"/>
      <c r="S1698" s="13"/>
      <c r="T1698" s="13"/>
    </row>
    <row r="1699" spans="2:20" x14ac:dyDescent="0.35">
      <c r="B1699" s="3"/>
      <c r="C1699" s="3"/>
      <c r="D1699" s="6"/>
      <c r="E1699" s="8"/>
      <c r="S1699" s="13"/>
      <c r="T1699" s="13"/>
    </row>
    <row r="1700" spans="2:20" x14ac:dyDescent="0.35">
      <c r="B1700" s="3"/>
      <c r="C1700" s="3"/>
      <c r="D1700" s="6"/>
      <c r="E1700" s="8"/>
      <c r="S1700" s="13"/>
      <c r="T1700" s="13"/>
    </row>
    <row r="1701" spans="2:20" x14ac:dyDescent="0.35">
      <c r="B1701" s="3"/>
      <c r="C1701" s="3"/>
      <c r="D1701" s="6"/>
      <c r="E1701" s="8"/>
      <c r="S1701" s="13"/>
      <c r="T1701" s="13"/>
    </row>
    <row r="1702" spans="2:20" x14ac:dyDescent="0.35">
      <c r="B1702" s="3"/>
      <c r="C1702" s="3"/>
      <c r="D1702" s="6"/>
      <c r="E1702" s="8"/>
      <c r="S1702" s="13"/>
      <c r="T1702" s="13"/>
    </row>
    <row r="1703" spans="2:20" x14ac:dyDescent="0.35">
      <c r="B1703" s="3"/>
      <c r="C1703" s="3"/>
      <c r="D1703" s="6"/>
      <c r="E1703" s="8"/>
      <c r="S1703" s="13"/>
      <c r="T1703" s="13"/>
    </row>
    <row r="1704" spans="2:20" x14ac:dyDescent="0.35">
      <c r="B1704" s="3"/>
      <c r="C1704" s="3"/>
      <c r="D1704" s="6"/>
      <c r="E1704" s="8"/>
      <c r="S1704" s="13"/>
      <c r="T1704" s="13"/>
    </row>
    <row r="1705" spans="2:20" x14ac:dyDescent="0.35">
      <c r="B1705" s="3"/>
      <c r="C1705" s="3"/>
      <c r="D1705" s="6"/>
      <c r="E1705" s="8"/>
      <c r="S1705" s="13"/>
      <c r="T1705" s="13"/>
    </row>
    <row r="1706" spans="2:20" x14ac:dyDescent="0.35">
      <c r="B1706" s="3"/>
      <c r="C1706" s="3"/>
      <c r="D1706" s="6"/>
      <c r="E1706" s="8"/>
      <c r="S1706" s="13"/>
      <c r="T1706" s="13"/>
    </row>
    <row r="1707" spans="2:20" x14ac:dyDescent="0.35">
      <c r="B1707" s="3"/>
      <c r="C1707" s="3"/>
      <c r="D1707" s="6"/>
      <c r="E1707" s="8"/>
      <c r="S1707" s="13"/>
      <c r="T1707" s="13"/>
    </row>
    <row r="1708" spans="2:20" x14ac:dyDescent="0.35">
      <c r="B1708" s="3"/>
      <c r="C1708" s="3"/>
      <c r="D1708" s="6"/>
      <c r="E1708" s="8"/>
      <c r="S1708" s="13"/>
      <c r="T1708" s="13"/>
    </row>
    <row r="1709" spans="2:20" x14ac:dyDescent="0.35">
      <c r="B1709" s="3"/>
      <c r="C1709" s="3"/>
      <c r="D1709" s="6"/>
      <c r="E1709" s="8"/>
      <c r="S1709" s="13"/>
      <c r="T1709" s="13"/>
    </row>
    <row r="1710" spans="2:20" x14ac:dyDescent="0.35">
      <c r="B1710" s="3"/>
      <c r="C1710" s="3"/>
      <c r="D1710" s="6"/>
      <c r="E1710" s="8"/>
      <c r="S1710" s="13"/>
      <c r="T1710" s="13"/>
    </row>
    <row r="1711" spans="2:20" x14ac:dyDescent="0.35">
      <c r="B1711" s="3"/>
      <c r="C1711" s="3"/>
      <c r="D1711" s="6"/>
      <c r="E1711" s="8"/>
      <c r="S1711" s="13"/>
      <c r="T1711" s="13"/>
    </row>
    <row r="1712" spans="2:20" x14ac:dyDescent="0.35">
      <c r="B1712" s="3"/>
      <c r="C1712" s="3"/>
      <c r="D1712" s="6"/>
      <c r="E1712" s="8"/>
      <c r="S1712" s="13"/>
      <c r="T1712" s="13"/>
    </row>
    <row r="1713" spans="2:20" x14ac:dyDescent="0.35">
      <c r="B1713" s="3"/>
      <c r="C1713" s="3"/>
      <c r="D1713" s="6"/>
      <c r="E1713" s="8"/>
      <c r="S1713" s="13"/>
      <c r="T1713" s="13"/>
    </row>
    <row r="1714" spans="2:20" x14ac:dyDescent="0.35">
      <c r="B1714" s="3"/>
      <c r="C1714" s="3"/>
      <c r="D1714" s="6"/>
      <c r="E1714" s="8"/>
      <c r="S1714" s="13"/>
      <c r="T1714" s="13"/>
    </row>
    <row r="1715" spans="2:20" x14ac:dyDescent="0.35">
      <c r="B1715" s="3"/>
      <c r="C1715" s="3"/>
      <c r="D1715" s="6"/>
      <c r="E1715" s="8"/>
      <c r="S1715" s="13"/>
      <c r="T1715" s="13"/>
    </row>
    <row r="1716" spans="2:20" x14ac:dyDescent="0.35">
      <c r="B1716" s="3"/>
      <c r="C1716" s="3"/>
      <c r="D1716" s="6"/>
      <c r="E1716" s="8"/>
      <c r="S1716" s="13"/>
      <c r="T1716" s="13"/>
    </row>
    <row r="1717" spans="2:20" x14ac:dyDescent="0.35">
      <c r="B1717" s="3"/>
      <c r="C1717" s="3"/>
      <c r="D1717" s="6"/>
      <c r="E1717" s="8"/>
      <c r="S1717" s="13"/>
      <c r="T1717" s="13"/>
    </row>
    <row r="1718" spans="2:20" x14ac:dyDescent="0.35">
      <c r="B1718" s="3"/>
      <c r="C1718" s="3"/>
      <c r="D1718" s="6"/>
      <c r="E1718" s="8"/>
      <c r="S1718" s="13"/>
      <c r="T1718" s="13"/>
    </row>
    <row r="1719" spans="2:20" x14ac:dyDescent="0.35">
      <c r="B1719" s="3"/>
      <c r="C1719" s="3"/>
      <c r="D1719" s="6"/>
      <c r="E1719" s="8"/>
      <c r="S1719" s="13"/>
      <c r="T1719" s="13"/>
    </row>
    <row r="1720" spans="2:20" x14ac:dyDescent="0.35">
      <c r="B1720" s="3"/>
      <c r="C1720" s="3"/>
      <c r="D1720" s="6"/>
      <c r="E1720" s="8"/>
      <c r="S1720" s="13"/>
      <c r="T1720" s="13"/>
    </row>
    <row r="1721" spans="2:20" x14ac:dyDescent="0.35">
      <c r="B1721" s="3"/>
      <c r="C1721" s="3"/>
      <c r="D1721" s="6"/>
      <c r="E1721" s="8"/>
      <c r="S1721" s="13"/>
      <c r="T1721" s="13"/>
    </row>
    <row r="1722" spans="2:20" x14ac:dyDescent="0.35">
      <c r="B1722" s="3"/>
      <c r="C1722" s="3"/>
      <c r="D1722" s="6"/>
      <c r="E1722" s="8"/>
      <c r="S1722" s="13"/>
      <c r="T1722" s="13"/>
    </row>
    <row r="1723" spans="2:20" x14ac:dyDescent="0.35">
      <c r="B1723" s="3"/>
      <c r="C1723" s="3"/>
      <c r="D1723" s="6"/>
      <c r="E1723" s="8"/>
      <c r="S1723" s="13"/>
      <c r="T1723" s="13"/>
    </row>
    <row r="1724" spans="2:20" x14ac:dyDescent="0.35">
      <c r="B1724" s="3"/>
      <c r="C1724" s="3"/>
      <c r="D1724" s="6"/>
      <c r="E1724" s="8"/>
      <c r="S1724" s="13"/>
      <c r="T1724" s="13"/>
    </row>
    <row r="1725" spans="2:20" x14ac:dyDescent="0.35">
      <c r="B1725" s="3"/>
      <c r="C1725" s="3"/>
      <c r="D1725" s="6"/>
      <c r="E1725" s="8"/>
      <c r="S1725" s="13"/>
      <c r="T1725" s="13"/>
    </row>
    <row r="1726" spans="2:20" x14ac:dyDescent="0.35">
      <c r="B1726" s="3"/>
      <c r="C1726" s="3"/>
      <c r="D1726" s="6"/>
      <c r="E1726" s="8"/>
      <c r="S1726" s="13"/>
      <c r="T1726" s="13"/>
    </row>
    <row r="1727" spans="2:20" x14ac:dyDescent="0.35">
      <c r="B1727" s="3"/>
      <c r="C1727" s="3"/>
      <c r="D1727" s="6"/>
      <c r="E1727" s="8"/>
      <c r="S1727" s="13"/>
      <c r="T1727" s="13"/>
    </row>
    <row r="1728" spans="2:20" x14ac:dyDescent="0.35">
      <c r="B1728" s="3"/>
      <c r="C1728" s="3"/>
      <c r="D1728" s="6"/>
      <c r="E1728" s="8"/>
      <c r="S1728" s="13"/>
      <c r="T1728" s="13"/>
    </row>
    <row r="1729" spans="2:20" x14ac:dyDescent="0.35">
      <c r="B1729" s="3"/>
      <c r="C1729" s="3"/>
      <c r="D1729" s="6"/>
      <c r="E1729" s="8"/>
      <c r="S1729" s="13"/>
      <c r="T1729" s="13"/>
    </row>
    <row r="1730" spans="2:20" x14ac:dyDescent="0.35">
      <c r="B1730" s="3"/>
      <c r="C1730" s="3"/>
      <c r="D1730" s="6"/>
      <c r="E1730" s="8"/>
      <c r="S1730" s="13"/>
      <c r="T1730" s="13"/>
    </row>
    <row r="1731" spans="2:20" x14ac:dyDescent="0.35">
      <c r="B1731" s="3"/>
      <c r="C1731" s="3"/>
      <c r="D1731" s="6"/>
      <c r="E1731" s="8"/>
      <c r="S1731" s="13"/>
      <c r="T1731" s="13"/>
    </row>
    <row r="1732" spans="2:20" x14ac:dyDescent="0.35">
      <c r="B1732" s="3"/>
      <c r="C1732" s="3"/>
      <c r="D1732" s="6"/>
      <c r="E1732" s="8"/>
      <c r="S1732" s="13"/>
      <c r="T1732" s="13"/>
    </row>
    <row r="1733" spans="2:20" x14ac:dyDescent="0.35">
      <c r="B1733" s="3"/>
      <c r="C1733" s="3"/>
      <c r="D1733" s="6"/>
      <c r="E1733" s="8"/>
      <c r="S1733" s="13"/>
      <c r="T1733" s="13"/>
    </row>
    <row r="1734" spans="2:20" x14ac:dyDescent="0.35">
      <c r="B1734" s="3"/>
      <c r="C1734" s="3"/>
      <c r="D1734" s="6"/>
      <c r="E1734" s="8"/>
      <c r="S1734" s="13"/>
      <c r="T1734" s="13"/>
    </row>
    <row r="1735" spans="2:20" x14ac:dyDescent="0.35">
      <c r="B1735" s="3"/>
      <c r="C1735" s="3"/>
      <c r="D1735" s="6"/>
      <c r="E1735" s="8"/>
      <c r="S1735" s="13"/>
      <c r="T1735" s="13"/>
    </row>
    <row r="1736" spans="2:20" x14ac:dyDescent="0.35">
      <c r="B1736" s="3"/>
      <c r="C1736" s="3"/>
      <c r="D1736" s="6"/>
      <c r="E1736" s="8"/>
      <c r="S1736" s="13"/>
      <c r="T1736" s="13"/>
    </row>
    <row r="1737" spans="2:20" x14ac:dyDescent="0.35">
      <c r="B1737" s="3"/>
      <c r="C1737" s="3"/>
      <c r="D1737" s="6"/>
      <c r="E1737" s="8"/>
      <c r="S1737" s="13"/>
      <c r="T1737" s="13"/>
    </row>
    <row r="1738" spans="2:20" x14ac:dyDescent="0.35">
      <c r="B1738" s="3"/>
      <c r="C1738" s="3"/>
      <c r="D1738" s="6"/>
      <c r="E1738" s="8"/>
      <c r="S1738" s="13"/>
      <c r="T1738" s="13"/>
    </row>
    <row r="1739" spans="2:20" x14ac:dyDescent="0.35">
      <c r="B1739" s="3"/>
      <c r="C1739" s="3"/>
      <c r="D1739" s="6"/>
      <c r="E1739" s="8"/>
      <c r="S1739" s="13"/>
      <c r="T1739" s="13"/>
    </row>
    <row r="1740" spans="2:20" x14ac:dyDescent="0.35">
      <c r="B1740" s="3"/>
      <c r="C1740" s="3"/>
      <c r="D1740" s="6"/>
      <c r="E1740" s="8"/>
      <c r="S1740" s="13"/>
      <c r="T1740" s="13"/>
    </row>
    <row r="1741" spans="2:20" x14ac:dyDescent="0.35">
      <c r="B1741" s="3"/>
      <c r="C1741" s="3"/>
      <c r="D1741" s="6"/>
      <c r="E1741" s="8"/>
      <c r="S1741" s="13"/>
      <c r="T1741" s="13"/>
    </row>
    <row r="1742" spans="2:20" x14ac:dyDescent="0.35">
      <c r="B1742" s="3"/>
      <c r="C1742" s="3"/>
      <c r="D1742" s="6"/>
      <c r="E1742" s="8"/>
      <c r="S1742" s="13"/>
      <c r="T1742" s="13"/>
    </row>
    <row r="1743" spans="2:20" x14ac:dyDescent="0.35">
      <c r="B1743" s="3"/>
      <c r="C1743" s="3"/>
      <c r="D1743" s="6"/>
      <c r="E1743" s="8"/>
      <c r="S1743" s="13"/>
      <c r="T1743" s="13"/>
    </row>
    <row r="1744" spans="2:20" x14ac:dyDescent="0.35">
      <c r="B1744" s="3"/>
      <c r="C1744" s="3"/>
      <c r="D1744" s="6"/>
      <c r="E1744" s="8"/>
      <c r="S1744" s="13"/>
      <c r="T1744" s="13"/>
    </row>
    <row r="1745" spans="2:20" x14ac:dyDescent="0.35">
      <c r="B1745" s="3"/>
      <c r="C1745" s="3"/>
      <c r="D1745" s="6"/>
      <c r="E1745" s="8"/>
      <c r="S1745" s="13"/>
      <c r="T1745" s="13"/>
    </row>
    <row r="1746" spans="2:20" x14ac:dyDescent="0.35">
      <c r="B1746" s="3"/>
      <c r="C1746" s="3"/>
      <c r="D1746" s="6"/>
      <c r="E1746" s="8"/>
      <c r="S1746" s="13"/>
      <c r="T1746" s="13"/>
    </row>
    <row r="1747" spans="2:20" x14ac:dyDescent="0.35">
      <c r="B1747" s="3"/>
      <c r="C1747" s="3"/>
      <c r="D1747" s="6"/>
      <c r="E1747" s="8"/>
      <c r="S1747" s="13"/>
      <c r="T1747" s="13"/>
    </row>
    <row r="1748" spans="2:20" x14ac:dyDescent="0.35">
      <c r="B1748" s="3"/>
      <c r="C1748" s="3"/>
      <c r="D1748" s="6"/>
      <c r="E1748" s="8"/>
      <c r="S1748" s="13"/>
      <c r="T1748" s="13"/>
    </row>
    <row r="1749" spans="2:20" x14ac:dyDescent="0.35">
      <c r="B1749" s="3"/>
      <c r="C1749" s="3"/>
      <c r="D1749" s="6"/>
      <c r="E1749" s="8"/>
      <c r="S1749" s="13"/>
      <c r="T1749" s="13"/>
    </row>
    <row r="1750" spans="2:20" x14ac:dyDescent="0.35">
      <c r="B1750" s="3"/>
      <c r="C1750" s="3"/>
      <c r="D1750" s="6"/>
      <c r="E1750" s="8"/>
      <c r="S1750" s="13"/>
      <c r="T1750" s="13"/>
    </row>
    <row r="1751" spans="2:20" x14ac:dyDescent="0.35">
      <c r="B1751" s="3"/>
      <c r="C1751" s="3"/>
      <c r="D1751" s="6"/>
      <c r="E1751" s="8"/>
      <c r="S1751" s="13"/>
      <c r="T1751" s="13"/>
    </row>
    <row r="1752" spans="2:20" x14ac:dyDescent="0.35">
      <c r="B1752" s="3"/>
      <c r="C1752" s="3"/>
      <c r="D1752" s="6"/>
      <c r="E1752" s="8"/>
      <c r="S1752" s="13"/>
      <c r="T1752" s="13"/>
    </row>
    <row r="1753" spans="2:20" x14ac:dyDescent="0.35">
      <c r="B1753" s="3"/>
      <c r="C1753" s="3"/>
      <c r="D1753" s="6"/>
      <c r="E1753" s="8"/>
      <c r="S1753" s="13"/>
      <c r="T1753" s="13"/>
    </row>
    <row r="1754" spans="2:20" x14ac:dyDescent="0.35">
      <c r="B1754" s="3"/>
      <c r="C1754" s="3"/>
      <c r="D1754" s="6"/>
      <c r="E1754" s="8"/>
      <c r="S1754" s="13"/>
      <c r="T1754" s="13"/>
    </row>
    <row r="1755" spans="2:20" x14ac:dyDescent="0.35">
      <c r="B1755" s="3"/>
      <c r="C1755" s="3"/>
      <c r="D1755" s="6"/>
      <c r="E1755" s="8"/>
      <c r="S1755" s="13"/>
      <c r="T1755" s="13"/>
    </row>
    <row r="1756" spans="2:20" x14ac:dyDescent="0.35">
      <c r="B1756" s="3"/>
      <c r="C1756" s="3"/>
      <c r="D1756" s="6"/>
      <c r="E1756" s="8"/>
      <c r="S1756" s="13"/>
      <c r="T1756" s="13"/>
    </row>
    <row r="1757" spans="2:20" x14ac:dyDescent="0.35">
      <c r="B1757" s="3"/>
      <c r="C1757" s="3"/>
      <c r="D1757" s="6"/>
      <c r="E1757" s="8"/>
      <c r="S1757" s="13"/>
      <c r="T1757" s="13"/>
    </row>
    <row r="1758" spans="2:20" x14ac:dyDescent="0.35">
      <c r="B1758" s="3"/>
      <c r="C1758" s="3"/>
      <c r="D1758" s="6"/>
      <c r="E1758" s="8"/>
      <c r="S1758" s="13"/>
      <c r="T1758" s="13"/>
    </row>
    <row r="1759" spans="2:20" x14ac:dyDescent="0.35">
      <c r="B1759" s="3"/>
      <c r="C1759" s="3"/>
      <c r="D1759" s="6"/>
      <c r="E1759" s="8"/>
      <c r="S1759" s="13"/>
      <c r="T1759" s="13"/>
    </row>
    <row r="1760" spans="2:20" x14ac:dyDescent="0.35">
      <c r="B1760" s="3"/>
      <c r="C1760" s="3"/>
      <c r="D1760" s="6"/>
      <c r="E1760" s="8"/>
      <c r="S1760" s="13"/>
      <c r="T1760" s="13"/>
    </row>
    <row r="1761" spans="2:20" x14ac:dyDescent="0.35">
      <c r="B1761" s="3"/>
      <c r="C1761" s="3"/>
      <c r="D1761" s="6"/>
      <c r="E1761" s="8"/>
      <c r="S1761" s="13"/>
      <c r="T1761" s="13"/>
    </row>
    <row r="1762" spans="2:20" x14ac:dyDescent="0.35">
      <c r="B1762" s="3"/>
      <c r="C1762" s="3"/>
      <c r="D1762" s="6"/>
      <c r="E1762" s="8"/>
      <c r="S1762" s="13"/>
      <c r="T1762" s="13"/>
    </row>
    <row r="1763" spans="2:20" x14ac:dyDescent="0.35">
      <c r="B1763" s="3"/>
      <c r="C1763" s="3"/>
      <c r="D1763" s="6"/>
      <c r="E1763" s="8"/>
      <c r="S1763" s="13"/>
      <c r="T1763" s="13"/>
    </row>
    <row r="1764" spans="2:20" x14ac:dyDescent="0.35">
      <c r="B1764" s="3"/>
      <c r="C1764" s="3"/>
      <c r="D1764" s="6"/>
      <c r="E1764" s="8"/>
      <c r="S1764" s="13"/>
      <c r="T1764" s="13"/>
    </row>
    <row r="1765" spans="2:20" x14ac:dyDescent="0.35">
      <c r="B1765" s="3"/>
      <c r="C1765" s="3"/>
      <c r="D1765" s="6"/>
      <c r="E1765" s="8"/>
      <c r="S1765" s="13"/>
      <c r="T1765" s="13"/>
    </row>
    <row r="1766" spans="2:20" x14ac:dyDescent="0.35">
      <c r="B1766" s="3"/>
      <c r="C1766" s="3"/>
      <c r="D1766" s="6"/>
      <c r="E1766" s="8"/>
      <c r="S1766" s="13"/>
      <c r="T1766" s="13"/>
    </row>
    <row r="1767" spans="2:20" x14ac:dyDescent="0.35">
      <c r="B1767" s="3"/>
      <c r="C1767" s="3"/>
      <c r="D1767" s="6"/>
      <c r="E1767" s="8"/>
      <c r="S1767" s="13"/>
      <c r="T1767" s="13"/>
    </row>
    <row r="1768" spans="2:20" x14ac:dyDescent="0.35">
      <c r="B1768" s="3"/>
      <c r="C1768" s="3"/>
      <c r="D1768" s="6"/>
      <c r="E1768" s="8"/>
      <c r="S1768" s="13"/>
      <c r="T1768" s="13"/>
    </row>
    <row r="1769" spans="2:20" x14ac:dyDescent="0.35">
      <c r="B1769" s="3"/>
      <c r="C1769" s="3"/>
      <c r="D1769" s="6"/>
      <c r="E1769" s="8"/>
      <c r="S1769" s="13"/>
      <c r="T1769" s="13"/>
    </row>
    <row r="1770" spans="2:20" x14ac:dyDescent="0.35">
      <c r="B1770" s="3"/>
      <c r="C1770" s="3"/>
      <c r="D1770" s="6"/>
      <c r="E1770" s="8"/>
      <c r="S1770" s="13"/>
      <c r="T1770" s="13"/>
    </row>
    <row r="1771" spans="2:20" x14ac:dyDescent="0.35">
      <c r="B1771" s="3"/>
      <c r="C1771" s="3"/>
      <c r="D1771" s="6"/>
      <c r="E1771" s="8"/>
      <c r="S1771" s="13"/>
      <c r="T1771" s="13"/>
    </row>
    <row r="1772" spans="2:20" x14ac:dyDescent="0.35">
      <c r="B1772" s="3"/>
      <c r="C1772" s="3"/>
      <c r="D1772" s="6"/>
      <c r="E1772" s="8"/>
      <c r="S1772" s="13"/>
      <c r="T1772" s="13"/>
    </row>
    <row r="1773" spans="2:20" x14ac:dyDescent="0.35">
      <c r="B1773" s="3"/>
      <c r="C1773" s="3"/>
      <c r="D1773" s="6"/>
      <c r="E1773" s="8"/>
      <c r="S1773" s="13"/>
      <c r="T1773" s="13"/>
    </row>
    <row r="1774" spans="2:20" x14ac:dyDescent="0.35">
      <c r="B1774" s="3"/>
      <c r="C1774" s="3"/>
      <c r="D1774" s="6"/>
      <c r="E1774" s="8"/>
      <c r="S1774" s="13"/>
      <c r="T1774" s="13"/>
    </row>
    <row r="1775" spans="2:20" x14ac:dyDescent="0.35">
      <c r="B1775" s="3"/>
      <c r="C1775" s="3"/>
      <c r="D1775" s="6"/>
      <c r="E1775" s="8"/>
      <c r="S1775" s="13"/>
      <c r="T1775" s="13"/>
    </row>
    <row r="1776" spans="2:20" x14ac:dyDescent="0.35">
      <c r="B1776" s="3"/>
      <c r="C1776" s="3"/>
      <c r="D1776" s="6"/>
      <c r="E1776" s="8"/>
      <c r="S1776" s="13"/>
      <c r="T1776" s="13"/>
    </row>
    <row r="1777" spans="2:20" x14ac:dyDescent="0.35">
      <c r="B1777" s="3"/>
      <c r="C1777" s="3"/>
      <c r="D1777" s="6"/>
      <c r="E1777" s="8"/>
      <c r="S1777" s="13"/>
      <c r="T1777" s="13"/>
    </row>
    <row r="1778" spans="2:20" x14ac:dyDescent="0.35">
      <c r="B1778" s="3"/>
      <c r="C1778" s="3"/>
      <c r="D1778" s="6"/>
      <c r="E1778" s="8"/>
      <c r="S1778" s="13"/>
      <c r="T1778" s="13"/>
    </row>
    <row r="1779" spans="2:20" x14ac:dyDescent="0.35">
      <c r="B1779" s="3"/>
      <c r="C1779" s="3"/>
      <c r="D1779" s="6"/>
      <c r="E1779" s="8"/>
      <c r="S1779" s="13"/>
      <c r="T1779" s="13"/>
    </row>
    <row r="1780" spans="2:20" x14ac:dyDescent="0.35">
      <c r="B1780" s="3"/>
      <c r="C1780" s="3"/>
      <c r="D1780" s="6"/>
      <c r="E1780" s="8"/>
      <c r="S1780" s="13"/>
      <c r="T1780" s="13"/>
    </row>
    <row r="1781" spans="2:20" x14ac:dyDescent="0.35">
      <c r="B1781" s="3"/>
      <c r="C1781" s="3"/>
      <c r="D1781" s="6"/>
      <c r="E1781" s="8"/>
      <c r="S1781" s="13"/>
      <c r="T1781" s="13"/>
    </row>
    <row r="1782" spans="2:20" x14ac:dyDescent="0.35">
      <c r="B1782" s="3"/>
      <c r="C1782" s="3"/>
      <c r="D1782" s="6"/>
      <c r="E1782" s="8"/>
      <c r="S1782" s="13"/>
      <c r="T1782" s="13"/>
    </row>
    <row r="1783" spans="2:20" x14ac:dyDescent="0.35">
      <c r="B1783" s="3"/>
      <c r="C1783" s="3"/>
      <c r="D1783" s="6"/>
      <c r="E1783" s="8"/>
      <c r="S1783" s="13"/>
      <c r="T1783" s="13"/>
    </row>
    <row r="1784" spans="2:20" x14ac:dyDescent="0.35">
      <c r="B1784" s="3"/>
      <c r="C1784" s="3"/>
      <c r="D1784" s="6"/>
      <c r="E1784" s="8"/>
      <c r="S1784" s="13"/>
      <c r="T1784" s="13"/>
    </row>
    <row r="1785" spans="2:20" x14ac:dyDescent="0.35">
      <c r="B1785" s="3"/>
      <c r="C1785" s="3"/>
      <c r="D1785" s="6"/>
      <c r="E1785" s="8"/>
      <c r="S1785" s="13"/>
      <c r="T1785" s="13"/>
    </row>
    <row r="1786" spans="2:20" x14ac:dyDescent="0.35">
      <c r="B1786" s="3"/>
      <c r="C1786" s="3"/>
      <c r="D1786" s="6"/>
      <c r="E1786" s="8"/>
      <c r="S1786" s="13"/>
      <c r="T1786" s="13"/>
    </row>
    <row r="1787" spans="2:20" x14ac:dyDescent="0.35">
      <c r="B1787" s="3"/>
      <c r="C1787" s="3"/>
      <c r="D1787" s="6"/>
      <c r="E1787" s="8"/>
      <c r="S1787" s="13"/>
      <c r="T1787" s="13"/>
    </row>
    <row r="1788" spans="2:20" x14ac:dyDescent="0.35">
      <c r="B1788" s="3"/>
      <c r="C1788" s="3"/>
      <c r="D1788" s="6"/>
      <c r="E1788" s="8"/>
      <c r="S1788" s="13"/>
      <c r="T1788" s="13"/>
    </row>
    <row r="1789" spans="2:20" x14ac:dyDescent="0.35">
      <c r="B1789" s="3"/>
      <c r="C1789" s="3"/>
      <c r="D1789" s="6"/>
      <c r="E1789" s="8"/>
      <c r="S1789" s="13"/>
      <c r="T1789" s="13"/>
    </row>
    <row r="1790" spans="2:20" x14ac:dyDescent="0.35">
      <c r="B1790" s="3"/>
      <c r="C1790" s="3"/>
      <c r="D1790" s="6"/>
      <c r="E1790" s="8"/>
      <c r="S1790" s="13"/>
      <c r="T1790" s="13"/>
    </row>
    <row r="1791" spans="2:20" x14ac:dyDescent="0.35">
      <c r="B1791" s="3"/>
      <c r="C1791" s="3"/>
      <c r="D1791" s="6"/>
      <c r="E1791" s="8"/>
      <c r="S1791" s="13"/>
      <c r="T1791" s="13"/>
    </row>
    <row r="1792" spans="2:20" x14ac:dyDescent="0.35">
      <c r="B1792" s="3"/>
      <c r="C1792" s="3"/>
      <c r="D1792" s="6"/>
      <c r="E1792" s="8"/>
      <c r="S1792" s="13"/>
      <c r="T1792" s="13"/>
    </row>
    <row r="1793" spans="2:20" x14ac:dyDescent="0.35">
      <c r="B1793" s="3"/>
      <c r="C1793" s="3"/>
      <c r="D1793" s="6"/>
      <c r="E1793" s="8"/>
      <c r="S1793" s="13"/>
      <c r="T1793" s="13"/>
    </row>
    <row r="1794" spans="2:20" x14ac:dyDescent="0.35">
      <c r="B1794" s="3"/>
      <c r="C1794" s="3"/>
      <c r="D1794" s="6"/>
      <c r="E1794" s="8"/>
      <c r="S1794" s="13"/>
      <c r="T1794" s="13"/>
    </row>
    <row r="1795" spans="2:20" x14ac:dyDescent="0.35">
      <c r="B1795" s="3"/>
      <c r="C1795" s="3"/>
      <c r="D1795" s="6"/>
      <c r="E1795" s="8"/>
      <c r="S1795" s="13"/>
      <c r="T1795" s="13"/>
    </row>
    <row r="1796" spans="2:20" x14ac:dyDescent="0.35">
      <c r="B1796" s="3"/>
      <c r="C1796" s="3"/>
      <c r="D1796" s="6"/>
      <c r="E1796" s="8"/>
      <c r="S1796" s="13"/>
      <c r="T1796" s="13"/>
    </row>
    <row r="1797" spans="2:20" x14ac:dyDescent="0.35">
      <c r="B1797" s="3"/>
      <c r="C1797" s="3"/>
      <c r="D1797" s="6"/>
      <c r="E1797" s="8"/>
      <c r="S1797" s="13"/>
      <c r="T1797" s="13"/>
    </row>
    <row r="1798" spans="2:20" x14ac:dyDescent="0.35">
      <c r="B1798" s="3"/>
      <c r="C1798" s="3"/>
      <c r="D1798" s="6"/>
      <c r="E1798" s="8"/>
      <c r="S1798" s="13"/>
      <c r="T1798" s="13"/>
    </row>
    <row r="1799" spans="2:20" x14ac:dyDescent="0.35">
      <c r="B1799" s="3"/>
      <c r="C1799" s="3"/>
      <c r="D1799" s="6"/>
      <c r="E1799" s="8"/>
      <c r="S1799" s="13"/>
      <c r="T1799" s="13"/>
    </row>
    <row r="1800" spans="2:20" x14ac:dyDescent="0.35">
      <c r="B1800" s="3"/>
      <c r="C1800" s="3"/>
      <c r="D1800" s="6"/>
      <c r="E1800" s="8"/>
      <c r="S1800" s="13"/>
      <c r="T1800" s="13"/>
    </row>
    <row r="1801" spans="2:20" x14ac:dyDescent="0.35">
      <c r="B1801" s="3"/>
      <c r="C1801" s="3"/>
      <c r="D1801" s="6"/>
      <c r="E1801" s="8"/>
      <c r="S1801" s="13"/>
      <c r="T1801" s="13"/>
    </row>
    <row r="1802" spans="2:20" x14ac:dyDescent="0.35">
      <c r="B1802" s="3"/>
      <c r="C1802" s="3"/>
      <c r="D1802" s="6"/>
      <c r="E1802" s="8"/>
      <c r="S1802" s="13"/>
      <c r="T1802" s="13"/>
    </row>
    <row r="1803" spans="2:20" x14ac:dyDescent="0.35">
      <c r="B1803" s="3"/>
      <c r="C1803" s="3"/>
      <c r="D1803" s="6"/>
      <c r="E1803" s="8"/>
      <c r="S1803" s="13"/>
      <c r="T1803" s="13"/>
    </row>
    <row r="1804" spans="2:20" x14ac:dyDescent="0.35">
      <c r="B1804" s="3"/>
      <c r="C1804" s="3"/>
      <c r="D1804" s="6"/>
      <c r="E1804" s="8"/>
      <c r="S1804" s="13"/>
      <c r="T1804" s="13"/>
    </row>
    <row r="1805" spans="2:20" x14ac:dyDescent="0.35">
      <c r="B1805" s="3"/>
      <c r="C1805" s="3"/>
      <c r="D1805" s="6"/>
      <c r="E1805" s="8"/>
      <c r="S1805" s="13"/>
      <c r="T1805" s="13"/>
    </row>
    <row r="1806" spans="2:20" x14ac:dyDescent="0.35">
      <c r="B1806" s="3"/>
      <c r="C1806" s="3"/>
      <c r="D1806" s="6"/>
      <c r="E1806" s="8"/>
      <c r="S1806" s="13"/>
      <c r="T1806" s="13"/>
    </row>
    <row r="1807" spans="2:20" x14ac:dyDescent="0.35">
      <c r="B1807" s="3"/>
      <c r="C1807" s="3"/>
      <c r="D1807" s="6"/>
      <c r="E1807" s="8"/>
      <c r="S1807" s="13"/>
      <c r="T1807" s="13"/>
    </row>
    <row r="1808" spans="2:20" x14ac:dyDescent="0.35">
      <c r="B1808" s="3"/>
      <c r="C1808" s="3"/>
      <c r="D1808" s="6"/>
      <c r="E1808" s="8"/>
      <c r="S1808" s="13"/>
      <c r="T1808" s="13"/>
    </row>
    <row r="1809" spans="2:20" x14ac:dyDescent="0.35">
      <c r="B1809" s="3"/>
      <c r="C1809" s="3"/>
      <c r="D1809" s="6"/>
      <c r="E1809" s="8"/>
      <c r="S1809" s="13"/>
      <c r="T1809" s="13"/>
    </row>
    <row r="1810" spans="2:20" x14ac:dyDescent="0.35">
      <c r="B1810" s="3"/>
      <c r="C1810" s="3"/>
      <c r="D1810" s="6"/>
      <c r="E1810" s="8"/>
      <c r="S1810" s="13"/>
      <c r="T1810" s="13"/>
    </row>
    <row r="1811" spans="2:20" x14ac:dyDescent="0.35">
      <c r="B1811" s="3"/>
      <c r="C1811" s="3"/>
      <c r="D1811" s="6"/>
      <c r="E1811" s="8"/>
      <c r="S1811" s="13"/>
      <c r="T1811" s="13"/>
    </row>
    <row r="1812" spans="2:20" x14ac:dyDescent="0.35">
      <c r="B1812" s="3"/>
      <c r="C1812" s="3"/>
      <c r="D1812" s="6"/>
      <c r="E1812" s="8"/>
      <c r="S1812" s="13"/>
      <c r="T1812" s="13"/>
    </row>
    <row r="1813" spans="2:20" x14ac:dyDescent="0.35">
      <c r="B1813" s="3"/>
      <c r="C1813" s="3"/>
      <c r="D1813" s="6"/>
      <c r="E1813" s="8"/>
      <c r="S1813" s="13"/>
      <c r="T1813" s="13"/>
    </row>
    <row r="1814" spans="2:20" x14ac:dyDescent="0.35">
      <c r="B1814" s="3"/>
      <c r="C1814" s="3"/>
      <c r="D1814" s="6"/>
      <c r="E1814" s="8"/>
      <c r="S1814" s="13"/>
      <c r="T1814" s="13"/>
    </row>
    <row r="1815" spans="2:20" x14ac:dyDescent="0.35">
      <c r="B1815" s="3"/>
      <c r="C1815" s="3"/>
      <c r="D1815" s="6"/>
      <c r="E1815" s="8"/>
      <c r="S1815" s="13"/>
      <c r="T1815" s="13"/>
    </row>
    <row r="1816" spans="2:20" x14ac:dyDescent="0.35">
      <c r="B1816" s="3"/>
      <c r="C1816" s="3"/>
      <c r="D1816" s="6"/>
      <c r="E1816" s="8"/>
      <c r="S1816" s="13"/>
      <c r="T1816" s="13"/>
    </row>
    <row r="1817" spans="2:20" x14ac:dyDescent="0.35">
      <c r="B1817" s="3"/>
      <c r="C1817" s="3"/>
      <c r="D1817" s="6"/>
      <c r="E1817" s="8"/>
      <c r="S1817" s="13"/>
      <c r="T1817" s="13"/>
    </row>
    <row r="1818" spans="2:20" x14ac:dyDescent="0.35">
      <c r="B1818" s="3"/>
      <c r="C1818" s="3"/>
      <c r="D1818" s="6"/>
      <c r="E1818" s="8"/>
      <c r="S1818" s="13"/>
      <c r="T1818" s="13"/>
    </row>
    <row r="1819" spans="2:20" x14ac:dyDescent="0.35">
      <c r="B1819" s="3"/>
      <c r="C1819" s="3"/>
      <c r="D1819" s="6"/>
      <c r="E1819" s="8"/>
      <c r="S1819" s="13"/>
      <c r="T1819" s="13"/>
    </row>
    <row r="1820" spans="2:20" x14ac:dyDescent="0.35">
      <c r="B1820" s="3"/>
      <c r="C1820" s="3"/>
      <c r="D1820" s="6"/>
      <c r="E1820" s="8"/>
      <c r="S1820" s="13"/>
      <c r="T1820" s="13"/>
    </row>
    <row r="1821" spans="2:20" x14ac:dyDescent="0.35">
      <c r="B1821" s="3"/>
      <c r="C1821" s="3"/>
      <c r="D1821" s="6"/>
      <c r="E1821" s="8"/>
      <c r="S1821" s="13"/>
      <c r="T1821" s="13"/>
    </row>
    <row r="1822" spans="2:20" x14ac:dyDescent="0.35">
      <c r="B1822" s="3"/>
      <c r="C1822" s="3"/>
      <c r="D1822" s="6"/>
      <c r="E1822" s="8"/>
      <c r="S1822" s="13"/>
      <c r="T1822" s="13"/>
    </row>
    <row r="1823" spans="2:20" x14ac:dyDescent="0.35">
      <c r="B1823" s="3"/>
      <c r="C1823" s="3"/>
      <c r="D1823" s="6"/>
      <c r="E1823" s="8"/>
      <c r="S1823" s="13"/>
      <c r="T1823" s="13"/>
    </row>
    <row r="1824" spans="2:20" x14ac:dyDescent="0.35">
      <c r="B1824" s="3"/>
      <c r="C1824" s="3"/>
      <c r="D1824" s="6"/>
      <c r="E1824" s="8"/>
      <c r="S1824" s="13"/>
      <c r="T1824" s="13"/>
    </row>
    <row r="1825" spans="2:20" x14ac:dyDescent="0.35">
      <c r="B1825" s="3"/>
      <c r="C1825" s="3"/>
      <c r="D1825" s="6"/>
      <c r="E1825" s="8"/>
      <c r="S1825" s="13"/>
      <c r="T1825" s="13"/>
    </row>
    <row r="1826" spans="2:20" x14ac:dyDescent="0.35">
      <c r="B1826" s="3"/>
      <c r="C1826" s="3"/>
      <c r="D1826" s="6"/>
      <c r="E1826" s="8"/>
      <c r="S1826" s="13"/>
      <c r="T1826" s="13"/>
    </row>
    <row r="1827" spans="2:20" x14ac:dyDescent="0.35">
      <c r="B1827" s="3"/>
      <c r="C1827" s="3"/>
      <c r="D1827" s="6"/>
      <c r="E1827" s="8"/>
      <c r="S1827" s="13"/>
      <c r="T1827" s="13"/>
    </row>
    <row r="1828" spans="2:20" x14ac:dyDescent="0.35">
      <c r="B1828" s="3"/>
      <c r="C1828" s="3"/>
      <c r="D1828" s="6"/>
      <c r="E1828" s="8"/>
      <c r="S1828" s="13"/>
      <c r="T1828" s="13"/>
    </row>
    <row r="1829" spans="2:20" x14ac:dyDescent="0.35">
      <c r="B1829" s="3"/>
      <c r="C1829" s="3"/>
      <c r="D1829" s="6"/>
      <c r="E1829" s="8"/>
      <c r="S1829" s="13"/>
      <c r="T1829" s="13"/>
    </row>
    <row r="1830" spans="2:20" x14ac:dyDescent="0.35">
      <c r="B1830" s="3"/>
      <c r="C1830" s="3"/>
      <c r="D1830" s="6"/>
      <c r="E1830" s="8"/>
      <c r="S1830" s="13"/>
      <c r="T1830" s="13"/>
    </row>
    <row r="1831" spans="2:20" x14ac:dyDescent="0.35">
      <c r="B1831" s="3"/>
      <c r="C1831" s="3"/>
      <c r="D1831" s="6"/>
      <c r="E1831" s="8"/>
      <c r="S1831" s="13"/>
      <c r="T1831" s="13"/>
    </row>
    <row r="1832" spans="2:20" x14ac:dyDescent="0.35">
      <c r="B1832" s="3"/>
      <c r="C1832" s="3"/>
      <c r="D1832" s="6"/>
      <c r="E1832" s="8"/>
      <c r="S1832" s="13"/>
      <c r="T1832" s="13"/>
    </row>
    <row r="1833" spans="2:20" x14ac:dyDescent="0.35">
      <c r="B1833" s="3"/>
      <c r="C1833" s="3"/>
      <c r="D1833" s="6"/>
      <c r="E1833" s="8"/>
      <c r="S1833" s="13"/>
      <c r="T1833" s="13"/>
    </row>
    <row r="1834" spans="2:20" x14ac:dyDescent="0.35">
      <c r="B1834" s="3"/>
      <c r="C1834" s="3"/>
      <c r="D1834" s="6"/>
      <c r="E1834" s="8"/>
      <c r="S1834" s="13"/>
      <c r="T1834" s="13"/>
    </row>
    <row r="1835" spans="2:20" x14ac:dyDescent="0.35">
      <c r="B1835" s="3"/>
      <c r="C1835" s="3"/>
      <c r="D1835" s="6"/>
      <c r="E1835" s="8"/>
      <c r="S1835" s="13"/>
      <c r="T1835" s="13"/>
    </row>
    <row r="1836" spans="2:20" x14ac:dyDescent="0.35">
      <c r="B1836" s="3"/>
      <c r="C1836" s="3"/>
      <c r="D1836" s="6"/>
      <c r="E1836" s="8"/>
      <c r="S1836" s="13"/>
      <c r="T1836" s="13"/>
    </row>
    <row r="1837" spans="2:20" x14ac:dyDescent="0.35">
      <c r="B1837" s="3"/>
      <c r="C1837" s="3"/>
      <c r="D1837" s="6"/>
      <c r="E1837" s="8"/>
      <c r="S1837" s="13"/>
      <c r="T1837" s="13"/>
    </row>
    <row r="1838" spans="2:20" x14ac:dyDescent="0.35">
      <c r="B1838" s="3"/>
      <c r="C1838" s="3"/>
      <c r="D1838" s="6"/>
      <c r="E1838" s="8"/>
      <c r="S1838" s="13"/>
      <c r="T1838" s="13"/>
    </row>
    <row r="1839" spans="2:20" x14ac:dyDescent="0.35">
      <c r="B1839" s="3"/>
      <c r="C1839" s="3"/>
      <c r="D1839" s="6"/>
      <c r="E1839" s="8"/>
      <c r="S1839" s="13"/>
      <c r="T1839" s="13"/>
    </row>
    <row r="1840" spans="2:20" x14ac:dyDescent="0.35">
      <c r="B1840" s="3"/>
      <c r="C1840" s="3"/>
      <c r="D1840" s="6"/>
      <c r="E1840" s="8"/>
      <c r="S1840" s="13"/>
      <c r="T1840" s="13"/>
    </row>
    <row r="1841" spans="2:20" x14ac:dyDescent="0.35">
      <c r="B1841" s="3"/>
      <c r="C1841" s="3"/>
      <c r="D1841" s="6"/>
      <c r="E1841" s="8"/>
      <c r="S1841" s="13"/>
      <c r="T1841" s="13"/>
    </row>
    <row r="1842" spans="2:20" x14ac:dyDescent="0.35">
      <c r="B1842" s="3"/>
      <c r="C1842" s="3"/>
      <c r="D1842" s="6"/>
      <c r="E1842" s="8"/>
      <c r="S1842" s="13"/>
      <c r="T1842" s="13"/>
    </row>
    <row r="1843" spans="2:20" x14ac:dyDescent="0.35">
      <c r="B1843" s="3"/>
      <c r="C1843" s="3"/>
      <c r="D1843" s="6"/>
      <c r="E1843" s="8"/>
      <c r="S1843" s="13"/>
      <c r="T1843" s="13"/>
    </row>
    <row r="1844" spans="2:20" x14ac:dyDescent="0.35">
      <c r="B1844" s="3"/>
      <c r="C1844" s="3"/>
      <c r="D1844" s="6"/>
      <c r="E1844" s="8"/>
      <c r="S1844" s="13"/>
      <c r="T1844" s="13"/>
    </row>
    <row r="1845" spans="2:20" x14ac:dyDescent="0.35">
      <c r="B1845" s="3"/>
      <c r="C1845" s="3"/>
      <c r="D1845" s="6"/>
      <c r="E1845" s="8"/>
      <c r="S1845" s="13"/>
      <c r="T1845" s="13"/>
    </row>
    <row r="1846" spans="2:20" x14ac:dyDescent="0.35">
      <c r="B1846" s="3"/>
      <c r="C1846" s="3"/>
      <c r="D1846" s="6"/>
      <c r="E1846" s="8"/>
      <c r="S1846" s="13"/>
      <c r="T1846" s="13"/>
    </row>
    <row r="1847" spans="2:20" x14ac:dyDescent="0.35">
      <c r="B1847" s="3"/>
      <c r="C1847" s="3"/>
      <c r="D1847" s="6"/>
      <c r="E1847" s="8"/>
      <c r="S1847" s="13"/>
      <c r="T1847" s="13"/>
    </row>
    <row r="1848" spans="2:20" x14ac:dyDescent="0.35">
      <c r="B1848" s="3"/>
      <c r="C1848" s="3"/>
      <c r="D1848" s="6"/>
      <c r="E1848" s="8"/>
      <c r="S1848" s="13"/>
      <c r="T1848" s="13"/>
    </row>
    <row r="1849" spans="2:20" x14ac:dyDescent="0.35">
      <c r="B1849" s="3"/>
      <c r="C1849" s="3"/>
      <c r="D1849" s="6"/>
      <c r="E1849" s="8"/>
      <c r="S1849" s="13"/>
      <c r="T1849" s="13"/>
    </row>
    <row r="1850" spans="2:20" x14ac:dyDescent="0.35">
      <c r="B1850" s="3"/>
      <c r="C1850" s="3"/>
      <c r="D1850" s="6"/>
      <c r="E1850" s="8"/>
      <c r="S1850" s="13"/>
      <c r="T1850" s="13"/>
    </row>
    <row r="1851" spans="2:20" x14ac:dyDescent="0.35">
      <c r="B1851" s="3"/>
      <c r="C1851" s="3"/>
      <c r="D1851" s="6"/>
      <c r="E1851" s="8"/>
      <c r="S1851" s="13"/>
      <c r="T1851" s="13"/>
    </row>
    <row r="1852" spans="2:20" x14ac:dyDescent="0.35">
      <c r="B1852" s="3"/>
      <c r="C1852" s="3"/>
      <c r="D1852" s="6"/>
      <c r="E1852" s="8"/>
      <c r="S1852" s="13"/>
      <c r="T1852" s="13"/>
    </row>
    <row r="1853" spans="2:20" x14ac:dyDescent="0.35">
      <c r="B1853" s="3"/>
      <c r="C1853" s="3"/>
      <c r="D1853" s="6"/>
      <c r="E1853" s="8"/>
      <c r="S1853" s="13"/>
      <c r="T1853" s="13"/>
    </row>
    <row r="1854" spans="2:20" x14ac:dyDescent="0.35">
      <c r="B1854" s="3"/>
      <c r="C1854" s="3"/>
      <c r="D1854" s="6"/>
      <c r="E1854" s="8"/>
      <c r="S1854" s="13"/>
      <c r="T1854" s="13"/>
    </row>
    <row r="1855" spans="2:20" x14ac:dyDescent="0.35">
      <c r="B1855" s="3"/>
      <c r="C1855" s="3"/>
      <c r="D1855" s="6"/>
      <c r="E1855" s="8"/>
      <c r="S1855" s="13"/>
      <c r="T1855" s="13"/>
    </row>
    <row r="1856" spans="2:20" x14ac:dyDescent="0.35">
      <c r="B1856" s="3"/>
      <c r="C1856" s="3"/>
      <c r="D1856" s="6"/>
      <c r="E1856" s="8"/>
      <c r="S1856" s="13"/>
      <c r="T1856" s="13"/>
    </row>
    <row r="1857" spans="2:20" x14ac:dyDescent="0.35">
      <c r="B1857" s="3"/>
      <c r="C1857" s="3"/>
      <c r="D1857" s="6"/>
      <c r="E1857" s="8"/>
      <c r="S1857" s="13"/>
      <c r="T1857" s="13"/>
    </row>
    <row r="1858" spans="2:20" x14ac:dyDescent="0.35">
      <c r="B1858" s="3"/>
      <c r="C1858" s="3"/>
      <c r="D1858" s="6"/>
      <c r="E1858" s="8"/>
      <c r="S1858" s="13"/>
      <c r="T1858" s="13"/>
    </row>
    <row r="1859" spans="2:20" x14ac:dyDescent="0.35">
      <c r="B1859" s="3"/>
      <c r="C1859" s="3"/>
      <c r="D1859" s="6"/>
      <c r="E1859" s="8"/>
      <c r="S1859" s="13"/>
      <c r="T1859" s="13"/>
    </row>
    <row r="1860" spans="2:20" x14ac:dyDescent="0.35">
      <c r="B1860" s="3"/>
      <c r="C1860" s="3"/>
      <c r="D1860" s="6"/>
      <c r="E1860" s="8"/>
      <c r="S1860" s="13"/>
      <c r="T1860" s="13"/>
    </row>
    <row r="1861" spans="2:20" x14ac:dyDescent="0.35">
      <c r="B1861" s="3"/>
      <c r="C1861" s="3"/>
      <c r="D1861" s="6"/>
      <c r="E1861" s="8"/>
      <c r="S1861" s="13"/>
      <c r="T1861" s="13"/>
    </row>
    <row r="1862" spans="2:20" x14ac:dyDescent="0.35">
      <c r="B1862" s="3"/>
      <c r="C1862" s="3"/>
      <c r="D1862" s="6"/>
      <c r="E1862" s="8"/>
      <c r="S1862" s="13"/>
      <c r="T1862" s="13"/>
    </row>
    <row r="1863" spans="2:20" x14ac:dyDescent="0.35">
      <c r="B1863" s="3"/>
      <c r="C1863" s="3"/>
      <c r="D1863" s="6"/>
      <c r="E1863" s="8"/>
      <c r="S1863" s="13"/>
      <c r="T1863" s="13"/>
    </row>
    <row r="1864" spans="2:20" x14ac:dyDescent="0.35">
      <c r="B1864" s="3"/>
      <c r="C1864" s="3"/>
      <c r="D1864" s="6"/>
      <c r="E1864" s="8"/>
      <c r="S1864" s="13"/>
      <c r="T1864" s="13"/>
    </row>
    <row r="1865" spans="2:20" x14ac:dyDescent="0.35">
      <c r="B1865" s="3"/>
      <c r="C1865" s="3"/>
      <c r="D1865" s="6"/>
      <c r="E1865" s="8"/>
      <c r="S1865" s="13"/>
      <c r="T1865" s="13"/>
    </row>
    <row r="1866" spans="2:20" x14ac:dyDescent="0.35">
      <c r="B1866" s="3"/>
      <c r="C1866" s="3"/>
      <c r="D1866" s="6"/>
      <c r="E1866" s="8"/>
      <c r="S1866" s="13"/>
      <c r="T1866" s="13"/>
    </row>
    <row r="1867" spans="2:20" x14ac:dyDescent="0.35">
      <c r="B1867" s="3"/>
      <c r="C1867" s="3"/>
      <c r="D1867" s="6"/>
      <c r="E1867" s="8"/>
      <c r="S1867" s="13"/>
      <c r="T1867" s="13"/>
    </row>
    <row r="1868" spans="2:20" x14ac:dyDescent="0.35">
      <c r="B1868" s="3"/>
      <c r="C1868" s="3"/>
      <c r="D1868" s="6"/>
      <c r="E1868" s="8"/>
      <c r="S1868" s="13"/>
      <c r="T1868" s="13"/>
    </row>
    <row r="1869" spans="2:20" x14ac:dyDescent="0.35">
      <c r="B1869" s="3"/>
      <c r="C1869" s="3"/>
      <c r="D1869" s="6"/>
      <c r="E1869" s="8"/>
      <c r="S1869" s="13"/>
      <c r="T1869" s="13"/>
    </row>
    <row r="1870" spans="2:20" x14ac:dyDescent="0.35">
      <c r="B1870" s="3"/>
      <c r="C1870" s="3"/>
      <c r="D1870" s="6"/>
      <c r="E1870" s="8"/>
      <c r="S1870" s="13"/>
      <c r="T1870" s="13"/>
    </row>
    <row r="1871" spans="2:20" x14ac:dyDescent="0.35">
      <c r="B1871" s="3"/>
      <c r="C1871" s="3"/>
      <c r="D1871" s="6"/>
      <c r="E1871" s="8"/>
      <c r="S1871" s="13"/>
      <c r="T1871" s="13"/>
    </row>
    <row r="1872" spans="2:20" x14ac:dyDescent="0.35">
      <c r="B1872" s="3"/>
      <c r="C1872" s="3"/>
      <c r="D1872" s="6"/>
      <c r="E1872" s="8"/>
      <c r="S1872" s="13"/>
      <c r="T1872" s="13"/>
    </row>
    <row r="1873" spans="2:20" x14ac:dyDescent="0.35">
      <c r="B1873" s="3"/>
      <c r="C1873" s="3"/>
      <c r="D1873" s="6"/>
      <c r="E1873" s="8"/>
      <c r="S1873" s="13"/>
      <c r="T1873" s="13"/>
    </row>
    <row r="1874" spans="2:20" x14ac:dyDescent="0.35">
      <c r="B1874" s="3"/>
      <c r="C1874" s="3"/>
      <c r="D1874" s="6"/>
      <c r="E1874" s="8"/>
      <c r="S1874" s="13"/>
      <c r="T1874" s="13"/>
    </row>
    <row r="1875" spans="2:20" x14ac:dyDescent="0.35">
      <c r="B1875" s="3"/>
      <c r="C1875" s="3"/>
      <c r="D1875" s="6"/>
      <c r="E1875" s="8"/>
      <c r="S1875" s="13"/>
      <c r="T1875" s="13"/>
    </row>
    <row r="1876" spans="2:20" x14ac:dyDescent="0.35">
      <c r="B1876" s="3"/>
      <c r="C1876" s="3"/>
      <c r="D1876" s="6"/>
      <c r="E1876" s="8"/>
      <c r="S1876" s="13"/>
      <c r="T1876" s="13"/>
    </row>
    <row r="1877" spans="2:20" x14ac:dyDescent="0.35">
      <c r="B1877" s="3"/>
      <c r="C1877" s="3"/>
      <c r="D1877" s="6"/>
      <c r="E1877" s="8"/>
      <c r="S1877" s="13"/>
      <c r="T1877" s="13"/>
    </row>
    <row r="1878" spans="2:20" x14ac:dyDescent="0.35">
      <c r="B1878" s="3"/>
      <c r="C1878" s="3"/>
      <c r="D1878" s="6"/>
      <c r="E1878" s="8"/>
      <c r="S1878" s="13"/>
      <c r="T1878" s="13"/>
    </row>
    <row r="1879" spans="2:20" x14ac:dyDescent="0.35">
      <c r="B1879" s="3"/>
      <c r="C1879" s="3"/>
      <c r="D1879" s="6"/>
      <c r="E1879" s="8"/>
      <c r="S1879" s="13"/>
      <c r="T1879" s="13"/>
    </row>
    <row r="1880" spans="2:20" x14ac:dyDescent="0.35">
      <c r="B1880" s="3"/>
      <c r="C1880" s="3"/>
      <c r="D1880" s="6"/>
      <c r="E1880" s="8"/>
      <c r="S1880" s="13"/>
      <c r="T1880" s="13"/>
    </row>
    <row r="1881" spans="2:20" x14ac:dyDescent="0.35">
      <c r="B1881" s="3"/>
      <c r="C1881" s="3"/>
      <c r="D1881" s="6"/>
      <c r="E1881" s="8"/>
      <c r="S1881" s="13"/>
      <c r="T1881" s="13"/>
    </row>
    <row r="1882" spans="2:20" x14ac:dyDescent="0.35">
      <c r="B1882" s="3"/>
      <c r="C1882" s="3"/>
      <c r="D1882" s="6"/>
      <c r="E1882" s="8"/>
      <c r="S1882" s="13"/>
      <c r="T1882" s="13"/>
    </row>
    <row r="1883" spans="2:20" x14ac:dyDescent="0.35">
      <c r="B1883" s="3"/>
      <c r="C1883" s="3"/>
      <c r="D1883" s="6"/>
      <c r="E1883" s="8"/>
      <c r="S1883" s="13"/>
      <c r="T1883" s="13"/>
    </row>
    <row r="1884" spans="2:20" x14ac:dyDescent="0.35">
      <c r="B1884" s="3"/>
      <c r="C1884" s="3"/>
      <c r="D1884" s="6"/>
      <c r="E1884" s="8"/>
      <c r="S1884" s="13"/>
      <c r="T1884" s="13"/>
    </row>
    <row r="1885" spans="2:20" x14ac:dyDescent="0.35">
      <c r="B1885" s="3"/>
      <c r="C1885" s="3"/>
      <c r="D1885" s="6"/>
      <c r="E1885" s="8"/>
      <c r="S1885" s="13"/>
      <c r="T1885" s="13"/>
    </row>
    <row r="1886" spans="2:20" x14ac:dyDescent="0.35">
      <c r="B1886" s="3"/>
      <c r="C1886" s="3"/>
      <c r="D1886" s="6"/>
      <c r="E1886" s="8"/>
      <c r="S1886" s="13"/>
      <c r="T1886" s="13"/>
    </row>
    <row r="1887" spans="2:20" x14ac:dyDescent="0.35">
      <c r="B1887" s="3"/>
      <c r="C1887" s="3"/>
      <c r="D1887" s="6"/>
      <c r="E1887" s="8"/>
      <c r="S1887" s="13"/>
      <c r="T1887" s="13"/>
    </row>
    <row r="1888" spans="2:20" x14ac:dyDescent="0.35">
      <c r="B1888" s="3"/>
      <c r="C1888" s="3"/>
      <c r="D1888" s="6"/>
      <c r="E1888" s="8"/>
      <c r="S1888" s="13"/>
      <c r="T1888" s="13"/>
    </row>
    <row r="1889" spans="2:20" x14ac:dyDescent="0.35">
      <c r="B1889" s="3"/>
      <c r="C1889" s="3"/>
      <c r="D1889" s="6"/>
      <c r="E1889" s="8"/>
      <c r="S1889" s="13"/>
      <c r="T1889" s="13"/>
    </row>
    <row r="1890" spans="2:20" x14ac:dyDescent="0.35">
      <c r="B1890" s="3"/>
      <c r="C1890" s="3"/>
      <c r="D1890" s="6"/>
      <c r="E1890" s="8"/>
      <c r="S1890" s="13"/>
      <c r="T1890" s="13"/>
    </row>
    <row r="1891" spans="2:20" x14ac:dyDescent="0.35">
      <c r="B1891" s="3"/>
      <c r="C1891" s="3"/>
      <c r="D1891" s="6"/>
      <c r="E1891" s="8"/>
      <c r="S1891" s="13"/>
      <c r="T1891" s="13"/>
    </row>
    <row r="1892" spans="2:20" x14ac:dyDescent="0.35">
      <c r="B1892" s="3"/>
      <c r="C1892" s="3"/>
      <c r="D1892" s="6"/>
      <c r="E1892" s="8"/>
      <c r="S1892" s="13"/>
      <c r="T1892" s="13"/>
    </row>
    <row r="1893" spans="2:20" x14ac:dyDescent="0.35">
      <c r="B1893" s="3"/>
      <c r="C1893" s="3"/>
      <c r="D1893" s="6"/>
      <c r="E1893" s="8"/>
      <c r="S1893" s="13"/>
      <c r="T1893" s="13"/>
    </row>
    <row r="1894" spans="2:20" x14ac:dyDescent="0.35">
      <c r="B1894" s="3"/>
      <c r="C1894" s="3"/>
      <c r="D1894" s="6"/>
      <c r="E1894" s="8"/>
      <c r="S1894" s="13"/>
      <c r="T1894" s="13"/>
    </row>
    <row r="1895" spans="2:20" x14ac:dyDescent="0.35">
      <c r="B1895" s="3"/>
      <c r="C1895" s="3"/>
      <c r="D1895" s="6"/>
      <c r="E1895" s="8"/>
      <c r="S1895" s="13"/>
      <c r="T1895" s="13"/>
    </row>
    <row r="1896" spans="2:20" x14ac:dyDescent="0.35">
      <c r="B1896" s="3"/>
      <c r="C1896" s="3"/>
      <c r="D1896" s="6"/>
      <c r="E1896" s="8"/>
      <c r="S1896" s="13"/>
      <c r="T1896" s="13"/>
    </row>
    <row r="1897" spans="2:20" x14ac:dyDescent="0.35">
      <c r="B1897" s="3"/>
      <c r="C1897" s="3"/>
      <c r="D1897" s="6"/>
      <c r="E1897" s="8"/>
      <c r="S1897" s="13"/>
      <c r="T1897" s="13"/>
    </row>
    <row r="1898" spans="2:20" x14ac:dyDescent="0.35">
      <c r="B1898" s="3"/>
      <c r="C1898" s="3"/>
      <c r="D1898" s="6"/>
      <c r="E1898" s="8"/>
      <c r="S1898" s="13"/>
      <c r="T1898" s="13"/>
    </row>
    <row r="1899" spans="2:20" x14ac:dyDescent="0.35">
      <c r="B1899" s="3"/>
      <c r="C1899" s="3"/>
      <c r="D1899" s="6"/>
      <c r="E1899" s="8"/>
      <c r="S1899" s="13"/>
      <c r="T1899" s="13"/>
    </row>
    <row r="1900" spans="2:20" x14ac:dyDescent="0.35">
      <c r="B1900" s="3"/>
      <c r="C1900" s="3"/>
      <c r="D1900" s="6"/>
      <c r="E1900" s="8"/>
      <c r="S1900" s="13"/>
      <c r="T1900" s="13"/>
    </row>
    <row r="1901" spans="2:20" x14ac:dyDescent="0.35">
      <c r="B1901" s="3"/>
      <c r="C1901" s="3"/>
      <c r="D1901" s="6"/>
      <c r="E1901" s="8"/>
      <c r="S1901" s="13"/>
      <c r="T1901" s="13"/>
    </row>
    <row r="1902" spans="2:20" x14ac:dyDescent="0.35">
      <c r="B1902" s="3"/>
      <c r="C1902" s="3"/>
      <c r="D1902" s="6"/>
      <c r="E1902" s="8"/>
      <c r="S1902" s="13"/>
      <c r="T1902" s="13"/>
    </row>
    <row r="1903" spans="2:20" x14ac:dyDescent="0.35">
      <c r="B1903" s="3"/>
      <c r="C1903" s="3"/>
      <c r="D1903" s="6"/>
      <c r="E1903" s="8"/>
      <c r="S1903" s="13"/>
      <c r="T1903" s="13"/>
    </row>
    <row r="1904" spans="2:20" x14ac:dyDescent="0.35">
      <c r="B1904" s="3"/>
      <c r="C1904" s="3"/>
      <c r="D1904" s="6"/>
      <c r="E1904" s="8"/>
      <c r="S1904" s="13"/>
      <c r="T1904" s="13"/>
    </row>
    <row r="1905" spans="2:20" x14ac:dyDescent="0.35">
      <c r="B1905" s="3"/>
      <c r="C1905" s="3"/>
      <c r="D1905" s="6"/>
      <c r="E1905" s="8"/>
      <c r="S1905" s="13"/>
      <c r="T1905" s="13"/>
    </row>
    <row r="1906" spans="2:20" x14ac:dyDescent="0.35">
      <c r="B1906" s="3"/>
      <c r="C1906" s="3"/>
      <c r="D1906" s="6"/>
      <c r="E1906" s="8"/>
      <c r="S1906" s="13"/>
      <c r="T1906" s="13"/>
    </row>
    <row r="1907" spans="2:20" x14ac:dyDescent="0.35">
      <c r="B1907" s="3"/>
      <c r="C1907" s="3"/>
      <c r="D1907" s="6"/>
      <c r="E1907" s="8"/>
      <c r="S1907" s="13"/>
      <c r="T1907" s="13"/>
    </row>
    <row r="1908" spans="2:20" x14ac:dyDescent="0.35">
      <c r="B1908" s="3"/>
      <c r="C1908" s="3"/>
      <c r="D1908" s="6"/>
      <c r="E1908" s="8"/>
      <c r="S1908" s="13"/>
      <c r="T1908" s="13"/>
    </row>
    <row r="1909" spans="2:20" x14ac:dyDescent="0.35">
      <c r="B1909" s="3"/>
      <c r="C1909" s="3"/>
      <c r="D1909" s="6"/>
      <c r="E1909" s="8"/>
      <c r="S1909" s="13"/>
      <c r="T1909" s="13"/>
    </row>
    <row r="1910" spans="2:20" x14ac:dyDescent="0.35">
      <c r="B1910" s="3"/>
      <c r="C1910" s="3"/>
      <c r="D1910" s="6"/>
      <c r="E1910" s="8"/>
      <c r="S1910" s="13"/>
      <c r="T1910" s="13"/>
    </row>
    <row r="1911" spans="2:20" x14ac:dyDescent="0.35">
      <c r="B1911" s="3"/>
      <c r="C1911" s="3"/>
      <c r="D1911" s="6"/>
      <c r="E1911" s="8"/>
      <c r="S1911" s="13"/>
      <c r="T1911" s="13"/>
    </row>
    <row r="1912" spans="2:20" x14ac:dyDescent="0.35">
      <c r="B1912" s="3"/>
      <c r="C1912" s="3"/>
      <c r="D1912" s="6"/>
      <c r="E1912" s="8"/>
      <c r="S1912" s="13"/>
      <c r="T1912" s="13"/>
    </row>
    <row r="1913" spans="2:20" x14ac:dyDescent="0.35">
      <c r="B1913" s="3"/>
      <c r="C1913" s="3"/>
      <c r="D1913" s="6"/>
      <c r="E1913" s="8"/>
      <c r="S1913" s="13"/>
      <c r="T1913" s="13"/>
    </row>
    <row r="1914" spans="2:20" x14ac:dyDescent="0.35">
      <c r="B1914" s="3"/>
      <c r="C1914" s="3"/>
      <c r="D1914" s="6"/>
      <c r="E1914" s="8"/>
      <c r="S1914" s="13"/>
      <c r="T1914" s="13"/>
    </row>
    <row r="1915" spans="2:20" x14ac:dyDescent="0.35">
      <c r="B1915" s="3"/>
      <c r="C1915" s="3"/>
      <c r="D1915" s="6"/>
      <c r="E1915" s="8"/>
      <c r="S1915" s="13"/>
      <c r="T1915" s="13"/>
    </row>
    <row r="1916" spans="2:20" x14ac:dyDescent="0.35">
      <c r="B1916" s="3"/>
      <c r="C1916" s="3"/>
      <c r="D1916" s="6"/>
      <c r="E1916" s="8"/>
      <c r="S1916" s="13"/>
      <c r="T1916" s="13"/>
    </row>
    <row r="1917" spans="2:20" x14ac:dyDescent="0.35">
      <c r="B1917" s="3"/>
      <c r="C1917" s="3"/>
      <c r="D1917" s="6"/>
      <c r="E1917" s="8"/>
      <c r="S1917" s="13"/>
      <c r="T1917" s="13"/>
    </row>
    <row r="1918" spans="2:20" x14ac:dyDescent="0.35">
      <c r="B1918" s="3"/>
      <c r="C1918" s="3"/>
      <c r="D1918" s="6"/>
      <c r="E1918" s="8"/>
      <c r="S1918" s="13"/>
      <c r="T1918" s="13"/>
    </row>
    <row r="1919" spans="2:20" x14ac:dyDescent="0.35">
      <c r="B1919" s="3"/>
      <c r="C1919" s="3"/>
      <c r="D1919" s="6"/>
      <c r="E1919" s="8"/>
      <c r="S1919" s="13"/>
      <c r="T1919" s="13"/>
    </row>
    <row r="1920" spans="2:20" x14ac:dyDescent="0.35">
      <c r="B1920" s="3"/>
      <c r="C1920" s="3"/>
      <c r="D1920" s="6"/>
      <c r="E1920" s="8"/>
      <c r="S1920" s="13"/>
      <c r="T1920" s="13"/>
    </row>
    <row r="1921" spans="2:20" x14ac:dyDescent="0.35">
      <c r="B1921" s="3"/>
      <c r="C1921" s="3"/>
      <c r="D1921" s="6"/>
      <c r="E1921" s="8"/>
      <c r="S1921" s="13"/>
      <c r="T1921" s="13"/>
    </row>
    <row r="1922" spans="2:20" x14ac:dyDescent="0.35">
      <c r="B1922" s="3"/>
      <c r="C1922" s="3"/>
      <c r="D1922" s="6"/>
      <c r="E1922" s="8"/>
      <c r="S1922" s="13"/>
      <c r="T1922" s="13"/>
    </row>
    <row r="1923" spans="2:20" x14ac:dyDescent="0.35">
      <c r="B1923" s="3"/>
      <c r="C1923" s="3"/>
      <c r="D1923" s="6"/>
      <c r="E1923" s="8"/>
      <c r="S1923" s="13"/>
      <c r="T1923" s="13"/>
    </row>
    <row r="1924" spans="2:20" x14ac:dyDescent="0.35">
      <c r="B1924" s="3"/>
      <c r="C1924" s="3"/>
      <c r="D1924" s="6"/>
      <c r="E1924" s="8"/>
      <c r="S1924" s="13"/>
      <c r="T1924" s="13"/>
    </row>
    <row r="1925" spans="2:20" x14ac:dyDescent="0.35">
      <c r="B1925" s="3"/>
      <c r="C1925" s="3"/>
      <c r="D1925" s="6"/>
      <c r="E1925" s="8"/>
      <c r="S1925" s="13"/>
      <c r="T1925" s="13"/>
    </row>
    <row r="1926" spans="2:20" x14ac:dyDescent="0.35">
      <c r="B1926" s="3"/>
      <c r="C1926" s="3"/>
      <c r="D1926" s="6"/>
      <c r="E1926" s="8"/>
      <c r="S1926" s="13"/>
      <c r="T1926" s="13"/>
    </row>
    <row r="1927" spans="2:20" x14ac:dyDescent="0.35">
      <c r="B1927" s="3"/>
      <c r="C1927" s="3"/>
      <c r="D1927" s="6"/>
      <c r="E1927" s="8"/>
      <c r="S1927" s="13"/>
      <c r="T1927" s="13"/>
    </row>
    <row r="1928" spans="2:20" x14ac:dyDescent="0.35">
      <c r="B1928" s="3"/>
      <c r="C1928" s="3"/>
      <c r="D1928" s="6"/>
      <c r="E1928" s="8"/>
      <c r="S1928" s="13"/>
      <c r="T1928" s="13"/>
    </row>
    <row r="1929" spans="2:20" x14ac:dyDescent="0.35">
      <c r="B1929" s="3"/>
      <c r="C1929" s="3"/>
      <c r="D1929" s="6"/>
      <c r="E1929" s="8"/>
      <c r="S1929" s="13"/>
      <c r="T1929" s="13"/>
    </row>
    <row r="1930" spans="2:20" x14ac:dyDescent="0.35">
      <c r="B1930" s="3"/>
      <c r="C1930" s="3"/>
      <c r="D1930" s="6"/>
      <c r="E1930" s="8"/>
      <c r="S1930" s="13"/>
      <c r="T1930" s="13"/>
    </row>
    <row r="1931" spans="2:20" x14ac:dyDescent="0.35">
      <c r="B1931" s="3"/>
      <c r="C1931" s="3"/>
      <c r="D1931" s="6"/>
      <c r="E1931" s="8"/>
      <c r="S1931" s="13"/>
      <c r="T1931" s="13"/>
    </row>
    <row r="1932" spans="2:20" x14ac:dyDescent="0.35">
      <c r="B1932" s="3"/>
      <c r="C1932" s="3"/>
      <c r="D1932" s="6"/>
      <c r="E1932" s="8"/>
      <c r="S1932" s="13"/>
      <c r="T1932" s="13"/>
    </row>
    <row r="1933" spans="2:20" x14ac:dyDescent="0.35">
      <c r="B1933" s="3"/>
      <c r="C1933" s="3"/>
      <c r="D1933" s="6"/>
      <c r="E1933" s="8"/>
      <c r="S1933" s="13"/>
      <c r="T1933" s="13"/>
    </row>
    <row r="1934" spans="2:20" x14ac:dyDescent="0.35">
      <c r="B1934" s="3"/>
      <c r="C1934" s="3"/>
      <c r="D1934" s="6"/>
      <c r="E1934" s="8"/>
      <c r="S1934" s="13"/>
      <c r="T1934" s="13"/>
    </row>
    <row r="1935" spans="2:20" x14ac:dyDescent="0.35">
      <c r="B1935" s="3"/>
      <c r="C1935" s="3"/>
      <c r="D1935" s="6"/>
      <c r="E1935" s="8"/>
      <c r="S1935" s="13"/>
      <c r="T1935" s="13"/>
    </row>
    <row r="1936" spans="2:20" x14ac:dyDescent="0.35">
      <c r="B1936" s="3"/>
      <c r="C1936" s="3"/>
      <c r="D1936" s="6"/>
      <c r="E1936" s="8"/>
      <c r="S1936" s="13"/>
      <c r="T1936" s="13"/>
    </row>
    <row r="1937" spans="2:20" x14ac:dyDescent="0.35">
      <c r="B1937" s="3"/>
      <c r="C1937" s="3"/>
      <c r="D1937" s="6"/>
      <c r="E1937" s="8"/>
      <c r="S1937" s="13"/>
      <c r="T1937" s="13"/>
    </row>
    <row r="1938" spans="2:20" x14ac:dyDescent="0.35">
      <c r="B1938" s="3"/>
      <c r="C1938" s="3"/>
      <c r="D1938" s="6"/>
      <c r="E1938" s="8"/>
      <c r="S1938" s="13"/>
      <c r="T1938" s="13"/>
    </row>
    <row r="1939" spans="2:20" x14ac:dyDescent="0.35">
      <c r="B1939" s="3"/>
      <c r="C1939" s="3"/>
      <c r="D1939" s="6"/>
      <c r="E1939" s="8"/>
      <c r="S1939" s="13"/>
      <c r="T1939" s="13"/>
    </row>
    <row r="1940" spans="2:20" x14ac:dyDescent="0.35">
      <c r="B1940" s="3"/>
      <c r="C1940" s="3"/>
      <c r="D1940" s="6"/>
      <c r="E1940" s="8"/>
      <c r="S1940" s="13"/>
      <c r="T1940" s="13"/>
    </row>
    <row r="1941" spans="2:20" x14ac:dyDescent="0.35">
      <c r="B1941" s="3"/>
      <c r="C1941" s="3"/>
      <c r="D1941" s="6"/>
      <c r="E1941" s="8"/>
      <c r="S1941" s="13"/>
      <c r="T1941" s="13"/>
    </row>
    <row r="1942" spans="2:20" x14ac:dyDescent="0.35">
      <c r="B1942" s="3"/>
      <c r="C1942" s="3"/>
      <c r="D1942" s="6"/>
      <c r="E1942" s="8"/>
      <c r="S1942" s="13"/>
      <c r="T1942" s="13"/>
    </row>
    <row r="1943" spans="2:20" x14ac:dyDescent="0.35">
      <c r="B1943" s="3"/>
      <c r="C1943" s="3"/>
      <c r="D1943" s="6"/>
      <c r="E1943" s="8"/>
      <c r="S1943" s="13"/>
      <c r="T1943" s="13"/>
    </row>
    <row r="1944" spans="2:20" x14ac:dyDescent="0.35">
      <c r="B1944" s="3"/>
      <c r="C1944" s="3"/>
      <c r="D1944" s="6"/>
      <c r="E1944" s="8"/>
      <c r="S1944" s="13"/>
      <c r="T1944" s="13"/>
    </row>
    <row r="1945" spans="2:20" x14ac:dyDescent="0.35">
      <c r="B1945" s="3"/>
      <c r="C1945" s="3"/>
      <c r="D1945" s="6"/>
      <c r="E1945" s="8"/>
      <c r="S1945" s="13"/>
      <c r="T1945" s="13"/>
    </row>
    <row r="1946" spans="2:20" x14ac:dyDescent="0.35">
      <c r="B1946" s="3"/>
      <c r="C1946" s="3"/>
      <c r="D1946" s="6"/>
      <c r="E1946" s="8"/>
      <c r="S1946" s="13"/>
      <c r="T1946" s="13"/>
    </row>
    <row r="1947" spans="2:20" x14ac:dyDescent="0.35">
      <c r="B1947" s="3"/>
      <c r="C1947" s="3"/>
      <c r="D1947" s="6"/>
      <c r="E1947" s="8"/>
      <c r="S1947" s="13"/>
      <c r="T1947" s="13"/>
    </row>
    <row r="1948" spans="2:20" x14ac:dyDescent="0.35">
      <c r="B1948" s="3"/>
      <c r="C1948" s="3"/>
      <c r="D1948" s="6"/>
      <c r="E1948" s="8"/>
      <c r="S1948" s="13"/>
      <c r="T1948" s="13"/>
    </row>
    <row r="1949" spans="2:20" x14ac:dyDescent="0.35">
      <c r="B1949" s="3"/>
      <c r="C1949" s="3"/>
      <c r="D1949" s="6"/>
      <c r="E1949" s="8"/>
      <c r="S1949" s="13"/>
      <c r="T1949" s="13"/>
    </row>
    <row r="1950" spans="2:20" x14ac:dyDescent="0.35">
      <c r="B1950" s="3"/>
      <c r="C1950" s="3"/>
      <c r="D1950" s="6"/>
      <c r="E1950" s="8"/>
      <c r="S1950" s="13"/>
      <c r="T1950" s="13"/>
    </row>
    <row r="1951" spans="2:20" x14ac:dyDescent="0.35">
      <c r="B1951" s="3"/>
      <c r="C1951" s="3"/>
      <c r="D1951" s="6"/>
      <c r="E1951" s="8"/>
      <c r="S1951" s="13"/>
      <c r="T1951" s="13"/>
    </row>
    <row r="1952" spans="2:20" x14ac:dyDescent="0.35">
      <c r="B1952" s="3"/>
      <c r="C1952" s="3"/>
      <c r="D1952" s="6"/>
      <c r="E1952" s="8"/>
      <c r="S1952" s="13"/>
      <c r="T1952" s="13"/>
    </row>
    <row r="1953" spans="2:20" x14ac:dyDescent="0.35">
      <c r="B1953" s="3"/>
      <c r="C1953" s="3"/>
      <c r="D1953" s="6"/>
      <c r="E1953" s="8"/>
      <c r="S1953" s="13"/>
      <c r="T1953" s="13"/>
    </row>
    <row r="1954" spans="2:20" x14ac:dyDescent="0.35">
      <c r="B1954" s="3"/>
      <c r="C1954" s="3"/>
      <c r="D1954" s="6"/>
      <c r="E1954" s="8"/>
      <c r="S1954" s="13"/>
      <c r="T1954" s="13"/>
    </row>
    <row r="1955" spans="2:20" x14ac:dyDescent="0.35">
      <c r="B1955" s="3"/>
      <c r="C1955" s="3"/>
      <c r="D1955" s="6"/>
      <c r="E1955" s="8"/>
      <c r="S1955" s="13"/>
      <c r="T1955" s="13"/>
    </row>
    <row r="1956" spans="2:20" x14ac:dyDescent="0.35">
      <c r="B1956" s="3"/>
      <c r="C1956" s="3"/>
      <c r="D1956" s="6"/>
      <c r="E1956" s="8"/>
      <c r="S1956" s="13"/>
      <c r="T1956" s="13"/>
    </row>
    <row r="1957" spans="2:20" x14ac:dyDescent="0.35">
      <c r="B1957" s="3"/>
      <c r="C1957" s="3"/>
      <c r="D1957" s="6"/>
      <c r="E1957" s="8"/>
      <c r="S1957" s="13"/>
      <c r="T1957" s="13"/>
    </row>
    <row r="1958" spans="2:20" x14ac:dyDescent="0.35">
      <c r="B1958" s="3"/>
      <c r="C1958" s="3"/>
      <c r="D1958" s="6"/>
      <c r="E1958" s="8"/>
      <c r="S1958" s="13"/>
      <c r="T1958" s="13"/>
    </row>
    <row r="1959" spans="2:20" x14ac:dyDescent="0.35">
      <c r="B1959" s="3"/>
      <c r="C1959" s="3"/>
      <c r="D1959" s="6"/>
      <c r="E1959" s="8"/>
      <c r="S1959" s="13"/>
      <c r="T1959" s="13"/>
    </row>
    <row r="1960" spans="2:20" x14ac:dyDescent="0.35">
      <c r="B1960" s="3"/>
      <c r="C1960" s="3"/>
      <c r="D1960" s="6"/>
      <c r="E1960" s="8"/>
      <c r="S1960" s="13"/>
      <c r="T1960" s="13"/>
    </row>
    <row r="1961" spans="2:20" x14ac:dyDescent="0.35">
      <c r="B1961" s="3"/>
      <c r="C1961" s="3"/>
      <c r="D1961" s="6"/>
      <c r="E1961" s="8"/>
      <c r="S1961" s="13"/>
      <c r="T1961" s="13"/>
    </row>
    <row r="1962" spans="2:20" x14ac:dyDescent="0.35">
      <c r="B1962" s="3"/>
      <c r="C1962" s="3"/>
      <c r="D1962" s="6"/>
      <c r="E1962" s="8"/>
      <c r="S1962" s="13"/>
      <c r="T1962" s="13"/>
    </row>
    <row r="1963" spans="2:20" x14ac:dyDescent="0.35">
      <c r="B1963" s="3"/>
      <c r="C1963" s="3"/>
      <c r="D1963" s="6"/>
      <c r="E1963" s="8"/>
      <c r="S1963" s="13"/>
      <c r="T1963" s="13"/>
    </row>
    <row r="1964" spans="2:20" x14ac:dyDescent="0.35">
      <c r="B1964" s="3"/>
      <c r="C1964" s="3"/>
      <c r="D1964" s="6"/>
      <c r="E1964" s="8"/>
      <c r="S1964" s="13"/>
      <c r="T1964" s="13"/>
    </row>
    <row r="1965" spans="2:20" x14ac:dyDescent="0.35">
      <c r="B1965" s="3"/>
      <c r="C1965" s="3"/>
      <c r="D1965" s="6"/>
      <c r="E1965" s="8"/>
      <c r="S1965" s="13"/>
      <c r="T1965" s="13"/>
    </row>
    <row r="1966" spans="2:20" x14ac:dyDescent="0.35">
      <c r="B1966" s="3"/>
      <c r="C1966" s="3"/>
      <c r="D1966" s="6"/>
      <c r="E1966" s="8"/>
      <c r="S1966" s="13"/>
      <c r="T1966" s="13"/>
    </row>
    <row r="1967" spans="2:20" x14ac:dyDescent="0.35">
      <c r="B1967" s="3"/>
      <c r="C1967" s="3"/>
      <c r="D1967" s="6"/>
      <c r="E1967" s="8"/>
      <c r="S1967" s="13"/>
      <c r="T1967" s="13"/>
    </row>
    <row r="1968" spans="2:20" x14ac:dyDescent="0.35">
      <c r="B1968" s="3"/>
      <c r="C1968" s="3"/>
      <c r="D1968" s="6"/>
      <c r="E1968" s="8"/>
      <c r="S1968" s="13"/>
      <c r="T1968" s="13"/>
    </row>
    <row r="1969" spans="2:20" x14ac:dyDescent="0.35">
      <c r="B1969" s="3"/>
      <c r="C1969" s="3"/>
      <c r="D1969" s="6"/>
      <c r="E1969" s="8"/>
      <c r="S1969" s="13"/>
      <c r="T1969" s="13"/>
    </row>
    <row r="1970" spans="2:20" x14ac:dyDescent="0.35">
      <c r="B1970" s="3"/>
      <c r="C1970" s="3"/>
      <c r="D1970" s="6"/>
      <c r="E1970" s="8"/>
      <c r="S1970" s="13"/>
      <c r="T1970" s="13"/>
    </row>
    <row r="1971" spans="2:20" x14ac:dyDescent="0.35">
      <c r="B1971" s="3"/>
      <c r="C1971" s="3"/>
      <c r="D1971" s="6"/>
      <c r="E1971" s="8"/>
      <c r="S1971" s="13"/>
      <c r="T1971" s="13"/>
    </row>
    <row r="1972" spans="2:20" x14ac:dyDescent="0.35">
      <c r="B1972" s="3"/>
      <c r="C1972" s="3"/>
      <c r="D1972" s="6"/>
      <c r="E1972" s="8"/>
      <c r="S1972" s="13"/>
      <c r="T1972" s="13"/>
    </row>
    <row r="1973" spans="2:20" x14ac:dyDescent="0.35">
      <c r="B1973" s="3"/>
      <c r="C1973" s="3"/>
      <c r="D1973" s="6"/>
      <c r="E1973" s="8"/>
      <c r="S1973" s="13"/>
      <c r="T1973" s="13"/>
    </row>
    <row r="1974" spans="2:20" x14ac:dyDescent="0.35">
      <c r="B1974" s="3"/>
      <c r="C1974" s="3"/>
      <c r="D1974" s="6"/>
      <c r="E1974" s="8"/>
      <c r="S1974" s="13"/>
      <c r="T1974" s="13"/>
    </row>
    <row r="1975" spans="2:20" x14ac:dyDescent="0.35">
      <c r="B1975" s="3"/>
      <c r="C1975" s="3"/>
      <c r="D1975" s="6"/>
      <c r="E1975" s="8"/>
      <c r="S1975" s="13"/>
      <c r="T1975" s="13"/>
    </row>
    <row r="1976" spans="2:20" x14ac:dyDescent="0.35">
      <c r="B1976" s="3"/>
      <c r="C1976" s="3"/>
      <c r="D1976" s="6"/>
      <c r="E1976" s="8"/>
      <c r="S1976" s="13"/>
      <c r="T1976" s="13"/>
    </row>
    <row r="1977" spans="2:20" x14ac:dyDescent="0.35">
      <c r="B1977" s="3"/>
      <c r="C1977" s="3"/>
      <c r="D1977" s="6"/>
      <c r="E1977" s="8"/>
      <c r="S1977" s="13"/>
      <c r="T1977" s="13"/>
    </row>
    <row r="1978" spans="2:20" x14ac:dyDescent="0.35">
      <c r="B1978" s="3"/>
      <c r="C1978" s="3"/>
      <c r="D1978" s="6"/>
      <c r="E1978" s="8"/>
      <c r="S1978" s="13"/>
      <c r="T1978" s="13"/>
    </row>
    <row r="1979" spans="2:20" x14ac:dyDescent="0.35">
      <c r="B1979" s="3"/>
      <c r="C1979" s="3"/>
      <c r="D1979" s="6"/>
      <c r="E1979" s="8"/>
      <c r="S1979" s="13"/>
      <c r="T1979" s="13"/>
    </row>
    <row r="1980" spans="2:20" x14ac:dyDescent="0.35">
      <c r="B1980" s="3"/>
      <c r="C1980" s="3"/>
      <c r="D1980" s="6"/>
      <c r="E1980" s="8"/>
      <c r="S1980" s="13"/>
      <c r="T1980" s="13"/>
    </row>
    <row r="1981" spans="2:20" x14ac:dyDescent="0.35">
      <c r="B1981" s="3"/>
      <c r="C1981" s="3"/>
      <c r="D1981" s="6"/>
      <c r="E1981" s="8"/>
      <c r="S1981" s="13"/>
      <c r="T1981" s="13"/>
    </row>
    <row r="1982" spans="2:20" x14ac:dyDescent="0.35">
      <c r="B1982" s="3"/>
      <c r="C1982" s="3"/>
      <c r="D1982" s="6"/>
      <c r="E1982" s="8"/>
      <c r="S1982" s="13"/>
      <c r="T1982" s="13"/>
    </row>
    <row r="1983" spans="2:20" x14ac:dyDescent="0.35">
      <c r="B1983" s="3"/>
      <c r="C1983" s="3"/>
      <c r="D1983" s="6"/>
      <c r="E1983" s="8"/>
      <c r="S1983" s="13"/>
      <c r="T1983" s="13"/>
    </row>
    <row r="1984" spans="2:20" x14ac:dyDescent="0.35">
      <c r="B1984" s="3"/>
      <c r="C1984" s="3"/>
      <c r="D1984" s="6"/>
      <c r="E1984" s="8"/>
      <c r="S1984" s="13"/>
      <c r="T1984" s="13"/>
    </row>
    <row r="1985" spans="2:20" x14ac:dyDescent="0.35">
      <c r="B1985" s="3"/>
      <c r="C1985" s="3"/>
      <c r="D1985" s="6"/>
      <c r="E1985" s="8"/>
      <c r="S1985" s="13"/>
      <c r="T1985" s="13"/>
    </row>
    <row r="1986" spans="2:20" x14ac:dyDescent="0.35">
      <c r="B1986" s="3"/>
      <c r="C1986" s="3"/>
      <c r="D1986" s="6"/>
      <c r="E1986" s="8"/>
      <c r="S1986" s="13"/>
      <c r="T1986" s="13"/>
    </row>
    <row r="1987" spans="2:20" x14ac:dyDescent="0.35">
      <c r="B1987" s="3"/>
      <c r="C1987" s="3"/>
      <c r="D1987" s="6"/>
      <c r="E1987" s="8"/>
      <c r="S1987" s="13"/>
      <c r="T1987" s="13"/>
    </row>
    <row r="1988" spans="2:20" x14ac:dyDescent="0.35">
      <c r="B1988" s="3"/>
      <c r="C1988" s="3"/>
      <c r="D1988" s="6"/>
      <c r="E1988" s="8"/>
      <c r="S1988" s="13"/>
      <c r="T1988" s="13"/>
    </row>
    <row r="1989" spans="2:20" x14ac:dyDescent="0.35">
      <c r="B1989" s="3"/>
      <c r="C1989" s="3"/>
      <c r="D1989" s="6"/>
      <c r="E1989" s="8"/>
      <c r="S1989" s="13"/>
      <c r="T1989" s="13"/>
    </row>
    <row r="1990" spans="2:20" x14ac:dyDescent="0.35">
      <c r="B1990" s="3"/>
      <c r="C1990" s="3"/>
      <c r="D1990" s="6"/>
      <c r="E1990" s="8"/>
      <c r="S1990" s="13"/>
      <c r="T1990" s="13"/>
    </row>
    <row r="1991" spans="2:20" x14ac:dyDescent="0.35">
      <c r="B1991" s="3"/>
      <c r="C1991" s="3"/>
      <c r="D1991" s="6"/>
      <c r="E1991" s="8"/>
      <c r="S1991" s="13"/>
      <c r="T1991" s="13"/>
    </row>
    <row r="1992" spans="2:20" x14ac:dyDescent="0.35">
      <c r="B1992" s="3"/>
      <c r="C1992" s="3"/>
      <c r="D1992" s="6"/>
      <c r="E1992" s="8"/>
      <c r="S1992" s="13"/>
      <c r="T1992" s="13"/>
    </row>
    <row r="1993" spans="2:20" x14ac:dyDescent="0.35">
      <c r="B1993" s="3"/>
      <c r="C1993" s="3"/>
      <c r="D1993" s="6"/>
      <c r="E1993" s="8"/>
      <c r="S1993" s="13"/>
      <c r="T1993" s="13"/>
    </row>
    <row r="1994" spans="2:20" x14ac:dyDescent="0.35">
      <c r="B1994" s="3"/>
      <c r="C1994" s="3"/>
      <c r="D1994" s="6"/>
      <c r="E1994" s="8"/>
      <c r="S1994" s="13"/>
      <c r="T1994" s="13"/>
    </row>
    <row r="1995" spans="2:20" x14ac:dyDescent="0.35">
      <c r="B1995" s="3"/>
      <c r="C1995" s="3"/>
      <c r="D1995" s="6"/>
      <c r="E1995" s="8"/>
      <c r="S1995" s="13"/>
      <c r="T1995" s="13"/>
    </row>
    <row r="1996" spans="2:20" x14ac:dyDescent="0.35">
      <c r="B1996" s="3"/>
      <c r="C1996" s="3"/>
      <c r="D1996" s="6"/>
      <c r="E1996" s="8"/>
      <c r="S1996" s="13"/>
      <c r="T1996" s="13"/>
    </row>
    <row r="1997" spans="2:20" x14ac:dyDescent="0.35">
      <c r="B1997" s="3"/>
      <c r="C1997" s="3"/>
      <c r="D1997" s="6"/>
      <c r="E1997" s="8"/>
      <c r="S1997" s="13"/>
      <c r="T1997" s="13"/>
    </row>
    <row r="1998" spans="2:20" x14ac:dyDescent="0.35">
      <c r="B1998" s="3"/>
      <c r="C1998" s="3"/>
      <c r="D1998" s="6"/>
      <c r="E1998" s="8"/>
      <c r="S1998" s="13"/>
      <c r="T1998" s="13"/>
    </row>
    <row r="1999" spans="2:20" x14ac:dyDescent="0.35">
      <c r="B1999" s="3"/>
      <c r="C1999" s="3"/>
      <c r="D1999" s="6"/>
      <c r="E1999" s="8"/>
      <c r="S1999" s="13"/>
      <c r="T1999" s="13"/>
    </row>
    <row r="2000" spans="2:20" x14ac:dyDescent="0.35">
      <c r="B2000" s="3"/>
      <c r="C2000" s="3"/>
      <c r="D2000" s="6"/>
      <c r="E2000" s="8"/>
      <c r="S2000" s="13"/>
      <c r="T2000" s="13"/>
    </row>
    <row r="2001" spans="2:20" x14ac:dyDescent="0.35">
      <c r="B2001" s="3"/>
      <c r="C2001" s="3"/>
      <c r="D2001" s="6"/>
      <c r="E2001" s="8"/>
      <c r="S2001" s="13"/>
      <c r="T2001" s="13"/>
    </row>
    <row r="2002" spans="2:20" x14ac:dyDescent="0.35">
      <c r="B2002" s="3"/>
      <c r="C2002" s="3"/>
      <c r="D2002" s="6"/>
      <c r="E2002" s="8"/>
      <c r="S2002" s="13"/>
      <c r="T2002" s="13"/>
    </row>
    <row r="2003" spans="2:20" x14ac:dyDescent="0.35">
      <c r="B2003" s="3"/>
      <c r="C2003" s="3"/>
      <c r="D2003" s="6"/>
      <c r="E2003" s="8"/>
      <c r="S2003" s="13"/>
      <c r="T2003" s="13"/>
    </row>
    <row r="2004" spans="2:20" x14ac:dyDescent="0.35">
      <c r="B2004" s="3"/>
      <c r="C2004" s="3"/>
      <c r="D2004" s="6"/>
      <c r="E2004" s="8"/>
      <c r="S2004" s="13"/>
      <c r="T2004" s="13"/>
    </row>
    <row r="2005" spans="2:20" x14ac:dyDescent="0.35">
      <c r="B2005" s="3"/>
      <c r="C2005" s="3"/>
      <c r="D2005" s="6"/>
      <c r="E2005" s="8"/>
      <c r="S2005" s="13"/>
      <c r="T2005" s="13"/>
    </row>
    <row r="2006" spans="2:20" x14ac:dyDescent="0.35">
      <c r="B2006" s="3"/>
      <c r="C2006" s="3"/>
      <c r="D2006" s="6"/>
      <c r="E2006" s="8"/>
      <c r="S2006" s="13"/>
      <c r="T2006" s="13"/>
    </row>
    <row r="2007" spans="2:20" x14ac:dyDescent="0.35">
      <c r="B2007" s="3"/>
      <c r="C2007" s="3"/>
      <c r="D2007" s="6"/>
      <c r="E2007" s="8"/>
      <c r="S2007" s="13"/>
      <c r="T2007" s="13"/>
    </row>
    <row r="2008" spans="2:20" x14ac:dyDescent="0.35">
      <c r="B2008" s="3"/>
      <c r="C2008" s="3"/>
      <c r="D2008" s="6"/>
      <c r="E2008" s="8"/>
      <c r="S2008" s="13"/>
      <c r="T2008" s="13"/>
    </row>
    <row r="2009" spans="2:20" x14ac:dyDescent="0.35">
      <c r="B2009" s="3"/>
      <c r="C2009" s="3"/>
      <c r="D2009" s="6"/>
      <c r="E2009" s="8"/>
      <c r="S2009" s="13"/>
      <c r="T2009" s="13"/>
    </row>
    <row r="2010" spans="2:20" x14ac:dyDescent="0.35">
      <c r="B2010" s="3"/>
      <c r="C2010" s="3"/>
      <c r="D2010" s="6"/>
      <c r="E2010" s="8"/>
      <c r="S2010" s="13"/>
      <c r="T2010" s="13"/>
    </row>
    <row r="2011" spans="2:20" x14ac:dyDescent="0.35">
      <c r="B2011" s="3"/>
      <c r="C2011" s="3"/>
      <c r="D2011" s="6"/>
      <c r="E2011" s="8"/>
      <c r="S2011" s="13"/>
      <c r="T2011" s="13"/>
    </row>
    <row r="2012" spans="2:20" x14ac:dyDescent="0.35">
      <c r="B2012" s="3"/>
      <c r="C2012" s="3"/>
      <c r="D2012" s="6"/>
      <c r="E2012" s="8"/>
      <c r="S2012" s="13"/>
      <c r="T2012" s="13"/>
    </row>
    <row r="2013" spans="2:20" x14ac:dyDescent="0.35">
      <c r="B2013" s="3"/>
      <c r="C2013" s="3"/>
      <c r="D2013" s="6"/>
      <c r="E2013" s="8"/>
      <c r="S2013" s="13"/>
      <c r="T2013" s="13"/>
    </row>
    <row r="2014" spans="2:20" x14ac:dyDescent="0.35">
      <c r="B2014" s="3"/>
      <c r="C2014" s="3"/>
      <c r="D2014" s="6"/>
      <c r="E2014" s="8"/>
      <c r="S2014" s="13"/>
      <c r="T2014" s="13"/>
    </row>
    <row r="2015" spans="2:20" x14ac:dyDescent="0.35">
      <c r="B2015" s="3"/>
      <c r="C2015" s="3"/>
      <c r="D2015" s="6"/>
      <c r="E2015" s="8"/>
      <c r="S2015" s="13"/>
      <c r="T2015" s="13"/>
    </row>
    <row r="2016" spans="2:20" x14ac:dyDescent="0.35">
      <c r="B2016" s="3"/>
      <c r="C2016" s="3"/>
      <c r="D2016" s="6"/>
      <c r="E2016" s="8"/>
      <c r="S2016" s="13"/>
      <c r="T2016" s="13"/>
    </row>
    <row r="2017" spans="2:20" x14ac:dyDescent="0.35">
      <c r="B2017" s="3"/>
      <c r="C2017" s="3"/>
      <c r="D2017" s="6"/>
      <c r="E2017" s="8"/>
      <c r="S2017" s="13"/>
      <c r="T2017" s="13"/>
    </row>
    <row r="2018" spans="2:20" x14ac:dyDescent="0.35">
      <c r="B2018" s="3"/>
      <c r="C2018" s="3"/>
      <c r="D2018" s="6"/>
      <c r="E2018" s="8"/>
      <c r="S2018" s="13"/>
      <c r="T2018" s="13"/>
    </row>
    <row r="2019" spans="2:20" x14ac:dyDescent="0.35">
      <c r="B2019" s="3"/>
      <c r="C2019" s="3"/>
      <c r="D2019" s="6"/>
      <c r="E2019" s="8"/>
      <c r="S2019" s="13"/>
      <c r="T2019" s="13"/>
    </row>
    <row r="2020" spans="2:20" x14ac:dyDescent="0.35">
      <c r="B2020" s="3"/>
      <c r="C2020" s="3"/>
      <c r="D2020" s="6"/>
      <c r="E2020" s="8"/>
      <c r="S2020" s="13"/>
      <c r="T2020" s="13"/>
    </row>
    <row r="2021" spans="2:20" x14ac:dyDescent="0.35">
      <c r="B2021" s="3"/>
      <c r="C2021" s="3"/>
      <c r="D2021" s="6"/>
      <c r="E2021" s="8"/>
      <c r="S2021" s="13"/>
      <c r="T2021" s="13"/>
    </row>
    <row r="2022" spans="2:20" x14ac:dyDescent="0.35">
      <c r="B2022" s="3"/>
      <c r="C2022" s="3"/>
      <c r="D2022" s="6"/>
      <c r="E2022" s="8"/>
      <c r="S2022" s="13"/>
      <c r="T2022" s="13"/>
    </row>
    <row r="2023" spans="2:20" x14ac:dyDescent="0.35">
      <c r="B2023" s="3"/>
      <c r="C2023" s="3"/>
      <c r="D2023" s="6"/>
      <c r="E2023" s="8"/>
      <c r="S2023" s="13"/>
      <c r="T2023" s="13"/>
    </row>
    <row r="2024" spans="2:20" x14ac:dyDescent="0.35">
      <c r="B2024" s="3"/>
      <c r="C2024" s="3"/>
      <c r="D2024" s="6"/>
      <c r="E2024" s="8"/>
      <c r="S2024" s="13"/>
      <c r="T2024" s="13"/>
    </row>
    <row r="2025" spans="2:20" x14ac:dyDescent="0.35">
      <c r="B2025" s="3"/>
      <c r="C2025" s="3"/>
      <c r="D2025" s="6"/>
      <c r="E2025" s="8"/>
      <c r="S2025" s="13"/>
      <c r="T2025" s="13"/>
    </row>
    <row r="2026" spans="2:20" x14ac:dyDescent="0.35">
      <c r="B2026" s="3"/>
      <c r="C2026" s="3"/>
      <c r="D2026" s="6"/>
      <c r="E2026" s="8"/>
      <c r="S2026" s="13"/>
      <c r="T2026" s="13"/>
    </row>
    <row r="2027" spans="2:20" x14ac:dyDescent="0.35">
      <c r="B2027" s="3"/>
      <c r="C2027" s="3"/>
      <c r="D2027" s="6"/>
      <c r="E2027" s="8"/>
      <c r="S2027" s="13"/>
      <c r="T2027" s="13"/>
    </row>
    <row r="2028" spans="2:20" x14ac:dyDescent="0.35">
      <c r="B2028" s="3"/>
      <c r="C2028" s="3"/>
      <c r="D2028" s="6"/>
      <c r="E2028" s="8"/>
      <c r="S2028" s="13"/>
      <c r="T2028" s="13"/>
    </row>
    <row r="2029" spans="2:20" x14ac:dyDescent="0.35">
      <c r="B2029" s="3"/>
      <c r="C2029" s="3"/>
      <c r="D2029" s="6"/>
      <c r="E2029" s="8"/>
      <c r="S2029" s="13"/>
      <c r="T2029" s="13"/>
    </row>
    <row r="2030" spans="2:20" x14ac:dyDescent="0.35">
      <c r="B2030" s="3"/>
      <c r="C2030" s="3"/>
      <c r="D2030" s="6"/>
      <c r="E2030" s="8"/>
      <c r="S2030" s="13"/>
      <c r="T2030" s="13"/>
    </row>
    <row r="2031" spans="2:20" x14ac:dyDescent="0.35">
      <c r="B2031" s="3"/>
      <c r="C2031" s="3"/>
      <c r="D2031" s="6"/>
      <c r="E2031" s="8"/>
      <c r="S2031" s="13"/>
      <c r="T2031" s="13"/>
    </row>
    <row r="2032" spans="2:20" x14ac:dyDescent="0.35">
      <c r="B2032" s="3"/>
      <c r="C2032" s="3"/>
      <c r="D2032" s="6"/>
      <c r="E2032" s="8"/>
      <c r="S2032" s="13"/>
      <c r="T2032" s="13"/>
    </row>
    <row r="2033" spans="2:20" x14ac:dyDescent="0.35">
      <c r="B2033" s="3"/>
      <c r="C2033" s="3"/>
      <c r="D2033" s="6"/>
      <c r="E2033" s="8"/>
      <c r="S2033" s="13"/>
      <c r="T2033" s="13"/>
    </row>
    <row r="2034" spans="2:20" x14ac:dyDescent="0.35">
      <c r="B2034" s="3"/>
      <c r="C2034" s="3"/>
      <c r="D2034" s="6"/>
      <c r="E2034" s="8"/>
      <c r="S2034" s="13"/>
      <c r="T2034" s="13"/>
    </row>
    <row r="2035" spans="2:20" x14ac:dyDescent="0.35">
      <c r="B2035" s="3"/>
      <c r="C2035" s="3"/>
      <c r="D2035" s="6"/>
      <c r="E2035" s="8"/>
      <c r="S2035" s="13"/>
      <c r="T2035" s="13"/>
    </row>
    <row r="2036" spans="2:20" x14ac:dyDescent="0.35">
      <c r="B2036" s="3"/>
      <c r="C2036" s="3"/>
      <c r="D2036" s="6"/>
      <c r="E2036" s="8"/>
      <c r="S2036" s="13"/>
      <c r="T2036" s="13"/>
    </row>
    <row r="2037" spans="2:20" x14ac:dyDescent="0.35">
      <c r="B2037" s="3"/>
      <c r="C2037" s="3"/>
      <c r="D2037" s="6"/>
      <c r="E2037" s="8"/>
      <c r="S2037" s="13"/>
      <c r="T2037" s="13"/>
    </row>
    <row r="2038" spans="2:20" x14ac:dyDescent="0.35">
      <c r="B2038" s="3"/>
      <c r="C2038" s="3"/>
      <c r="D2038" s="6"/>
      <c r="E2038" s="8"/>
      <c r="S2038" s="13"/>
      <c r="T2038" s="13"/>
    </row>
    <row r="2039" spans="2:20" x14ac:dyDescent="0.35">
      <c r="B2039" s="3"/>
      <c r="C2039" s="3"/>
      <c r="D2039" s="6"/>
      <c r="E2039" s="8"/>
      <c r="S2039" s="13"/>
      <c r="T2039" s="13"/>
    </row>
    <row r="2040" spans="2:20" x14ac:dyDescent="0.35">
      <c r="B2040" s="3"/>
      <c r="C2040" s="3"/>
      <c r="D2040" s="6"/>
      <c r="E2040" s="8"/>
      <c r="S2040" s="13"/>
      <c r="T2040" s="13"/>
    </row>
    <row r="2041" spans="2:20" x14ac:dyDescent="0.35">
      <c r="B2041" s="3"/>
      <c r="C2041" s="3"/>
      <c r="D2041" s="6"/>
      <c r="E2041" s="8"/>
      <c r="S2041" s="13"/>
      <c r="T2041" s="13"/>
    </row>
    <row r="2042" spans="2:20" x14ac:dyDescent="0.35">
      <c r="B2042" s="3"/>
      <c r="C2042" s="3"/>
      <c r="D2042" s="6"/>
      <c r="E2042" s="8"/>
      <c r="S2042" s="13"/>
      <c r="T2042" s="13"/>
    </row>
    <row r="2043" spans="2:20" x14ac:dyDescent="0.35">
      <c r="B2043" s="3"/>
      <c r="C2043" s="3"/>
      <c r="D2043" s="6"/>
      <c r="E2043" s="8"/>
      <c r="S2043" s="13"/>
      <c r="T2043" s="13"/>
    </row>
    <row r="2044" spans="2:20" x14ac:dyDescent="0.35">
      <c r="B2044" s="3"/>
      <c r="C2044" s="3"/>
      <c r="D2044" s="6"/>
      <c r="E2044" s="8"/>
      <c r="S2044" s="13"/>
      <c r="T2044" s="13"/>
    </row>
    <row r="2045" spans="2:20" x14ac:dyDescent="0.35">
      <c r="B2045" s="3"/>
      <c r="C2045" s="3"/>
      <c r="D2045" s="6"/>
      <c r="E2045" s="8"/>
      <c r="S2045" s="13"/>
      <c r="T2045" s="13"/>
    </row>
    <row r="2046" spans="2:20" x14ac:dyDescent="0.35">
      <c r="B2046" s="3"/>
      <c r="C2046" s="3"/>
      <c r="D2046" s="6"/>
      <c r="E2046" s="8"/>
      <c r="S2046" s="13"/>
      <c r="T2046" s="13"/>
    </row>
    <row r="2047" spans="2:20" x14ac:dyDescent="0.35">
      <c r="B2047" s="3"/>
      <c r="C2047" s="3"/>
      <c r="D2047" s="6"/>
      <c r="E2047" s="8"/>
      <c r="S2047" s="13"/>
      <c r="T2047" s="13"/>
    </row>
    <row r="2048" spans="2:20" x14ac:dyDescent="0.35">
      <c r="B2048" s="3"/>
      <c r="C2048" s="3"/>
      <c r="D2048" s="6"/>
      <c r="E2048" s="8"/>
      <c r="S2048" s="13"/>
      <c r="T2048" s="13"/>
    </row>
    <row r="2049" spans="2:20" x14ac:dyDescent="0.35">
      <c r="B2049" s="3"/>
      <c r="C2049" s="3"/>
      <c r="D2049" s="6"/>
      <c r="E2049" s="8"/>
      <c r="S2049" s="13"/>
      <c r="T2049" s="13"/>
    </row>
    <row r="2050" spans="2:20" x14ac:dyDescent="0.35">
      <c r="B2050" s="3"/>
      <c r="C2050" s="3"/>
      <c r="D2050" s="6"/>
      <c r="E2050" s="8"/>
      <c r="S2050" s="13"/>
      <c r="T2050" s="13"/>
    </row>
    <row r="2051" spans="2:20" x14ac:dyDescent="0.35">
      <c r="B2051" s="3"/>
      <c r="C2051" s="3"/>
      <c r="D2051" s="6"/>
      <c r="E2051" s="8"/>
      <c r="S2051" s="13"/>
      <c r="T2051" s="13"/>
    </row>
    <row r="2052" spans="2:20" x14ac:dyDescent="0.35">
      <c r="B2052" s="3"/>
      <c r="C2052" s="3"/>
      <c r="D2052" s="6"/>
      <c r="E2052" s="8"/>
      <c r="S2052" s="13"/>
      <c r="T2052" s="13"/>
    </row>
    <row r="2053" spans="2:20" x14ac:dyDescent="0.35">
      <c r="B2053" s="3"/>
      <c r="C2053" s="3"/>
      <c r="D2053" s="6"/>
      <c r="E2053" s="8"/>
      <c r="S2053" s="13"/>
      <c r="T2053" s="13"/>
    </row>
    <row r="2054" spans="2:20" x14ac:dyDescent="0.35">
      <c r="B2054" s="3"/>
      <c r="C2054" s="3"/>
      <c r="D2054" s="6"/>
      <c r="E2054" s="8"/>
      <c r="S2054" s="13"/>
      <c r="T2054" s="13"/>
    </row>
    <row r="2055" spans="2:20" x14ac:dyDescent="0.35">
      <c r="B2055" s="3"/>
      <c r="C2055" s="3"/>
      <c r="D2055" s="6"/>
      <c r="E2055" s="8"/>
      <c r="S2055" s="13"/>
      <c r="T2055" s="13"/>
    </row>
    <row r="2056" spans="2:20" x14ac:dyDescent="0.35">
      <c r="B2056" s="3"/>
      <c r="C2056" s="3"/>
      <c r="D2056" s="6"/>
      <c r="E2056" s="8"/>
      <c r="S2056" s="13"/>
      <c r="T2056" s="13"/>
    </row>
    <row r="2057" spans="2:20" x14ac:dyDescent="0.35">
      <c r="B2057" s="3"/>
      <c r="C2057" s="3"/>
      <c r="D2057" s="6"/>
      <c r="E2057" s="8"/>
      <c r="S2057" s="13"/>
      <c r="T2057" s="13"/>
    </row>
    <row r="2058" spans="2:20" x14ac:dyDescent="0.35">
      <c r="B2058" s="3"/>
      <c r="C2058" s="3"/>
      <c r="D2058" s="6"/>
      <c r="E2058" s="8"/>
      <c r="S2058" s="13"/>
      <c r="T2058" s="13"/>
    </row>
    <row r="2059" spans="2:20" x14ac:dyDescent="0.35">
      <c r="B2059" s="3"/>
      <c r="C2059" s="3"/>
      <c r="D2059" s="6"/>
      <c r="E2059" s="8"/>
      <c r="S2059" s="13"/>
      <c r="T2059" s="13"/>
    </row>
    <row r="2060" spans="2:20" x14ac:dyDescent="0.35">
      <c r="B2060" s="3"/>
      <c r="C2060" s="3"/>
      <c r="D2060" s="6"/>
      <c r="E2060" s="8"/>
      <c r="S2060" s="13"/>
      <c r="T2060" s="13"/>
    </row>
    <row r="2061" spans="2:20" x14ac:dyDescent="0.35">
      <c r="B2061" s="3"/>
      <c r="C2061" s="3"/>
      <c r="D2061" s="6"/>
      <c r="E2061" s="8"/>
      <c r="S2061" s="13"/>
      <c r="T2061" s="13"/>
    </row>
    <row r="2062" spans="2:20" x14ac:dyDescent="0.35">
      <c r="B2062" s="3"/>
      <c r="C2062" s="3"/>
      <c r="D2062" s="6"/>
      <c r="E2062" s="8"/>
      <c r="S2062" s="13"/>
      <c r="T2062" s="13"/>
    </row>
    <row r="2063" spans="2:20" x14ac:dyDescent="0.35">
      <c r="B2063" s="3"/>
      <c r="C2063" s="3"/>
      <c r="D2063" s="6"/>
      <c r="E2063" s="8"/>
      <c r="S2063" s="13"/>
      <c r="T2063" s="13"/>
    </row>
    <row r="2064" spans="2:20" x14ac:dyDescent="0.35">
      <c r="B2064" s="3"/>
      <c r="C2064" s="3"/>
      <c r="D2064" s="6"/>
      <c r="E2064" s="8"/>
      <c r="S2064" s="13"/>
      <c r="T2064" s="13"/>
    </row>
    <row r="2065" spans="2:20" x14ac:dyDescent="0.35">
      <c r="B2065" s="3"/>
      <c r="C2065" s="3"/>
      <c r="D2065" s="6"/>
      <c r="E2065" s="8"/>
      <c r="S2065" s="13"/>
      <c r="T2065" s="13"/>
    </row>
    <row r="2066" spans="2:20" x14ac:dyDescent="0.35">
      <c r="B2066" s="3"/>
      <c r="C2066" s="3"/>
      <c r="D2066" s="6"/>
      <c r="E2066" s="8"/>
      <c r="S2066" s="13"/>
      <c r="T2066" s="13"/>
    </row>
    <row r="2067" spans="2:20" x14ac:dyDescent="0.35">
      <c r="B2067" s="3"/>
      <c r="C2067" s="3"/>
      <c r="D2067" s="6"/>
      <c r="E2067" s="8"/>
      <c r="S2067" s="13"/>
      <c r="T2067" s="13"/>
    </row>
    <row r="2068" spans="2:20" x14ac:dyDescent="0.35">
      <c r="B2068" s="3"/>
      <c r="C2068" s="3"/>
      <c r="D2068" s="6"/>
      <c r="E2068" s="8"/>
      <c r="S2068" s="13"/>
      <c r="T2068" s="13"/>
    </row>
    <row r="2069" spans="2:20" x14ac:dyDescent="0.35">
      <c r="B2069" s="3"/>
      <c r="C2069" s="3"/>
      <c r="D2069" s="6"/>
      <c r="E2069" s="8"/>
      <c r="S2069" s="13"/>
      <c r="T2069" s="13"/>
    </row>
    <row r="2070" spans="2:20" x14ac:dyDescent="0.35">
      <c r="B2070" s="3"/>
      <c r="C2070" s="3"/>
      <c r="D2070" s="6"/>
      <c r="E2070" s="8"/>
      <c r="S2070" s="13"/>
      <c r="T2070" s="13"/>
    </row>
    <row r="2071" spans="2:20" x14ac:dyDescent="0.35">
      <c r="B2071" s="3"/>
      <c r="C2071" s="3"/>
      <c r="D2071" s="6"/>
      <c r="E2071" s="8"/>
      <c r="S2071" s="13"/>
      <c r="T2071" s="13"/>
    </row>
    <row r="2072" spans="2:20" x14ac:dyDescent="0.35">
      <c r="B2072" s="3"/>
      <c r="C2072" s="3"/>
      <c r="D2072" s="6"/>
      <c r="E2072" s="8"/>
      <c r="S2072" s="13"/>
      <c r="T2072" s="13"/>
    </row>
    <row r="2073" spans="2:20" x14ac:dyDescent="0.35">
      <c r="B2073" s="3"/>
      <c r="C2073" s="3"/>
      <c r="D2073" s="6"/>
      <c r="E2073" s="8"/>
      <c r="S2073" s="13"/>
      <c r="T2073" s="13"/>
    </row>
    <row r="2074" spans="2:20" x14ac:dyDescent="0.35">
      <c r="B2074" s="3"/>
      <c r="C2074" s="3"/>
      <c r="D2074" s="6"/>
      <c r="E2074" s="8"/>
      <c r="S2074" s="13"/>
      <c r="T2074" s="13"/>
    </row>
    <row r="2075" spans="2:20" x14ac:dyDescent="0.35">
      <c r="B2075" s="3"/>
      <c r="C2075" s="3"/>
      <c r="D2075" s="6"/>
      <c r="E2075" s="8"/>
      <c r="S2075" s="13"/>
      <c r="T2075" s="13"/>
    </row>
    <row r="2076" spans="2:20" x14ac:dyDescent="0.35">
      <c r="B2076" s="3"/>
      <c r="C2076" s="3"/>
      <c r="D2076" s="6"/>
      <c r="E2076" s="8"/>
      <c r="S2076" s="13"/>
      <c r="T2076" s="13"/>
    </row>
    <row r="2077" spans="2:20" x14ac:dyDescent="0.35">
      <c r="B2077" s="3"/>
      <c r="C2077" s="3"/>
      <c r="D2077" s="6"/>
      <c r="E2077" s="8"/>
      <c r="S2077" s="13"/>
      <c r="T2077" s="13"/>
    </row>
    <row r="2078" spans="2:20" x14ac:dyDescent="0.35">
      <c r="B2078" s="3"/>
      <c r="C2078" s="3"/>
      <c r="D2078" s="6"/>
      <c r="E2078" s="8"/>
      <c r="S2078" s="13"/>
      <c r="T2078" s="13"/>
    </row>
    <row r="2079" spans="2:20" x14ac:dyDescent="0.35">
      <c r="B2079" s="3"/>
      <c r="C2079" s="3"/>
      <c r="D2079" s="6"/>
      <c r="E2079" s="8"/>
      <c r="S2079" s="13"/>
      <c r="T2079" s="13"/>
    </row>
    <row r="2080" spans="2:20" x14ac:dyDescent="0.35">
      <c r="B2080" s="3"/>
      <c r="C2080" s="3"/>
      <c r="D2080" s="6"/>
      <c r="E2080" s="8"/>
      <c r="S2080" s="13"/>
      <c r="T2080" s="13"/>
    </row>
    <row r="2081" spans="2:20" x14ac:dyDescent="0.35">
      <c r="B2081" s="3"/>
      <c r="C2081" s="3"/>
      <c r="D2081" s="6"/>
      <c r="E2081" s="8"/>
      <c r="S2081" s="13"/>
      <c r="T2081" s="13"/>
    </row>
    <row r="2082" spans="2:20" x14ac:dyDescent="0.35">
      <c r="B2082" s="3"/>
      <c r="C2082" s="3"/>
      <c r="D2082" s="6"/>
      <c r="E2082" s="8"/>
      <c r="S2082" s="13"/>
      <c r="T2082" s="13"/>
    </row>
    <row r="2083" spans="2:20" x14ac:dyDescent="0.35">
      <c r="B2083" s="3"/>
      <c r="C2083" s="3"/>
      <c r="D2083" s="6"/>
      <c r="E2083" s="8"/>
      <c r="S2083" s="13"/>
      <c r="T2083" s="13"/>
    </row>
    <row r="2084" spans="2:20" x14ac:dyDescent="0.35">
      <c r="B2084" s="3"/>
      <c r="C2084" s="3"/>
      <c r="D2084" s="6"/>
      <c r="E2084" s="8"/>
      <c r="S2084" s="13"/>
      <c r="T2084" s="13"/>
    </row>
    <row r="2085" spans="2:20" x14ac:dyDescent="0.35">
      <c r="B2085" s="3"/>
      <c r="C2085" s="3"/>
      <c r="D2085" s="6"/>
      <c r="E2085" s="8"/>
      <c r="S2085" s="13"/>
      <c r="T2085" s="13"/>
    </row>
    <row r="2086" spans="2:20" x14ac:dyDescent="0.35">
      <c r="B2086" s="3"/>
      <c r="C2086" s="3"/>
      <c r="D2086" s="6"/>
      <c r="E2086" s="8"/>
      <c r="S2086" s="13"/>
      <c r="T2086" s="13"/>
    </row>
    <row r="2087" spans="2:20" x14ac:dyDescent="0.35">
      <c r="B2087" s="3"/>
      <c r="C2087" s="3"/>
      <c r="D2087" s="6"/>
      <c r="E2087" s="8"/>
      <c r="S2087" s="13"/>
      <c r="T2087" s="13"/>
    </row>
    <row r="2088" spans="2:20" x14ac:dyDescent="0.35">
      <c r="B2088" s="3"/>
      <c r="C2088" s="3"/>
      <c r="D2088" s="6"/>
      <c r="E2088" s="8"/>
      <c r="S2088" s="13"/>
      <c r="T2088" s="13"/>
    </row>
    <row r="2089" spans="2:20" x14ac:dyDescent="0.35">
      <c r="B2089" s="3"/>
      <c r="C2089" s="3"/>
      <c r="D2089" s="6"/>
      <c r="E2089" s="8"/>
      <c r="S2089" s="13"/>
      <c r="T2089" s="13"/>
    </row>
    <row r="2090" spans="2:20" x14ac:dyDescent="0.35">
      <c r="B2090" s="3"/>
      <c r="C2090" s="3"/>
      <c r="D2090" s="6"/>
      <c r="E2090" s="8"/>
      <c r="S2090" s="13"/>
      <c r="T2090" s="13"/>
    </row>
    <row r="2091" spans="2:20" x14ac:dyDescent="0.35">
      <c r="B2091" s="3"/>
      <c r="C2091" s="3"/>
      <c r="D2091" s="6"/>
      <c r="E2091" s="8"/>
      <c r="S2091" s="13"/>
      <c r="T2091" s="13"/>
    </row>
    <row r="2092" spans="2:20" x14ac:dyDescent="0.35">
      <c r="B2092" s="3"/>
      <c r="C2092" s="3"/>
      <c r="D2092" s="6"/>
      <c r="E2092" s="8"/>
      <c r="S2092" s="13"/>
      <c r="T2092" s="13"/>
    </row>
    <row r="2093" spans="2:20" x14ac:dyDescent="0.35">
      <c r="B2093" s="3"/>
      <c r="C2093" s="3"/>
      <c r="D2093" s="6"/>
      <c r="E2093" s="8"/>
      <c r="S2093" s="13"/>
      <c r="T2093" s="13"/>
    </row>
    <row r="2094" spans="2:20" x14ac:dyDescent="0.35">
      <c r="B2094" s="3"/>
      <c r="C2094" s="3"/>
      <c r="D2094" s="6"/>
      <c r="E2094" s="8"/>
      <c r="S2094" s="13"/>
      <c r="T2094" s="13"/>
    </row>
    <row r="2095" spans="2:20" x14ac:dyDescent="0.35">
      <c r="B2095" s="3"/>
      <c r="C2095" s="3"/>
      <c r="D2095" s="6"/>
      <c r="E2095" s="8"/>
      <c r="S2095" s="13"/>
      <c r="T2095" s="13"/>
    </row>
    <row r="2096" spans="2:20" x14ac:dyDescent="0.35">
      <c r="B2096" s="3"/>
      <c r="C2096" s="3"/>
      <c r="D2096" s="6"/>
      <c r="E2096" s="8"/>
      <c r="S2096" s="13"/>
      <c r="T2096" s="13"/>
    </row>
    <row r="2097" spans="2:20" x14ac:dyDescent="0.35">
      <c r="B2097" s="3"/>
      <c r="C2097" s="3"/>
      <c r="D2097" s="6"/>
      <c r="E2097" s="8"/>
      <c r="S2097" s="13"/>
      <c r="T2097" s="13"/>
    </row>
    <row r="2098" spans="2:20" x14ac:dyDescent="0.35">
      <c r="B2098" s="3"/>
      <c r="C2098" s="3"/>
      <c r="D2098" s="6"/>
      <c r="E2098" s="8"/>
      <c r="S2098" s="13"/>
      <c r="T2098" s="13"/>
    </row>
    <row r="2099" spans="2:20" x14ac:dyDescent="0.35">
      <c r="B2099" s="3"/>
      <c r="C2099" s="3"/>
      <c r="D2099" s="6"/>
      <c r="E2099" s="8"/>
      <c r="S2099" s="13"/>
      <c r="T2099" s="13"/>
    </row>
    <row r="2100" spans="2:20" x14ac:dyDescent="0.35">
      <c r="B2100" s="3"/>
      <c r="C2100" s="3"/>
      <c r="D2100" s="6"/>
      <c r="E2100" s="8"/>
      <c r="S2100" s="13"/>
      <c r="T2100" s="13"/>
    </row>
    <row r="2101" spans="2:20" x14ac:dyDescent="0.35">
      <c r="B2101" s="3"/>
      <c r="C2101" s="3"/>
      <c r="D2101" s="6"/>
      <c r="E2101" s="8"/>
      <c r="S2101" s="13"/>
      <c r="T2101" s="13"/>
    </row>
    <row r="2102" spans="2:20" x14ac:dyDescent="0.35">
      <c r="B2102" s="3"/>
      <c r="C2102" s="3"/>
      <c r="D2102" s="6"/>
      <c r="E2102" s="8"/>
      <c r="S2102" s="13"/>
      <c r="T2102" s="13"/>
    </row>
    <row r="2103" spans="2:20" x14ac:dyDescent="0.35">
      <c r="B2103" s="3"/>
      <c r="C2103" s="3"/>
      <c r="D2103" s="6"/>
      <c r="E2103" s="8"/>
      <c r="S2103" s="13"/>
      <c r="T2103" s="13"/>
    </row>
    <row r="2104" spans="2:20" x14ac:dyDescent="0.35">
      <c r="B2104" s="3"/>
      <c r="C2104" s="3"/>
      <c r="D2104" s="6"/>
      <c r="E2104" s="8"/>
      <c r="S2104" s="13"/>
      <c r="T2104" s="13"/>
    </row>
    <row r="2105" spans="2:20" x14ac:dyDescent="0.35">
      <c r="B2105" s="3"/>
      <c r="C2105" s="3"/>
      <c r="D2105" s="6"/>
      <c r="E2105" s="8"/>
      <c r="S2105" s="13"/>
      <c r="T2105" s="13"/>
    </row>
    <row r="2106" spans="2:20" x14ac:dyDescent="0.35">
      <c r="B2106" s="3"/>
      <c r="C2106" s="3"/>
      <c r="D2106" s="6"/>
      <c r="E2106" s="8"/>
      <c r="S2106" s="13"/>
      <c r="T2106" s="13"/>
    </row>
    <row r="2107" spans="2:20" x14ac:dyDescent="0.35">
      <c r="B2107" s="3"/>
      <c r="C2107" s="3"/>
      <c r="D2107" s="6"/>
      <c r="E2107" s="8"/>
      <c r="S2107" s="13"/>
      <c r="T2107" s="13"/>
    </row>
    <row r="2108" spans="2:20" x14ac:dyDescent="0.35">
      <c r="B2108" s="3"/>
      <c r="C2108" s="3"/>
      <c r="D2108" s="6"/>
      <c r="E2108" s="8"/>
      <c r="S2108" s="13"/>
      <c r="T2108" s="13"/>
    </row>
    <row r="2109" spans="2:20" x14ac:dyDescent="0.35">
      <c r="B2109" s="3"/>
      <c r="C2109" s="3"/>
      <c r="D2109" s="6"/>
      <c r="E2109" s="8"/>
      <c r="S2109" s="13"/>
      <c r="T2109" s="13"/>
    </row>
    <row r="2110" spans="2:20" x14ac:dyDescent="0.35">
      <c r="B2110" s="3"/>
      <c r="C2110" s="3"/>
      <c r="D2110" s="6"/>
      <c r="E2110" s="8"/>
      <c r="S2110" s="13"/>
      <c r="T2110" s="13"/>
    </row>
    <row r="2111" spans="2:20" x14ac:dyDescent="0.35">
      <c r="B2111" s="3"/>
      <c r="C2111" s="3"/>
      <c r="D2111" s="6"/>
      <c r="E2111" s="8"/>
      <c r="S2111" s="13"/>
      <c r="T2111" s="13"/>
    </row>
    <row r="2112" spans="2:20" x14ac:dyDescent="0.35">
      <c r="B2112" s="3"/>
      <c r="C2112" s="3"/>
      <c r="D2112" s="6"/>
      <c r="E2112" s="8"/>
      <c r="S2112" s="13"/>
      <c r="T2112" s="13"/>
    </row>
    <row r="2113" spans="2:20" x14ac:dyDescent="0.35">
      <c r="B2113" s="3"/>
      <c r="C2113" s="3"/>
      <c r="D2113" s="6"/>
      <c r="E2113" s="8"/>
      <c r="S2113" s="13"/>
      <c r="T2113" s="13"/>
    </row>
    <row r="2114" spans="2:20" x14ac:dyDescent="0.35">
      <c r="B2114" s="3"/>
      <c r="C2114" s="3"/>
      <c r="D2114" s="6"/>
      <c r="E2114" s="8"/>
      <c r="S2114" s="13"/>
      <c r="T2114" s="13"/>
    </row>
    <row r="2115" spans="2:20" x14ac:dyDescent="0.35">
      <c r="B2115" s="3"/>
      <c r="C2115" s="3"/>
      <c r="D2115" s="6"/>
      <c r="E2115" s="8"/>
      <c r="S2115" s="13"/>
      <c r="T2115" s="13"/>
    </row>
    <row r="2116" spans="2:20" x14ac:dyDescent="0.35">
      <c r="B2116" s="3"/>
      <c r="C2116" s="3"/>
      <c r="D2116" s="6"/>
      <c r="E2116" s="8"/>
      <c r="S2116" s="13"/>
      <c r="T2116" s="13"/>
    </row>
    <row r="2117" spans="2:20" x14ac:dyDescent="0.35">
      <c r="B2117" s="3"/>
      <c r="C2117" s="3"/>
      <c r="D2117" s="6"/>
      <c r="E2117" s="8"/>
      <c r="S2117" s="13"/>
      <c r="T2117" s="13"/>
    </row>
    <row r="2118" spans="2:20" x14ac:dyDescent="0.35">
      <c r="B2118" s="3"/>
      <c r="C2118" s="3"/>
      <c r="D2118" s="6"/>
      <c r="E2118" s="8"/>
      <c r="S2118" s="13"/>
      <c r="T2118" s="13"/>
    </row>
    <row r="2119" spans="2:20" x14ac:dyDescent="0.35">
      <c r="B2119" s="3"/>
      <c r="C2119" s="3"/>
      <c r="D2119" s="6"/>
      <c r="E2119" s="8"/>
      <c r="S2119" s="13"/>
      <c r="T2119" s="13"/>
    </row>
    <row r="2120" spans="2:20" x14ac:dyDescent="0.35">
      <c r="B2120" s="3"/>
      <c r="C2120" s="3"/>
      <c r="D2120" s="6"/>
      <c r="E2120" s="8"/>
      <c r="S2120" s="13"/>
      <c r="T2120" s="13"/>
    </row>
    <row r="2121" spans="2:20" x14ac:dyDescent="0.35">
      <c r="B2121" s="3"/>
      <c r="C2121" s="3"/>
      <c r="D2121" s="6"/>
      <c r="E2121" s="8"/>
      <c r="S2121" s="13"/>
      <c r="T2121" s="13"/>
    </row>
    <row r="2122" spans="2:20" x14ac:dyDescent="0.35">
      <c r="B2122" s="3"/>
      <c r="C2122" s="3"/>
      <c r="D2122" s="6"/>
      <c r="E2122" s="8"/>
      <c r="S2122" s="13"/>
      <c r="T2122" s="13"/>
    </row>
    <row r="2123" spans="2:20" x14ac:dyDescent="0.35">
      <c r="B2123" s="3"/>
      <c r="C2123" s="3"/>
      <c r="D2123" s="6"/>
      <c r="E2123" s="8"/>
      <c r="S2123" s="13"/>
      <c r="T2123" s="13"/>
    </row>
    <row r="2124" spans="2:20" x14ac:dyDescent="0.35">
      <c r="B2124" s="3"/>
      <c r="C2124" s="3"/>
      <c r="D2124" s="6"/>
      <c r="E2124" s="8"/>
      <c r="S2124" s="13"/>
      <c r="T2124" s="13"/>
    </row>
    <row r="2125" spans="2:20" x14ac:dyDescent="0.35">
      <c r="B2125" s="3"/>
      <c r="C2125" s="3"/>
      <c r="D2125" s="6"/>
      <c r="E2125" s="8"/>
      <c r="S2125" s="13"/>
      <c r="T2125" s="13"/>
    </row>
    <row r="2126" spans="2:20" x14ac:dyDescent="0.35">
      <c r="B2126" s="3"/>
      <c r="C2126" s="3"/>
      <c r="D2126" s="6"/>
      <c r="E2126" s="8"/>
      <c r="S2126" s="13"/>
      <c r="T2126" s="13"/>
    </row>
    <row r="2127" spans="2:20" x14ac:dyDescent="0.35">
      <c r="B2127" s="3"/>
      <c r="C2127" s="3"/>
      <c r="D2127" s="6"/>
      <c r="E2127" s="8"/>
      <c r="S2127" s="13"/>
      <c r="T2127" s="13"/>
    </row>
    <row r="2128" spans="2:20" x14ac:dyDescent="0.35">
      <c r="B2128" s="3"/>
      <c r="C2128" s="3"/>
      <c r="D2128" s="6"/>
      <c r="E2128" s="8"/>
      <c r="S2128" s="13"/>
      <c r="T2128" s="13"/>
    </row>
    <row r="2129" spans="2:20" x14ac:dyDescent="0.35">
      <c r="B2129" s="3"/>
      <c r="C2129" s="3"/>
      <c r="D2129" s="6"/>
      <c r="E2129" s="8"/>
      <c r="S2129" s="13"/>
      <c r="T2129" s="13"/>
    </row>
    <row r="2130" spans="2:20" x14ac:dyDescent="0.35">
      <c r="B2130" s="3"/>
      <c r="C2130" s="3"/>
      <c r="D2130" s="6"/>
      <c r="E2130" s="8"/>
      <c r="S2130" s="13"/>
      <c r="T2130" s="13"/>
    </row>
    <row r="2131" spans="2:20" x14ac:dyDescent="0.35">
      <c r="B2131" s="3"/>
      <c r="C2131" s="3"/>
      <c r="D2131" s="6"/>
      <c r="E2131" s="8"/>
      <c r="S2131" s="13"/>
      <c r="T2131" s="13"/>
    </row>
    <row r="2132" spans="2:20" x14ac:dyDescent="0.35">
      <c r="B2132" s="3"/>
      <c r="C2132" s="3"/>
      <c r="D2132" s="6"/>
      <c r="E2132" s="8"/>
      <c r="S2132" s="13"/>
      <c r="T2132" s="13"/>
    </row>
    <row r="2133" spans="2:20" x14ac:dyDescent="0.35">
      <c r="B2133" s="3"/>
      <c r="C2133" s="3"/>
      <c r="D2133" s="6"/>
      <c r="E2133" s="8"/>
      <c r="S2133" s="13"/>
      <c r="T2133" s="13"/>
    </row>
    <row r="2134" spans="2:20" x14ac:dyDescent="0.35">
      <c r="B2134" s="3"/>
      <c r="C2134" s="3"/>
      <c r="D2134" s="6"/>
      <c r="E2134" s="8"/>
      <c r="S2134" s="13"/>
      <c r="T2134" s="13"/>
    </row>
    <row r="2135" spans="2:20" x14ac:dyDescent="0.35">
      <c r="B2135" s="3"/>
      <c r="C2135" s="3"/>
      <c r="D2135" s="6"/>
      <c r="E2135" s="8"/>
      <c r="S2135" s="13"/>
      <c r="T2135" s="13"/>
    </row>
    <row r="2136" spans="2:20" x14ac:dyDescent="0.35">
      <c r="B2136" s="3"/>
      <c r="C2136" s="3"/>
      <c r="D2136" s="6"/>
      <c r="E2136" s="8"/>
      <c r="S2136" s="13"/>
      <c r="T2136" s="13"/>
    </row>
    <row r="2137" spans="2:20" x14ac:dyDescent="0.35">
      <c r="B2137" s="3"/>
      <c r="C2137" s="3"/>
      <c r="D2137" s="6"/>
      <c r="E2137" s="8"/>
      <c r="S2137" s="13"/>
      <c r="T2137" s="13"/>
    </row>
    <row r="2138" spans="2:20" x14ac:dyDescent="0.35">
      <c r="B2138" s="3"/>
      <c r="C2138" s="3"/>
      <c r="D2138" s="6"/>
      <c r="E2138" s="8"/>
      <c r="S2138" s="13"/>
      <c r="T2138" s="13"/>
    </row>
    <row r="2139" spans="2:20" x14ac:dyDescent="0.35">
      <c r="B2139" s="3"/>
      <c r="C2139" s="3"/>
      <c r="D2139" s="6"/>
      <c r="E2139" s="8"/>
      <c r="S2139" s="13"/>
      <c r="T2139" s="13"/>
    </row>
    <row r="2140" spans="2:20" x14ac:dyDescent="0.35">
      <c r="B2140" s="3"/>
      <c r="C2140" s="3"/>
      <c r="D2140" s="6"/>
      <c r="E2140" s="8"/>
      <c r="S2140" s="13"/>
      <c r="T2140" s="13"/>
    </row>
    <row r="2141" spans="2:20" x14ac:dyDescent="0.35">
      <c r="B2141" s="3"/>
      <c r="C2141" s="3"/>
      <c r="D2141" s="6"/>
      <c r="E2141" s="8"/>
      <c r="S2141" s="13"/>
      <c r="T2141" s="13"/>
    </row>
    <row r="2142" spans="2:20" x14ac:dyDescent="0.35">
      <c r="B2142" s="3"/>
      <c r="C2142" s="3"/>
      <c r="D2142" s="6"/>
      <c r="E2142" s="8"/>
      <c r="S2142" s="13"/>
      <c r="T2142" s="13"/>
    </row>
    <row r="2143" spans="2:20" x14ac:dyDescent="0.35">
      <c r="B2143" s="3"/>
      <c r="C2143" s="3"/>
      <c r="D2143" s="6"/>
      <c r="E2143" s="8"/>
      <c r="S2143" s="13"/>
      <c r="T2143" s="13"/>
    </row>
    <row r="2144" spans="2:20" x14ac:dyDescent="0.35">
      <c r="B2144" s="3"/>
      <c r="C2144" s="3"/>
      <c r="D2144" s="6"/>
      <c r="E2144" s="8"/>
      <c r="S2144" s="13"/>
      <c r="T2144" s="13"/>
    </row>
    <row r="2145" spans="2:20" x14ac:dyDescent="0.35">
      <c r="B2145" s="3"/>
      <c r="C2145" s="3"/>
      <c r="D2145" s="6"/>
      <c r="E2145" s="8"/>
      <c r="S2145" s="13"/>
      <c r="T2145" s="13"/>
    </row>
    <row r="2146" spans="2:20" x14ac:dyDescent="0.35">
      <c r="B2146" s="3"/>
      <c r="C2146" s="3"/>
      <c r="D2146" s="6"/>
      <c r="E2146" s="8"/>
      <c r="S2146" s="13"/>
      <c r="T2146" s="13"/>
    </row>
    <row r="2147" spans="2:20" x14ac:dyDescent="0.35">
      <c r="B2147" s="3"/>
      <c r="C2147" s="3"/>
      <c r="D2147" s="6"/>
      <c r="E2147" s="8"/>
      <c r="S2147" s="13"/>
      <c r="T2147" s="13"/>
    </row>
    <row r="2148" spans="2:20" x14ac:dyDescent="0.35">
      <c r="B2148" s="3"/>
      <c r="C2148" s="3"/>
      <c r="D2148" s="6"/>
      <c r="E2148" s="8"/>
      <c r="S2148" s="13"/>
      <c r="T2148" s="13"/>
    </row>
    <row r="2149" spans="2:20" x14ac:dyDescent="0.35">
      <c r="B2149" s="3"/>
      <c r="C2149" s="3"/>
      <c r="D2149" s="6"/>
      <c r="E2149" s="8"/>
      <c r="S2149" s="13"/>
      <c r="T2149" s="13"/>
    </row>
    <row r="2150" spans="2:20" x14ac:dyDescent="0.35">
      <c r="B2150" s="3"/>
      <c r="C2150" s="3"/>
      <c r="D2150" s="6"/>
      <c r="E2150" s="8"/>
      <c r="S2150" s="13"/>
      <c r="T2150" s="13"/>
    </row>
    <row r="2151" spans="2:20" x14ac:dyDescent="0.35">
      <c r="B2151" s="3"/>
      <c r="C2151" s="3"/>
      <c r="D2151" s="6"/>
      <c r="E2151" s="8"/>
      <c r="S2151" s="13"/>
      <c r="T2151" s="13"/>
    </row>
    <row r="2152" spans="2:20" x14ac:dyDescent="0.35">
      <c r="B2152" s="3"/>
      <c r="C2152" s="3"/>
      <c r="D2152" s="6"/>
      <c r="E2152" s="8"/>
      <c r="S2152" s="13"/>
      <c r="T2152" s="13"/>
    </row>
    <row r="2153" spans="2:20" x14ac:dyDescent="0.35">
      <c r="B2153" s="3"/>
      <c r="C2153" s="3"/>
      <c r="D2153" s="6"/>
      <c r="E2153" s="8"/>
      <c r="S2153" s="13"/>
      <c r="T2153" s="13"/>
    </row>
    <row r="2154" spans="2:20" x14ac:dyDescent="0.35">
      <c r="B2154" s="3"/>
      <c r="C2154" s="3"/>
      <c r="D2154" s="6"/>
      <c r="E2154" s="8"/>
      <c r="S2154" s="13"/>
      <c r="T2154" s="13"/>
    </row>
    <row r="2155" spans="2:20" x14ac:dyDescent="0.35">
      <c r="B2155" s="3"/>
      <c r="C2155" s="3"/>
      <c r="D2155" s="6"/>
      <c r="E2155" s="8"/>
      <c r="S2155" s="13"/>
      <c r="T2155" s="13"/>
    </row>
    <row r="2156" spans="2:20" x14ac:dyDescent="0.35">
      <c r="B2156" s="3"/>
      <c r="C2156" s="3"/>
      <c r="D2156" s="6"/>
      <c r="E2156" s="8"/>
      <c r="S2156" s="13"/>
      <c r="T2156" s="13"/>
    </row>
    <row r="2157" spans="2:20" x14ac:dyDescent="0.35">
      <c r="B2157" s="3"/>
      <c r="C2157" s="3"/>
      <c r="D2157" s="6"/>
      <c r="E2157" s="8"/>
      <c r="S2157" s="13"/>
      <c r="T2157" s="13"/>
    </row>
    <row r="2158" spans="2:20" x14ac:dyDescent="0.35">
      <c r="B2158" s="3"/>
      <c r="C2158" s="3"/>
      <c r="D2158" s="6"/>
      <c r="E2158" s="8"/>
      <c r="S2158" s="13"/>
      <c r="T2158" s="13"/>
    </row>
    <row r="2159" spans="2:20" x14ac:dyDescent="0.35">
      <c r="B2159" s="3"/>
      <c r="C2159" s="3"/>
      <c r="D2159" s="6"/>
      <c r="E2159" s="8"/>
      <c r="S2159" s="13"/>
      <c r="T2159" s="13"/>
    </row>
    <row r="2160" spans="2:20" x14ac:dyDescent="0.35">
      <c r="B2160" s="3"/>
      <c r="C2160" s="3"/>
      <c r="D2160" s="6"/>
      <c r="E2160" s="8"/>
      <c r="S2160" s="13"/>
      <c r="T2160" s="13"/>
    </row>
    <row r="2161" spans="2:20" x14ac:dyDescent="0.35">
      <c r="B2161" s="3"/>
      <c r="C2161" s="3"/>
      <c r="D2161" s="6"/>
      <c r="E2161" s="8"/>
      <c r="S2161" s="13"/>
      <c r="T2161" s="13"/>
    </row>
    <row r="2162" spans="2:20" x14ac:dyDescent="0.35">
      <c r="B2162" s="3"/>
      <c r="C2162" s="3"/>
      <c r="D2162" s="6"/>
      <c r="E2162" s="8"/>
      <c r="S2162" s="13"/>
      <c r="T2162" s="13"/>
    </row>
    <row r="2163" spans="2:20" x14ac:dyDescent="0.35">
      <c r="B2163" s="3"/>
      <c r="C2163" s="3"/>
      <c r="D2163" s="6"/>
      <c r="E2163" s="8"/>
      <c r="S2163" s="13"/>
      <c r="T2163" s="13"/>
    </row>
    <row r="2164" spans="2:20" x14ac:dyDescent="0.35">
      <c r="B2164" s="3"/>
      <c r="C2164" s="3"/>
      <c r="D2164" s="6"/>
      <c r="E2164" s="8"/>
      <c r="S2164" s="13"/>
      <c r="T2164" s="13"/>
    </row>
    <row r="2165" spans="2:20" x14ac:dyDescent="0.35">
      <c r="B2165" s="3"/>
      <c r="C2165" s="3"/>
      <c r="D2165" s="6"/>
      <c r="E2165" s="8"/>
      <c r="S2165" s="13"/>
      <c r="T2165" s="13"/>
    </row>
    <row r="2166" spans="2:20" x14ac:dyDescent="0.35">
      <c r="B2166" s="3"/>
      <c r="C2166" s="3"/>
      <c r="D2166" s="6"/>
      <c r="E2166" s="8"/>
      <c r="S2166" s="13"/>
      <c r="T2166" s="13"/>
    </row>
    <row r="2167" spans="2:20" x14ac:dyDescent="0.35">
      <c r="B2167" s="3"/>
      <c r="C2167" s="3"/>
      <c r="D2167" s="6"/>
      <c r="E2167" s="8"/>
      <c r="S2167" s="13"/>
      <c r="T2167" s="13"/>
    </row>
    <row r="2168" spans="2:20" x14ac:dyDescent="0.35">
      <c r="B2168" s="3"/>
      <c r="C2168" s="3"/>
      <c r="D2168" s="6"/>
      <c r="E2168" s="8"/>
      <c r="S2168" s="13"/>
      <c r="T2168" s="13"/>
    </row>
    <row r="2169" spans="2:20" x14ac:dyDescent="0.35">
      <c r="B2169" s="3"/>
      <c r="C2169" s="3"/>
      <c r="D2169" s="6"/>
      <c r="E2169" s="8"/>
      <c r="S2169" s="13"/>
      <c r="T2169" s="13"/>
    </row>
    <row r="2170" spans="2:20" x14ac:dyDescent="0.35">
      <c r="B2170" s="3"/>
      <c r="C2170" s="3"/>
      <c r="D2170" s="6"/>
      <c r="E2170" s="8"/>
      <c r="S2170" s="13"/>
      <c r="T2170" s="13"/>
    </row>
    <row r="2171" spans="2:20" x14ac:dyDescent="0.35">
      <c r="B2171" s="3"/>
      <c r="C2171" s="3"/>
      <c r="D2171" s="6"/>
      <c r="E2171" s="8"/>
      <c r="S2171" s="13"/>
      <c r="T2171" s="13"/>
    </row>
    <row r="2172" spans="2:20" x14ac:dyDescent="0.35">
      <c r="B2172" s="3"/>
      <c r="C2172" s="3"/>
      <c r="D2172" s="6"/>
      <c r="E2172" s="8"/>
      <c r="S2172" s="13"/>
      <c r="T2172" s="13"/>
    </row>
    <row r="2173" spans="2:20" x14ac:dyDescent="0.35">
      <c r="B2173" s="3"/>
      <c r="C2173" s="3"/>
      <c r="D2173" s="6"/>
      <c r="E2173" s="8"/>
      <c r="S2173" s="13"/>
      <c r="T2173" s="13"/>
    </row>
    <row r="2174" spans="2:20" x14ac:dyDescent="0.35">
      <c r="B2174" s="3"/>
      <c r="C2174" s="3"/>
      <c r="D2174" s="6"/>
      <c r="E2174" s="8"/>
      <c r="S2174" s="13"/>
      <c r="T2174" s="13"/>
    </row>
    <row r="2175" spans="2:20" x14ac:dyDescent="0.35">
      <c r="B2175" s="3"/>
      <c r="C2175" s="3"/>
      <c r="D2175" s="6"/>
      <c r="E2175" s="8"/>
      <c r="S2175" s="13"/>
      <c r="T2175" s="13"/>
    </row>
    <row r="2176" spans="2:20" x14ac:dyDescent="0.35">
      <c r="B2176" s="3"/>
      <c r="C2176" s="3"/>
      <c r="D2176" s="6"/>
      <c r="E2176" s="8"/>
      <c r="S2176" s="13"/>
      <c r="T2176" s="13"/>
    </row>
    <row r="2177" spans="2:20" x14ac:dyDescent="0.35">
      <c r="B2177" s="3"/>
      <c r="C2177" s="3"/>
      <c r="D2177" s="6"/>
      <c r="E2177" s="8"/>
      <c r="S2177" s="13"/>
      <c r="T2177" s="13"/>
    </row>
    <row r="2178" spans="2:20" x14ac:dyDescent="0.35">
      <c r="B2178" s="3"/>
      <c r="C2178" s="3"/>
      <c r="D2178" s="6"/>
      <c r="E2178" s="8"/>
      <c r="S2178" s="13"/>
      <c r="T2178" s="13"/>
    </row>
    <row r="2179" spans="2:20" x14ac:dyDescent="0.35">
      <c r="B2179" s="3"/>
      <c r="C2179" s="3"/>
      <c r="D2179" s="6"/>
      <c r="E2179" s="8"/>
      <c r="S2179" s="13"/>
      <c r="T2179" s="13"/>
    </row>
    <row r="2180" spans="2:20" x14ac:dyDescent="0.35">
      <c r="B2180" s="3"/>
      <c r="C2180" s="3"/>
      <c r="D2180" s="6"/>
      <c r="E2180" s="8"/>
      <c r="S2180" s="13"/>
      <c r="T2180" s="13"/>
    </row>
    <row r="2181" spans="2:20" x14ac:dyDescent="0.35">
      <c r="B2181" s="3"/>
      <c r="C2181" s="3"/>
      <c r="D2181" s="6"/>
      <c r="E2181" s="8"/>
      <c r="S2181" s="13"/>
      <c r="T2181" s="13"/>
    </row>
    <row r="2182" spans="2:20" x14ac:dyDescent="0.35">
      <c r="B2182" s="3"/>
      <c r="C2182" s="3"/>
      <c r="D2182" s="6"/>
      <c r="E2182" s="8"/>
      <c r="S2182" s="13"/>
      <c r="T2182" s="13"/>
    </row>
    <row r="2183" spans="2:20" x14ac:dyDescent="0.35">
      <c r="B2183" s="3"/>
      <c r="C2183" s="3"/>
      <c r="D2183" s="6"/>
      <c r="E2183" s="8"/>
      <c r="S2183" s="13"/>
      <c r="T2183" s="13"/>
    </row>
    <row r="2184" spans="2:20" x14ac:dyDescent="0.35">
      <c r="B2184" s="3"/>
      <c r="C2184" s="3"/>
      <c r="D2184" s="6"/>
      <c r="E2184" s="8"/>
      <c r="S2184" s="13"/>
      <c r="T2184" s="13"/>
    </row>
    <row r="2185" spans="2:20" x14ac:dyDescent="0.35">
      <c r="B2185" s="3"/>
      <c r="C2185" s="3"/>
      <c r="D2185" s="6"/>
      <c r="E2185" s="8"/>
      <c r="S2185" s="13"/>
      <c r="T2185" s="13"/>
    </row>
    <row r="2186" spans="2:20" x14ac:dyDescent="0.35">
      <c r="B2186" s="3"/>
      <c r="C2186" s="3"/>
      <c r="D2186" s="6"/>
      <c r="E2186" s="8"/>
      <c r="S2186" s="13"/>
      <c r="T2186" s="13"/>
    </row>
  </sheetData>
  <conditionalFormatting sqref="F414:F2186">
    <cfRule type="cellIs" dxfId="11" priority="7" operator="equal">
      <formula>"live"</formula>
    </cfRule>
    <cfRule type="cellIs" dxfId="10" priority="8" operator="equal">
      <formula>"successful"</formula>
    </cfRule>
    <cfRule type="cellIs" dxfId="9" priority="9" operator="equal">
      <formula>"canceled"</formula>
    </cfRule>
    <cfRule type="cellIs" dxfId="8" priority="10" operator="equal">
      <formula>"failed"</formula>
    </cfRule>
  </conditionalFormatting>
  <conditionalFormatting sqref="O414:O218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2BBC-8748-47E8-8C70-33CDAC12A371}">
  <sheetPr>
    <tabColor theme="1"/>
  </sheetPr>
  <dimension ref="A1:T251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x14ac:dyDescent="0.3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x14ac:dyDescent="0.3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x14ac:dyDescent="0.3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x14ac:dyDescent="0.3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x14ac:dyDescent="0.3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x14ac:dyDescent="0.3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x14ac:dyDescent="0.3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x14ac:dyDescent="0.3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x14ac:dyDescent="0.3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x14ac:dyDescent="0.3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x14ac:dyDescent="0.3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x14ac:dyDescent="0.3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x14ac:dyDescent="0.3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x14ac:dyDescent="0.3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x14ac:dyDescent="0.3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29" x14ac:dyDescent="0.3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x14ac:dyDescent="0.3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x14ac:dyDescent="0.3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x14ac:dyDescent="0.3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x14ac:dyDescent="0.3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x14ac:dyDescent="0.3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x14ac:dyDescent="0.3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x14ac:dyDescent="0.3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x14ac:dyDescent="0.3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x14ac:dyDescent="0.3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x14ac:dyDescent="0.3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x14ac:dyDescent="0.3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x14ac:dyDescent="0.3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x14ac:dyDescent="0.3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x14ac:dyDescent="0.3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x14ac:dyDescent="0.3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x14ac:dyDescent="0.3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x14ac:dyDescent="0.3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x14ac:dyDescent="0.3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x14ac:dyDescent="0.3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x14ac:dyDescent="0.3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x14ac:dyDescent="0.3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x14ac:dyDescent="0.3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x14ac:dyDescent="0.3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29" x14ac:dyDescent="0.3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x14ac:dyDescent="0.3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x14ac:dyDescent="0.3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x14ac:dyDescent="0.3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x14ac:dyDescent="0.3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x14ac:dyDescent="0.3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x14ac:dyDescent="0.3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3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x14ac:dyDescent="0.3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x14ac:dyDescent="0.3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x14ac:dyDescent="0.3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x14ac:dyDescent="0.3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x14ac:dyDescent="0.3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x14ac:dyDescent="0.3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x14ac:dyDescent="0.3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x14ac:dyDescent="0.3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x14ac:dyDescent="0.3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x14ac:dyDescent="0.3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x14ac:dyDescent="0.3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29" x14ac:dyDescent="0.3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x14ac:dyDescent="0.3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x14ac:dyDescent="0.3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x14ac:dyDescent="0.3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x14ac:dyDescent="0.3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x14ac:dyDescent="0.3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x14ac:dyDescent="0.3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x14ac:dyDescent="0.3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x14ac:dyDescent="0.3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x14ac:dyDescent="0.3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x14ac:dyDescent="0.3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x14ac:dyDescent="0.3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5" x14ac:dyDescent="0.3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x14ac:dyDescent="0.3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x14ac:dyDescent="0.3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x14ac:dyDescent="0.3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x14ac:dyDescent="0.3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x14ac:dyDescent="0.3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x14ac:dyDescent="0.3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x14ac:dyDescent="0.3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x14ac:dyDescent="0.3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29" x14ac:dyDescent="0.3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x14ac:dyDescent="0.3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x14ac:dyDescent="0.3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x14ac:dyDescent="0.3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x14ac:dyDescent="0.3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x14ac:dyDescent="0.3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x14ac:dyDescent="0.3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29" x14ac:dyDescent="0.3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x14ac:dyDescent="0.3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x14ac:dyDescent="0.3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x14ac:dyDescent="0.3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x14ac:dyDescent="0.3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x14ac:dyDescent="0.3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x14ac:dyDescent="0.3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x14ac:dyDescent="0.3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x14ac:dyDescent="0.3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x14ac:dyDescent="0.3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x14ac:dyDescent="0.3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x14ac:dyDescent="0.3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x14ac:dyDescent="0.3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x14ac:dyDescent="0.3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x14ac:dyDescent="0.3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x14ac:dyDescent="0.3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29" x14ac:dyDescent="0.3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x14ac:dyDescent="0.3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x14ac:dyDescent="0.3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x14ac:dyDescent="0.3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x14ac:dyDescent="0.3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x14ac:dyDescent="0.3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x14ac:dyDescent="0.3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x14ac:dyDescent="0.3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x14ac:dyDescent="0.3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x14ac:dyDescent="0.3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29" x14ac:dyDescent="0.3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x14ac:dyDescent="0.3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29" x14ac:dyDescent="0.3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x14ac:dyDescent="0.3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x14ac:dyDescent="0.3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x14ac:dyDescent="0.3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x14ac:dyDescent="0.3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x14ac:dyDescent="0.3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x14ac:dyDescent="0.3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x14ac:dyDescent="0.3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x14ac:dyDescent="0.3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x14ac:dyDescent="0.3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x14ac:dyDescent="0.3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43.5" x14ac:dyDescent="0.3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x14ac:dyDescent="0.3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x14ac:dyDescent="0.3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x14ac:dyDescent="0.3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x14ac:dyDescent="0.3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x14ac:dyDescent="0.3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x14ac:dyDescent="0.3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x14ac:dyDescent="0.3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x14ac:dyDescent="0.3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x14ac:dyDescent="0.3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x14ac:dyDescent="0.3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x14ac:dyDescent="0.3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x14ac:dyDescent="0.3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x14ac:dyDescent="0.3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x14ac:dyDescent="0.3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x14ac:dyDescent="0.3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x14ac:dyDescent="0.3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x14ac:dyDescent="0.3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x14ac:dyDescent="0.3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x14ac:dyDescent="0.3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29" x14ac:dyDescent="0.3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x14ac:dyDescent="0.3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x14ac:dyDescent="0.3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x14ac:dyDescent="0.3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x14ac:dyDescent="0.3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x14ac:dyDescent="0.3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x14ac:dyDescent="0.3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x14ac:dyDescent="0.3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x14ac:dyDescent="0.3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x14ac:dyDescent="0.3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x14ac:dyDescent="0.3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x14ac:dyDescent="0.3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x14ac:dyDescent="0.3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x14ac:dyDescent="0.3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x14ac:dyDescent="0.3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x14ac:dyDescent="0.3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x14ac:dyDescent="0.3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x14ac:dyDescent="0.3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x14ac:dyDescent="0.3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x14ac:dyDescent="0.3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x14ac:dyDescent="0.3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x14ac:dyDescent="0.3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x14ac:dyDescent="0.3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x14ac:dyDescent="0.3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x14ac:dyDescent="0.3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x14ac:dyDescent="0.3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x14ac:dyDescent="0.3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x14ac:dyDescent="0.3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x14ac:dyDescent="0.3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x14ac:dyDescent="0.3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x14ac:dyDescent="0.3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x14ac:dyDescent="0.3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x14ac:dyDescent="0.3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x14ac:dyDescent="0.3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x14ac:dyDescent="0.3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x14ac:dyDescent="0.3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x14ac:dyDescent="0.3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x14ac:dyDescent="0.3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x14ac:dyDescent="0.3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x14ac:dyDescent="0.3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x14ac:dyDescent="0.3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x14ac:dyDescent="0.3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x14ac:dyDescent="0.3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x14ac:dyDescent="0.3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x14ac:dyDescent="0.3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x14ac:dyDescent="0.3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x14ac:dyDescent="0.3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x14ac:dyDescent="0.3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x14ac:dyDescent="0.3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x14ac:dyDescent="0.3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x14ac:dyDescent="0.3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x14ac:dyDescent="0.3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x14ac:dyDescent="0.3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x14ac:dyDescent="0.3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x14ac:dyDescent="0.3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x14ac:dyDescent="0.3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x14ac:dyDescent="0.3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x14ac:dyDescent="0.3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x14ac:dyDescent="0.3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x14ac:dyDescent="0.3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x14ac:dyDescent="0.3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x14ac:dyDescent="0.3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x14ac:dyDescent="0.3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x14ac:dyDescent="0.3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x14ac:dyDescent="0.3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x14ac:dyDescent="0.3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x14ac:dyDescent="0.3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x14ac:dyDescent="0.3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x14ac:dyDescent="0.3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x14ac:dyDescent="0.3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x14ac:dyDescent="0.3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x14ac:dyDescent="0.3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x14ac:dyDescent="0.3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x14ac:dyDescent="0.3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x14ac:dyDescent="0.3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x14ac:dyDescent="0.3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x14ac:dyDescent="0.3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x14ac:dyDescent="0.3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x14ac:dyDescent="0.3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x14ac:dyDescent="0.3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x14ac:dyDescent="0.3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x14ac:dyDescent="0.3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x14ac:dyDescent="0.3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x14ac:dyDescent="0.3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x14ac:dyDescent="0.3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x14ac:dyDescent="0.3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x14ac:dyDescent="0.3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x14ac:dyDescent="0.3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1D1B-5A9A-4560-ACAD-2B16CE309E04}">
  <sheetPr>
    <tabColor theme="1"/>
  </sheetPr>
  <dimension ref="A1:C14"/>
  <sheetViews>
    <sheetView workbookViewId="0">
      <selection activeCell="A6" sqref="A6:XFD6"/>
    </sheetView>
  </sheetViews>
  <sheetFormatPr defaultRowHeight="14.5" x14ac:dyDescent="0.35"/>
  <cols>
    <col min="1" max="1" width="26.54296875" bestFit="1" customWidth="1"/>
    <col min="2" max="2" width="10.08984375" bestFit="1" customWidth="1"/>
    <col min="3" max="3" width="11.08984375" bestFit="1" customWidth="1"/>
  </cols>
  <sheetData>
    <row r="1" spans="1:3" x14ac:dyDescent="0.35">
      <c r="A1" s="15"/>
      <c r="B1" s="15" t="s">
        <v>8389</v>
      </c>
      <c r="C1" s="15" t="s">
        <v>8390</v>
      </c>
    </row>
    <row r="2" spans="1:3" x14ac:dyDescent="0.35">
      <c r="A2" s="15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s="15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s="15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s="1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5">
      <c r="A6" s="15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5">
      <c r="A7" s="15" t="s">
        <v>8394</v>
      </c>
      <c r="B7" s="16">
        <f>B5-B6</f>
        <v>3500</v>
      </c>
      <c r="C7" s="16">
        <f>C5-C6</f>
        <v>8000</v>
      </c>
    </row>
    <row r="8" spans="1:3" x14ac:dyDescent="0.35">
      <c r="A8" s="15"/>
      <c r="B8" s="16"/>
      <c r="C8" s="16"/>
    </row>
    <row r="9" spans="1:3" x14ac:dyDescent="0.35">
      <c r="A9" s="15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s="15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s="15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35">
      <c r="A12" s="15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5">
      <c r="A13" s="15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5">
      <c r="A14" s="15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category_pivot</vt:lpstr>
      <vt:lpstr>subcategory_pivot</vt:lpstr>
      <vt:lpstr>outcomes_over_time</vt:lpstr>
      <vt:lpstr>Edinburgh_Research</vt:lpstr>
      <vt:lpstr>Module_1-5</vt:lpstr>
      <vt:lpstr>Successful US Kickstarters</vt:lpstr>
      <vt:lpstr>Failed US Kickstarters</vt:lpstr>
      <vt:lpstr>Descriptive Statistics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2021-05-06T15:57:08Z</dcterms:modified>
</cp:coreProperties>
</file>