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d7c59a7ae09d122/Рабочий стол/ModelFisaPV/"/>
    </mc:Choice>
  </mc:AlternateContent>
  <xr:revisionPtr revIDLastSave="13" documentId="8_{E84B777C-4169-49E3-987F-6D030215A331}" xr6:coauthVersionLast="47" xr6:coauthVersionMax="47" xr10:uidLastSave="{B1B75CC8-83C6-4023-9CA6-2FF38A8D9BCC}"/>
  <bookViews>
    <workbookView xWindow="-110" yWindow="-110" windowWidth="25820" windowHeight="15500" firstSheet="24" activeTab="29" xr2:uid="{00000000-000D-0000-FFFF-FFFF00000000}"/>
  </bookViews>
  <sheets>
    <sheet name="Readme" sheetId="1" r:id="rId1"/>
    <sheet name="FisaBD" sheetId="3" r:id="rId2"/>
    <sheet name="HeaderFisa" sheetId="7" r:id="rId3"/>
    <sheet name="TabelFisa" sheetId="5" r:id="rId4"/>
    <sheet name="NrTabel" sheetId="19" r:id="rId5"/>
    <sheet name="NumeLucrareFisa" sheetId="8" r:id="rId6"/>
    <sheet name="NormaFisa" sheetId="9" r:id="rId7"/>
    <sheet name="TotalLucrareFisa" sheetId="6" r:id="rId8"/>
    <sheet name="FuterFisa" sheetId="10" r:id="rId9"/>
    <sheet name="FormatFisa" sheetId="12" r:id="rId10"/>
    <sheet name="ModelFisa" sheetId="11" r:id="rId11"/>
    <sheet name="FormatPV" sheetId="20" r:id="rId12"/>
    <sheet name="HeaderPV" sheetId="21" r:id="rId13"/>
    <sheet name="ObiectPV" sheetId="22" r:id="rId14"/>
    <sheet name="DenumireLucPV" sheetId="23" r:id="rId15"/>
    <sheet name="TabelPV" sheetId="24" r:id="rId16"/>
    <sheet name="NrTabelPV" sheetId="25" r:id="rId17"/>
    <sheet name="NormaPV" sheetId="26" r:id="rId18"/>
    <sheet name="ManoperaPV" sheetId="27" r:id="rId19"/>
    <sheet name="MaterialePV" sheetId="28" r:id="rId20"/>
    <sheet name="UtilajPV" sheetId="29" r:id="rId21"/>
    <sheet name="TransportPV" sheetId="30" r:id="rId22"/>
    <sheet name="TotalPV" sheetId="32" r:id="rId23"/>
    <sheet name="FuterPV" sheetId="31" r:id="rId24"/>
    <sheet name="Obiect" sheetId="18" r:id="rId25"/>
    <sheet name="Norma" sheetId="13" r:id="rId26"/>
    <sheet name="Materiale" sheetId="14" r:id="rId27"/>
    <sheet name="Utilaj" sheetId="15" r:id="rId28"/>
    <sheet name="Transport" sheetId="16" r:id="rId29"/>
    <sheet name="Liste" sheetId="17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0" l="1"/>
  <c r="G4" i="30"/>
  <c r="G3" i="30"/>
  <c r="G1" i="30"/>
  <c r="G2" i="29"/>
  <c r="G1" i="29" s="1"/>
  <c r="G3" i="28"/>
  <c r="G2" i="28"/>
  <c r="G3" i="27"/>
  <c r="G2" i="27"/>
  <c r="G1" i="26"/>
  <c r="F1" i="26" s="1"/>
  <c r="G3" i="32" l="1"/>
  <c r="G4" i="32" l="1"/>
  <c r="G5" i="32" s="1"/>
  <c r="G6" i="32" l="1"/>
  <c r="G7" i="32" s="1"/>
</calcChain>
</file>

<file path=xl/sharedStrings.xml><?xml version="1.0" encoding="utf-8"?>
<sst xmlns="http://schemas.openxmlformats.org/spreadsheetml/2006/main" count="1604" uniqueCount="898">
  <si>
    <t>Nume</t>
  </si>
  <si>
    <t>Explicatie</t>
  </si>
  <si>
    <t>Formula</t>
  </si>
  <si>
    <t>Nr</t>
  </si>
  <si>
    <t>Departament</t>
  </si>
  <si>
    <t>DSPPAS</t>
  </si>
  <si>
    <t>Sector</t>
  </si>
  <si>
    <t>SPAS</t>
  </si>
  <si>
    <t>NrFisa</t>
  </si>
  <si>
    <t>Numarul fisei</t>
  </si>
  <si>
    <t>Luna</t>
  </si>
  <si>
    <t>Luna in care sa executat lucrarile</t>
  </si>
  <si>
    <t>Anul</t>
  </si>
  <si>
    <t>Anul curent</t>
  </si>
  <si>
    <t>NumeObiect</t>
  </si>
  <si>
    <t>Numele obiectului unde au fost indeplinite lucrarile</t>
  </si>
  <si>
    <t>NumeBrigadir</t>
  </si>
  <si>
    <t>Numele conducatorului de echipa</t>
  </si>
  <si>
    <t>NrMatricol</t>
  </si>
  <si>
    <t>Numarul matricol al conducatorului de echipa</t>
  </si>
  <si>
    <t>MediaTarifara</t>
  </si>
  <si>
    <t>Media tarifara a echipei care a indeplinit lucrarile</t>
  </si>
  <si>
    <t>NumeLucrare</t>
  </si>
  <si>
    <t>Numele lucrarii indeplinite</t>
  </si>
  <si>
    <t>CodNorma</t>
  </si>
  <si>
    <t>Codul normei folosite la indeplinirea lucrarilor</t>
  </si>
  <si>
    <t>DescriereNorma</t>
  </si>
  <si>
    <t>Descrierea normei folosite</t>
  </si>
  <si>
    <t>DescriereScurtaNorma</t>
  </si>
  <si>
    <t>Descrierea scurta a normei folosite</t>
  </si>
  <si>
    <t>UM</t>
  </si>
  <si>
    <t>Unitatea de masura a normei</t>
  </si>
  <si>
    <t>VolumulLucrarii</t>
  </si>
  <si>
    <t>Volumul lucrarii indeplinite</t>
  </si>
  <si>
    <t>NormaTimpUM</t>
  </si>
  <si>
    <t>NormaTimpVolum</t>
  </si>
  <si>
    <t>Norma de timp la volumul lucrarilor</t>
  </si>
  <si>
    <t>VolumulLucrarii*NormaTimpUM</t>
  </si>
  <si>
    <t>TarifNTUM</t>
  </si>
  <si>
    <t>Tariful lucrarii conform noremei de timp la o unitate de masura si media tarifara</t>
  </si>
  <si>
    <t>NormaTimpUM*MediaTarifara</t>
  </si>
  <si>
    <t>SumaRT</t>
  </si>
  <si>
    <t>Suma retributiei tarifare</t>
  </si>
  <si>
    <t>VolumulLucrarii*TarifNTUM</t>
  </si>
  <si>
    <t>NrLucrarii</t>
  </si>
  <si>
    <t>Numarul lucrarii</t>
  </si>
  <si>
    <t>TotaOm-hNrL</t>
  </si>
  <si>
    <t>Total norma de timp la volum (Om-h) conform numarul lucrarii indeplinite</t>
  </si>
  <si>
    <t>Suma NormaTimpVolum</t>
  </si>
  <si>
    <t>TotaRT</t>
  </si>
  <si>
    <t>Suma SumaRT</t>
  </si>
  <si>
    <t>Total retributii tarifare (suma retributiei tarifare) conform numarului lucrarii</t>
  </si>
  <si>
    <t>Reparație curentă</t>
  </si>
  <si>
    <t xml:space="preserve">Întreprinderea </t>
  </si>
  <si>
    <t>S.A. "Apă-Canal Chişinău"</t>
  </si>
  <si>
    <t>se plătește</t>
  </si>
  <si>
    <t>Formular-tip nr. T-41</t>
  </si>
  <si>
    <t>Compartimentul</t>
  </si>
  <si>
    <t>nu se plătește</t>
  </si>
  <si>
    <t>Termenul executării lucrărilor</t>
  </si>
  <si>
    <t>Denumirea obiectului</t>
  </si>
  <si>
    <t>Unitatea de măsură</t>
  </si>
  <si>
    <t>Însărcinare</t>
  </si>
  <si>
    <t>Îndeplinirea</t>
  </si>
  <si>
    <t>Lucrările și condițiile de executare a acestora</t>
  </si>
  <si>
    <t>Volumul lucrărilor</t>
  </si>
  <si>
    <t>normativ de timp la o uni-tate de măsură</t>
  </si>
  <si>
    <t>normativ de timp la volum</t>
  </si>
  <si>
    <t>tarif</t>
  </si>
  <si>
    <t>suma retribuției tarifare</t>
  </si>
  <si>
    <t>oameni/ore conform normativului pentru volu-mul executat</t>
  </si>
  <si>
    <t>Total</t>
  </si>
  <si>
    <t>G. Brînza</t>
  </si>
  <si>
    <t>Primit Însărcinare</t>
  </si>
  <si>
    <t>Conducătorul de brigadă (echipă)</t>
  </si>
  <si>
    <t>Șt. Graur</t>
  </si>
  <si>
    <t>Fișa de lucru în sumă de</t>
  </si>
  <si>
    <t>lei</t>
  </si>
  <si>
    <t>Primit lucrări executate</t>
  </si>
  <si>
    <t>om/oră</t>
  </si>
  <si>
    <t>Aprob: Executantul lucrărilor</t>
  </si>
  <si>
    <t>A. Țîbîrnac</t>
  </si>
  <si>
    <t>Trecut în fișa de achitare nr.</t>
  </si>
  <si>
    <t>VERIFICAT: Contabil</t>
  </si>
  <si>
    <t>C. Doneț</t>
  </si>
  <si>
    <t>Paragraful normelor și tarifelor unitare ori nr. calculațiilor</t>
  </si>
  <si>
    <t>Cont de bilanț</t>
  </si>
  <si>
    <t>FIŞA  DE  LUCRU  Nr. ___________ din _________________ a. 2025</t>
  </si>
  <si>
    <t>_________________________________________________________________________</t>
  </si>
  <si>
    <t>Brigada</t>
  </si>
  <si>
    <t>Echipa</t>
  </si>
  <si>
    <t>Început Sfârșit</t>
  </si>
  <si>
    <t>Conducător de brigadă (echipă), lucrător    ______________________________________ Nr. matricol ______________</t>
  </si>
  <si>
    <t>Denumirea lucrării</t>
  </si>
  <si>
    <t>A. Panteleeva</t>
  </si>
  <si>
    <r>
      <t>"</t>
    </r>
    <r>
      <rPr>
        <b/>
        <sz val="12"/>
        <color theme="1"/>
        <rFont val="Times New Roman"/>
        <family val="1"/>
        <charset val="204"/>
      </rPr>
      <t>______</t>
    </r>
    <r>
      <rPr>
        <sz val="12"/>
        <color theme="1"/>
        <rFont val="Times New Roman"/>
        <family val="1"/>
        <charset val="204"/>
      </rPr>
      <t>"</t>
    </r>
    <r>
      <rPr>
        <b/>
        <sz val="12"/>
        <color theme="1"/>
        <rFont val="Times New Roman"/>
        <family val="1"/>
        <charset val="204"/>
      </rPr>
      <t>____________________</t>
    </r>
    <r>
      <rPr>
        <sz val="12"/>
        <color theme="1"/>
        <rFont val="Times New Roman"/>
        <family val="1"/>
        <charset val="204"/>
      </rPr>
      <t xml:space="preserve"> a. 2025</t>
    </r>
  </si>
  <si>
    <t xml:space="preserve">                                    Executantul lucrărilor  </t>
  </si>
  <si>
    <t xml:space="preserve">                                    Maistru (șef de echipă)</t>
  </si>
  <si>
    <t>Calitatea lucrărilor executate _____________________________________________</t>
  </si>
  <si>
    <r>
      <t>"</t>
    </r>
    <r>
      <rPr>
        <b/>
        <sz val="12"/>
        <color theme="1"/>
        <rFont val="Times New Roman"/>
        <family val="1"/>
        <charset val="204"/>
      </rPr>
      <t>______</t>
    </r>
    <r>
      <rPr>
        <sz val="12"/>
        <color theme="1"/>
        <rFont val="Times New Roman"/>
        <family val="1"/>
        <charset val="204"/>
      </rPr>
      <t>"</t>
    </r>
    <r>
      <rPr>
        <b/>
        <sz val="12"/>
        <color theme="1"/>
        <rFont val="Times New Roman"/>
        <family val="1"/>
        <charset val="204"/>
      </rPr>
      <t>_________________</t>
    </r>
    <r>
      <rPr>
        <sz val="12"/>
        <color theme="1"/>
        <rFont val="Times New Roman"/>
        <family val="1"/>
        <charset val="204"/>
      </rPr>
      <t xml:space="preserve"> a. 2025 Normator</t>
    </r>
  </si>
  <si>
    <r>
      <t>"</t>
    </r>
    <r>
      <rPr>
        <b/>
        <sz val="12"/>
        <color theme="1"/>
        <rFont val="Times New Roman"/>
        <family val="1"/>
        <charset val="204"/>
      </rPr>
      <t>______</t>
    </r>
    <r>
      <rPr>
        <sz val="12"/>
        <color theme="1"/>
        <rFont val="Times New Roman"/>
        <family val="1"/>
        <charset val="204"/>
      </rPr>
      <t>"</t>
    </r>
    <r>
      <rPr>
        <b/>
        <sz val="12"/>
        <color theme="1"/>
        <rFont val="Times New Roman"/>
        <family val="1"/>
        <charset val="204"/>
      </rPr>
      <t>_________________</t>
    </r>
    <r>
      <rPr>
        <sz val="12"/>
        <color theme="1"/>
        <rFont val="Times New Roman"/>
        <family val="1"/>
        <charset val="204"/>
      </rPr>
      <t xml:space="preserve"> a. 2025 Șef</t>
    </r>
  </si>
  <si>
    <t xml:space="preserve">      Șef</t>
  </si>
  <si>
    <t>NrInventar</t>
  </si>
  <si>
    <t>Număr inventar al obiectului</t>
  </si>
  <si>
    <t>Norma de timp la o unitate de masura</t>
  </si>
  <si>
    <t>Norma</t>
  </si>
  <si>
    <t>Cantitate</t>
  </si>
  <si>
    <t>RpAcB14F</t>
  </si>
  <si>
    <t>Manevrarea (inchiderea si deschiderea) manuala  a vanelor montate in camin , in vederea izolarii diferitelor zone de retea, vanele avind diametrul 50-200 mm</t>
  </si>
  <si>
    <t>buc</t>
  </si>
  <si>
    <t>RpAcB42A</t>
  </si>
  <si>
    <t>Demontarea armaturilor cu actionare manuala sau mecanica, la conductele de alimentare cu apa, avind diametrul de 50-250 mm</t>
  </si>
  <si>
    <t>RpAcB18A</t>
  </si>
  <si>
    <t>Repararea vanelor din fonta de pe bransamente sau conducte de apa, fara inlocuirea axului filetat, vanele avind diametrul de 50-100 mm 
 Materiale marunte ( petrol, hirtie slefuit, grund minium)=1,03</t>
  </si>
  <si>
    <t>RpAcB16A</t>
  </si>
  <si>
    <t>Montarea armaturilor cu actionare manuala sau mecanica (vane, robinete, ventile) la conductele de alimentare cu apa sau de canalizare, avind diametrul de 50-100 mm
 Materiale marunte si montaj ( garnituri, suruburi)=1,04</t>
  </si>
  <si>
    <t>RpAcB14A</t>
  </si>
  <si>
    <t xml:space="preserve">Manevrarea (inchiderea si deschiderea) manuala  a vanelor montate in pamint , in vederea izolarii diferitelor zone de retea, vanele avind diametrul 50-200 mm </t>
  </si>
  <si>
    <t>CodMaterial</t>
  </si>
  <si>
    <t>NumeMaterial</t>
  </si>
  <si>
    <t>Pret</t>
  </si>
  <si>
    <t>Cuie 20mm</t>
  </si>
  <si>
    <t>KG</t>
  </si>
  <si>
    <t>Cauciuc tehnic 4mm</t>
  </si>
  <si>
    <t>Cot otel d50</t>
  </si>
  <si>
    <t>BUC</t>
  </si>
  <si>
    <t>Cuie 050mm</t>
  </si>
  <si>
    <t>Cuie 070mm</t>
  </si>
  <si>
    <t>Diluant White Spirit</t>
  </si>
  <si>
    <t>L</t>
  </si>
  <si>
    <t>Ciment M-400 Bazic (Rezina) 40kg</t>
  </si>
  <si>
    <t>Chilza cilindrica cupru GTY 6mm2</t>
  </si>
  <si>
    <t>Chilza cilindrica cupru GTY 10mm2</t>
  </si>
  <si>
    <t>Electroade ANO-4 D3</t>
  </si>
  <si>
    <t>Electroade D4.0*400 cu continut de carbon</t>
  </si>
  <si>
    <t>Electroade 4.0*400</t>
  </si>
  <si>
    <t>Electroade 3.2*350</t>
  </si>
  <si>
    <t>Funie capron</t>
  </si>
  <si>
    <t>M</t>
  </si>
  <si>
    <t>Flansa de otel DN50</t>
  </si>
  <si>
    <t>Funie din iutad-22</t>
  </si>
  <si>
    <t>Funie cinepa d-16mm</t>
  </si>
  <si>
    <t>Fir p/u motocoasa/215m</t>
  </si>
  <si>
    <t>Gruntovca sura GF-021</t>
  </si>
  <si>
    <t>Lant galvanizat veriga lunga d4mm</t>
  </si>
  <si>
    <t>Oxigen gaz tehnic</t>
  </si>
  <si>
    <t>M3</t>
  </si>
  <si>
    <t>Pinza bomfaier 300mm</t>
  </si>
  <si>
    <t>Plasa Rabita 45x45 d1,8mm 1,5x10m</t>
  </si>
  <si>
    <t>RUL</t>
  </si>
  <si>
    <t>Rola abraziva 100mmx5m P120</t>
  </si>
  <si>
    <t>Stilp beton armat 70x90 2,4m</t>
  </si>
  <si>
    <t>Sirma arsa d3mm</t>
  </si>
  <si>
    <t>Teava otel d15x2,8</t>
  </si>
  <si>
    <t>Teava otel d325x8,0</t>
  </si>
  <si>
    <t>Teava otel d57x3,5</t>
  </si>
  <si>
    <t>Teava otel d100x4,0</t>
  </si>
  <si>
    <t>Tub termoretractabil MRA3 13/4</t>
  </si>
  <si>
    <t>Tub termoretractabil MRA3 43/12</t>
  </si>
  <si>
    <t>Vana fonta d50 PN16</t>
  </si>
  <si>
    <t>Vopsea email Galben</t>
  </si>
  <si>
    <t>Var hidratat uscat</t>
  </si>
  <si>
    <t>Vopsea email palitra alb</t>
  </si>
  <si>
    <t>Vopsea email palitra albastru-deschis</t>
  </si>
  <si>
    <t>Vopsea email palitra galben</t>
  </si>
  <si>
    <t>Vopsea email palitra gri-deschis</t>
  </si>
  <si>
    <t>Vopsea email palitra negru</t>
  </si>
  <si>
    <t>Vopsea email palitra rosu</t>
  </si>
  <si>
    <t>Vopsea email palitra verde aprins</t>
  </si>
  <si>
    <t>Vopsea universala supraten sansiro</t>
  </si>
  <si>
    <t>Lubrifiant Litol-24</t>
  </si>
  <si>
    <t>Ulei motor 10w40/benzin</t>
  </si>
  <si>
    <t>Ulei motor trimet 2t</t>
  </si>
  <si>
    <t>Lubrifiant litol-24</t>
  </si>
  <si>
    <t>Benzina premium 95</t>
  </si>
  <si>
    <t>Gaz GPL auto</t>
  </si>
  <si>
    <t>NumeUtilaj</t>
  </si>
  <si>
    <t>Aparat de sudură</t>
  </si>
  <si>
    <t>M-h</t>
  </si>
  <si>
    <t>Generator electric</t>
  </si>
  <si>
    <t>Motopompa</t>
  </si>
  <si>
    <t>CodTransport</t>
  </si>
  <si>
    <t>NumarTransport</t>
  </si>
  <si>
    <t>NumeTransport</t>
  </si>
  <si>
    <t>UM1</t>
  </si>
  <si>
    <t>Pret1</t>
  </si>
  <si>
    <t>UM2</t>
  </si>
  <si>
    <t>Pret2</t>
  </si>
  <si>
    <t>CBS 463</t>
  </si>
  <si>
    <t>Autobuz KAVZ 3270</t>
  </si>
  <si>
    <t>M-ht</t>
  </si>
  <si>
    <t>km</t>
  </si>
  <si>
    <t>CFG 934</t>
  </si>
  <si>
    <t>Autobuz PAZ 672 M</t>
  </si>
  <si>
    <t>SMM 990</t>
  </si>
  <si>
    <t>Autobuz GAZ NEXT A60R42</t>
  </si>
  <si>
    <t>CGW 115</t>
  </si>
  <si>
    <t>Microbuz Fiat Ducato</t>
  </si>
  <si>
    <t>CGP 003</t>
  </si>
  <si>
    <t>Autoturism hatchback Renault Laguna</t>
  </si>
  <si>
    <t>CHJ 003</t>
  </si>
  <si>
    <t>Autoturism hatchback Skoda Fabia</t>
  </si>
  <si>
    <t>CFE 968</t>
  </si>
  <si>
    <t>Autoturism hatchback Skoda Felicia</t>
  </si>
  <si>
    <t>TFJ 946</t>
  </si>
  <si>
    <t>Autoturism hatchback Skoda Octavia</t>
  </si>
  <si>
    <t>CGM 142</t>
  </si>
  <si>
    <t>Autoturism hatchback Suzuki Swift</t>
  </si>
  <si>
    <t>CGP 480</t>
  </si>
  <si>
    <t>CHD 006</t>
  </si>
  <si>
    <t>Autoturism minivan Volkswagen Sharan</t>
  </si>
  <si>
    <t>COL 080</t>
  </si>
  <si>
    <t>CSA 653</t>
  </si>
  <si>
    <t>Autoturism sedan Dacia Logan</t>
  </si>
  <si>
    <t>CKY 820</t>
  </si>
  <si>
    <t>CKY 821</t>
  </si>
  <si>
    <t>CKY 811</t>
  </si>
  <si>
    <t>NVA 144</t>
  </si>
  <si>
    <t>CIM 104</t>
  </si>
  <si>
    <t>Autoturism sedan VAZ 21070</t>
  </si>
  <si>
    <t>CPS 439</t>
  </si>
  <si>
    <t>Autoturism SUV Dacia Duster</t>
  </si>
  <si>
    <t>CPS 462</t>
  </si>
  <si>
    <t>CRN 549</t>
  </si>
  <si>
    <t>CPS 461</t>
  </si>
  <si>
    <t>CRN 548</t>
  </si>
  <si>
    <t>CKZ 581</t>
  </si>
  <si>
    <t>Autoturism SUV VAZ 21214</t>
  </si>
  <si>
    <t>CKZ 835</t>
  </si>
  <si>
    <t>Autoturism SUV VAZ 2123</t>
  </si>
  <si>
    <t>KRP 080</t>
  </si>
  <si>
    <t>Autoturism SUV Volkswagen Touareg</t>
  </si>
  <si>
    <t>KBD 519</t>
  </si>
  <si>
    <t>Autoturism pickup Mitsubishi 1-200</t>
  </si>
  <si>
    <t>YAL 916</t>
  </si>
  <si>
    <t>YAL 922</t>
  </si>
  <si>
    <t>CFH 877</t>
  </si>
  <si>
    <t>Autoturism universal Volkswagen Polo</t>
  </si>
  <si>
    <t>CRT 103</t>
  </si>
  <si>
    <t>Autoturism universal Dacia Lodgy</t>
  </si>
  <si>
    <t>CRT 102</t>
  </si>
  <si>
    <t>Autoturism universal Dacia lodgy</t>
  </si>
  <si>
    <t>CRV 651</t>
  </si>
  <si>
    <t>Autoturism universal Dacia Dokker</t>
  </si>
  <si>
    <t>CRT 052</t>
  </si>
  <si>
    <t>CRT 053</t>
  </si>
  <si>
    <t>CRH 931</t>
  </si>
  <si>
    <t>CRH 932</t>
  </si>
  <si>
    <t>CRT 054</t>
  </si>
  <si>
    <t>AAG 184</t>
  </si>
  <si>
    <t>AAG 186</t>
  </si>
  <si>
    <t>KAW 073</t>
  </si>
  <si>
    <t>Autoturism universal Dacia Logan MCV</t>
  </si>
  <si>
    <t>CPS 479</t>
  </si>
  <si>
    <t>RXC 368</t>
  </si>
  <si>
    <t>KAW 064</t>
  </si>
  <si>
    <t>KAW 068</t>
  </si>
  <si>
    <t>KAW 069</t>
  </si>
  <si>
    <t>KAW 063</t>
  </si>
  <si>
    <t>CPS 476</t>
  </si>
  <si>
    <t>CPS 478</t>
  </si>
  <si>
    <t>CPS 475</t>
  </si>
  <si>
    <t>CPS 473</t>
  </si>
  <si>
    <t>GLG 086</t>
  </si>
  <si>
    <t>GLG 122</t>
  </si>
  <si>
    <t>CNB 517</t>
  </si>
  <si>
    <t>CBE 294</t>
  </si>
  <si>
    <t>Camion cu bena basculanta ZIL 4502</t>
  </si>
  <si>
    <t>CBE 680</t>
  </si>
  <si>
    <t>CBE 284</t>
  </si>
  <si>
    <t>CBI 566</t>
  </si>
  <si>
    <t>CCR 775</t>
  </si>
  <si>
    <t>Camion cu bena basculanta ZIL 45021</t>
  </si>
  <si>
    <t>CBE 276</t>
  </si>
  <si>
    <t>Cnmlon cu bena basculanta KaMaz 5511</t>
  </si>
  <si>
    <t>CBW 254</t>
  </si>
  <si>
    <t>Cnmlon cu bena basculanta KaMaz 55111</t>
  </si>
  <si>
    <t>CB6 682</t>
  </si>
  <si>
    <t>CCR 871</t>
  </si>
  <si>
    <t>CHN 349</t>
  </si>
  <si>
    <t>Cemlon cu bena besculanta KaMaz 65115</t>
  </si>
  <si>
    <t>CAU 393</t>
  </si>
  <si>
    <t>Camion cu bena besculanta KaMaz 5410</t>
  </si>
  <si>
    <t>SYR 741</t>
  </si>
  <si>
    <t>Camion cu boxa si cabina dubla IVECO DAILY 70C21D</t>
  </si>
  <si>
    <t>SYR 744</t>
  </si>
  <si>
    <t>SYR 747</t>
  </si>
  <si>
    <t>SYR 759</t>
  </si>
  <si>
    <t>SYR 767</t>
  </si>
  <si>
    <t>SYR 780</t>
  </si>
  <si>
    <t>SYR 654</t>
  </si>
  <si>
    <t>SYR 712</t>
  </si>
  <si>
    <t>SYR 724</t>
  </si>
  <si>
    <t>SYR 757</t>
  </si>
  <si>
    <t>SYR 783</t>
  </si>
  <si>
    <t>SYR 768</t>
  </si>
  <si>
    <t>SYR 773</t>
  </si>
  <si>
    <t>SYR 787</t>
  </si>
  <si>
    <t>SYR 790</t>
  </si>
  <si>
    <t>SYR 710</t>
  </si>
  <si>
    <t>SYR 749</t>
  </si>
  <si>
    <t>SYR 763</t>
  </si>
  <si>
    <t>SYR 782</t>
  </si>
  <si>
    <t>SYR 784</t>
  </si>
  <si>
    <t>SYR 808</t>
  </si>
  <si>
    <t>WVD 107</t>
  </si>
  <si>
    <t>Camion cu boxa si cabina dubla GAZ NEXT C42R92-80</t>
  </si>
  <si>
    <t>HTF 515</t>
  </si>
  <si>
    <t>Camion cu boxa si cabina dubla GAZ NEXT C42R33</t>
  </si>
  <si>
    <t>CDN 511</t>
  </si>
  <si>
    <t>Camion cu boxa si cabina simpla GAZ 3307</t>
  </si>
  <si>
    <t>CGW 573</t>
  </si>
  <si>
    <t>CDG 973</t>
  </si>
  <si>
    <t>Camion cu boxa si cabina simpla GAZ 4301</t>
  </si>
  <si>
    <t>CDG 998</t>
  </si>
  <si>
    <t>CBE 658</t>
  </si>
  <si>
    <t>Camion cu boxa si cabina simpla GAZ 52</t>
  </si>
  <si>
    <t>CCR 848</t>
  </si>
  <si>
    <t>CBE 282</t>
  </si>
  <si>
    <t>CBE 671</t>
  </si>
  <si>
    <t>Camion cu boxa si cabina simpla GAZ 5204</t>
  </si>
  <si>
    <t>CGP 930</t>
  </si>
  <si>
    <t>Camion cu boxa si cabina simpla GAZ 5312</t>
  </si>
  <si>
    <t>CBE 657</t>
  </si>
  <si>
    <t>Camion cu boxa si cabina simpla GAZ 5327</t>
  </si>
  <si>
    <t>CBE 301</t>
  </si>
  <si>
    <t>CBE 686</t>
  </si>
  <si>
    <t>CDE 687</t>
  </si>
  <si>
    <t>CBE 664</t>
  </si>
  <si>
    <t>CBE 440</t>
  </si>
  <si>
    <t>CAM 825</t>
  </si>
  <si>
    <t>Camion cu boxa si cabina simpla ZIL 431410</t>
  </si>
  <si>
    <t>CCR 199</t>
  </si>
  <si>
    <t>Camion cu boxa si cabina simpla ZIL 130</t>
  </si>
  <si>
    <t>CCL 620</t>
  </si>
  <si>
    <t>CAL 150</t>
  </si>
  <si>
    <t>Camion cu boxa si cabina simpla ZIL 131</t>
  </si>
  <si>
    <t>CBI 087</t>
  </si>
  <si>
    <t>Camion cu boxa si cabina simpla ZIL 43141</t>
  </si>
  <si>
    <t>CFF 903</t>
  </si>
  <si>
    <t>Camion cu boxa si cabina simpla ZIL 431512</t>
  </si>
  <si>
    <t>CPC 156</t>
  </si>
  <si>
    <t>Camion cu boxa si cabina slmpla ZIL 4329</t>
  </si>
  <si>
    <t>CFX 939</t>
  </si>
  <si>
    <t>Camion cu boxa si cabina simpla ZIL 5301 GA</t>
  </si>
  <si>
    <t>CFH 997</t>
  </si>
  <si>
    <t>CBO 585</t>
  </si>
  <si>
    <t>Camion cu boxa si cabina simpla KaMaz 4310</t>
  </si>
  <si>
    <t>CBI 096</t>
  </si>
  <si>
    <t>Camion cu platforma cu obloane, basculanta GAZ-SAZ 3507</t>
  </si>
  <si>
    <t>CBE 269</t>
  </si>
  <si>
    <t>CBE 267</t>
  </si>
  <si>
    <t>CBI 907</t>
  </si>
  <si>
    <t>Camion cu platforma cu obloane, statica GAZ 5204</t>
  </si>
  <si>
    <t>CBE 299</t>
  </si>
  <si>
    <t>Camion cu platforma cu obloene, statica GAZ 5312</t>
  </si>
  <si>
    <t>CBE 443</t>
  </si>
  <si>
    <t>Camion cu platforma cu obloane, statica GAZ 66</t>
  </si>
  <si>
    <t>CBE 648</t>
  </si>
  <si>
    <t>Camion cu platforma cu obloane, statica GAZ 5327</t>
  </si>
  <si>
    <t>CBE 449</t>
  </si>
  <si>
    <t>CGB 976</t>
  </si>
  <si>
    <t>Camion cu platforma cu obloene, statica ZIL 5301</t>
  </si>
  <si>
    <t>CIA 483</t>
  </si>
  <si>
    <t>Camion cu platforma cu obloene, statica UAZ 33039</t>
  </si>
  <si>
    <t>SYR 769</t>
  </si>
  <si>
    <t>Camion cu platforma cu obloane, statica, cu brat incarcare IVECO EUROCAR</t>
  </si>
  <si>
    <t>CBO 440</t>
  </si>
  <si>
    <t>Cemion specialitet KaMaz 4310</t>
  </si>
  <si>
    <t>CAR 945</t>
  </si>
  <si>
    <t>Camion specializat kaMaz 53213</t>
  </si>
  <si>
    <t>CBE 642</t>
  </si>
  <si>
    <t>Camion specialitat KaMat 53213</t>
  </si>
  <si>
    <t>CBE 279</t>
  </si>
  <si>
    <t>Camion specializat KaMat 53213</t>
  </si>
  <si>
    <t>CBE 280</t>
  </si>
  <si>
    <t>Camion specializat KaMaz 53213</t>
  </si>
  <si>
    <t>CBE 432</t>
  </si>
  <si>
    <t>CGO 175</t>
  </si>
  <si>
    <t>CNW 069</t>
  </si>
  <si>
    <t>Camion specializat KaMaz 53215</t>
  </si>
  <si>
    <t>CLV 168</t>
  </si>
  <si>
    <t>AMC 715</t>
  </si>
  <si>
    <t>camion specializat MAZ KO 524 MAZ</t>
  </si>
  <si>
    <t>CBE 660</t>
  </si>
  <si>
    <t>Camion specializat ZIL 130</t>
  </si>
  <si>
    <t>CBE 434</t>
  </si>
  <si>
    <t>CCL 640</t>
  </si>
  <si>
    <t>Camion specializat ZIL 421410</t>
  </si>
  <si>
    <t>CAY 149</t>
  </si>
  <si>
    <t>Camion specializat ZIL 432902</t>
  </si>
  <si>
    <t>CBE 649</t>
  </si>
  <si>
    <t>Camion specializat ZIL 43141</t>
  </si>
  <si>
    <t>CBI 088</t>
  </si>
  <si>
    <t>CBE 644</t>
  </si>
  <si>
    <t>CLM 278</t>
  </si>
  <si>
    <t>Camion specializat GAZ 2705</t>
  </si>
  <si>
    <t>CFD 953</t>
  </si>
  <si>
    <t>CBE 641</t>
  </si>
  <si>
    <t>Camion specializat GAZ 5312</t>
  </si>
  <si>
    <t>CGU 169</t>
  </si>
  <si>
    <t>CBE 654</t>
  </si>
  <si>
    <t>Camion specializat GAZ 6611</t>
  </si>
  <si>
    <t>CBE 439</t>
  </si>
  <si>
    <t>Camion specializat GAZ 53 CO 503</t>
  </si>
  <si>
    <t>CBE 285</t>
  </si>
  <si>
    <t>CAT 371</t>
  </si>
  <si>
    <t>CBE 662</t>
  </si>
  <si>
    <t>CBE 661</t>
  </si>
  <si>
    <t>CBE 303</t>
  </si>
  <si>
    <t>CCL 649</t>
  </si>
  <si>
    <t>CBE 669</t>
  </si>
  <si>
    <t>Camion specializat GAZ 5327</t>
  </si>
  <si>
    <t>CGC 023</t>
  </si>
  <si>
    <t>Camion specializat MAZ 357152</t>
  </si>
  <si>
    <t>CFK 906</t>
  </si>
  <si>
    <t>Camion specializat MAZ 5337</t>
  </si>
  <si>
    <t>CBE 647</t>
  </si>
  <si>
    <t>CBE 638</t>
  </si>
  <si>
    <t>CIA 580</t>
  </si>
  <si>
    <t>DLP 912</t>
  </si>
  <si>
    <t>Camion specializat MAN 20440 6x2 2BL</t>
  </si>
  <si>
    <t>BZP 527</t>
  </si>
  <si>
    <t>Camion specializat MAN 26440 6x2 2BL</t>
  </si>
  <si>
    <t>CBY 622</t>
  </si>
  <si>
    <t>Furgoneta cu caroserie integrala UAZ 3909</t>
  </si>
  <si>
    <t>CGP 996</t>
  </si>
  <si>
    <t>CDZ 917</t>
  </si>
  <si>
    <t>CIF 307</t>
  </si>
  <si>
    <t>Furgoneta cu caroserie integrale GAZ 27057</t>
  </si>
  <si>
    <t>CIF 309</t>
  </si>
  <si>
    <t>CFE 954</t>
  </si>
  <si>
    <t>Furgoneta cu caroserie integrala GAZ 270544</t>
  </si>
  <si>
    <t>CFH 293</t>
  </si>
  <si>
    <t>SYR 795</t>
  </si>
  <si>
    <t>Furgoneta cu caroserle integrala IVECO DAILY 35S15V</t>
  </si>
  <si>
    <t>SYR 801</t>
  </si>
  <si>
    <t>MOF 601</t>
  </si>
  <si>
    <t>Furgoneta cu caroserle integrala IVECO DAILY 35S17V</t>
  </si>
  <si>
    <t>CGF 890</t>
  </si>
  <si>
    <t>Furgoneta cu caroserle integrala Mercedes 410</t>
  </si>
  <si>
    <t>CA 855</t>
  </si>
  <si>
    <t>Autogreider BA DZ-180</t>
  </si>
  <si>
    <t>CC 325</t>
  </si>
  <si>
    <t>Buldozer VGTZ DT-75 DZ-42</t>
  </si>
  <si>
    <t>TAW 114</t>
  </si>
  <si>
    <t>CC 330</t>
  </si>
  <si>
    <t>Buldozer ChTZ T-170 DZ-110</t>
  </si>
  <si>
    <t>TAW 115</t>
  </si>
  <si>
    <t>Excavator Atek AO-5015</t>
  </si>
  <si>
    <t>CSE 655</t>
  </si>
  <si>
    <t>Excavator KRAZ 255 B A0-4421</t>
  </si>
  <si>
    <t>TAE 464</t>
  </si>
  <si>
    <t>Miniexcavator JCB 8030ZTS</t>
  </si>
  <si>
    <t>TAE 465</t>
  </si>
  <si>
    <t>TAE 466</t>
  </si>
  <si>
    <t>TAE 467</t>
  </si>
  <si>
    <t>TAE 468</t>
  </si>
  <si>
    <t>TAE 469</t>
  </si>
  <si>
    <t>TAE 471</t>
  </si>
  <si>
    <t>Tractor pe pneuri buldoexcavator JCB 3CX</t>
  </si>
  <si>
    <t>TAR 473</t>
  </si>
  <si>
    <t>TAE 474</t>
  </si>
  <si>
    <t>TAE 472</t>
  </si>
  <si>
    <t>TAE 470</t>
  </si>
  <si>
    <t>TAE 587</t>
  </si>
  <si>
    <t>TAE 586</t>
  </si>
  <si>
    <t>CA 893</t>
  </si>
  <si>
    <t>Tractor pe pneuri buldoexcovator IUMZ AO-2621</t>
  </si>
  <si>
    <t>CA 912</t>
  </si>
  <si>
    <t>CA 437</t>
  </si>
  <si>
    <t>CA 076</t>
  </si>
  <si>
    <t>CD 946</t>
  </si>
  <si>
    <t>Tractor pe pneuri buldoexcavator Borax 2203</t>
  </si>
  <si>
    <t>CA 468</t>
  </si>
  <si>
    <t>Tractor pe pneuri cu pompa MTZ 82</t>
  </si>
  <si>
    <t>CAU 324</t>
  </si>
  <si>
    <t>Tractor rutier pentru semiremorci KaMaz 5410</t>
  </si>
  <si>
    <t>CC 322</t>
  </si>
  <si>
    <t>Tractor universal pe pneuri pentru tractari si lucrati Vladimiret T-25</t>
  </si>
  <si>
    <t>CH 340</t>
  </si>
  <si>
    <t>Tractor universal pe pneuri pentru tractari si lucrati FOTON FT-454</t>
  </si>
  <si>
    <t>CA 441</t>
  </si>
  <si>
    <t>Tractor universal pe pneuri pentru tractari si lucrari HTZ T-150(K)</t>
  </si>
  <si>
    <t>CA 530</t>
  </si>
  <si>
    <t>CA 317</t>
  </si>
  <si>
    <t>CA 531</t>
  </si>
  <si>
    <t>Tractor pe pneuri cu bara de taiat asfalt MT2 82</t>
  </si>
  <si>
    <t>CA 179</t>
  </si>
  <si>
    <t>CA 785</t>
  </si>
  <si>
    <t>CC 545</t>
  </si>
  <si>
    <t>Tractor pe pneuri autoincarcator cu cupa MTZ 82.1 DZ-133</t>
  </si>
  <si>
    <t>CD 866</t>
  </si>
  <si>
    <t>Tractor pe pneuri autoincarcator cu cupa HT2 T-1506 Б-09</t>
  </si>
  <si>
    <t>TAY 066</t>
  </si>
  <si>
    <t>Tractor pe pneuri autoincarcator cu cupa Volvo L20F</t>
  </si>
  <si>
    <t>F/N</t>
  </si>
  <si>
    <t>Tractor pe pneuri autoincarcator cu cupa CASE 440</t>
  </si>
  <si>
    <t>Tractor pe pneuri autoincarcator cu furca Forcklift DB</t>
  </si>
  <si>
    <t>CodSector</t>
  </si>
  <si>
    <t>MediaSalariala</t>
  </si>
  <si>
    <t>Brigadir</t>
  </si>
  <si>
    <t>NumePrescurtat</t>
  </si>
  <si>
    <t>SefSector</t>
  </si>
  <si>
    <t>SefDepartament</t>
  </si>
  <si>
    <t>Normator</t>
  </si>
  <si>
    <t>NumeSector</t>
  </si>
  <si>
    <t>TipLucrari</t>
  </si>
  <si>
    <t>UtilajMasini</t>
  </si>
  <si>
    <t>Ianuarie</t>
  </si>
  <si>
    <t>Graur Ștefan</t>
  </si>
  <si>
    <t>Gh. Brînza</t>
  </si>
  <si>
    <t>Departamentul stații de pompare și prize de apă subterană, Sectorul prize de apă subterană(53201)</t>
  </si>
  <si>
    <t>Raparație curentă</t>
  </si>
  <si>
    <t>Februarie</t>
  </si>
  <si>
    <t>SSP</t>
  </si>
  <si>
    <t>Scurtu Vasile</t>
  </si>
  <si>
    <t>V. Scurtu</t>
  </si>
  <si>
    <t>V. Mocanu</t>
  </si>
  <si>
    <t>Departamentul stații de pompare și prize de apă subterană, Sectorul statii de pompare(53301)</t>
  </si>
  <si>
    <t>Deservirea tehnică</t>
  </si>
  <si>
    <t>Martie</t>
  </si>
  <si>
    <t>SGM</t>
  </si>
  <si>
    <t>Cojocari Valentin</t>
  </si>
  <si>
    <t>V. Cojocari</t>
  </si>
  <si>
    <t>V. Gațcan</t>
  </si>
  <si>
    <t>Departamentul stații de pompare și prize de apă subterană, Sectorul gestiune și mentenanță(53304)</t>
  </si>
  <si>
    <t>Întreținere</t>
  </si>
  <si>
    <t>Aprilie</t>
  </si>
  <si>
    <t>SH</t>
  </si>
  <si>
    <t>Cernica Iurie</t>
  </si>
  <si>
    <t xml:space="preserve">Iu. Cernica </t>
  </si>
  <si>
    <t>S. Surdu</t>
  </si>
  <si>
    <t>Departamentul stații de pompare și prize de apă subterană, Sectorul hidrofor(53305)</t>
  </si>
  <si>
    <t>Raparație curentă, directe</t>
  </si>
  <si>
    <t>Mai</t>
  </si>
  <si>
    <t>Reparație curentă, indirecte</t>
  </si>
  <si>
    <t>Iunie</t>
  </si>
  <si>
    <t>Reparație capitală cu capitalizări, directe</t>
  </si>
  <si>
    <t>Iulie</t>
  </si>
  <si>
    <t>Reparație capitală cu capitalizări, indirecte</t>
  </si>
  <si>
    <t>August</t>
  </si>
  <si>
    <t>Întreținere, directe</t>
  </si>
  <si>
    <t>Septembrie</t>
  </si>
  <si>
    <t>Deservirea tehnică, directe</t>
  </si>
  <si>
    <t>Octombrie</t>
  </si>
  <si>
    <t>Noiembrie</t>
  </si>
  <si>
    <t>Decembrie</t>
  </si>
  <si>
    <t>Victoria</t>
  </si>
  <si>
    <t>Retea electrica de joasa tensiune aeriene, F/A Nr.1(2509) - Priza Ghidighici</t>
  </si>
  <si>
    <t>F/A Nr.1(2509) - Priza Ghidighici</t>
  </si>
  <si>
    <t>Pompa SP-46-8 F/A Nr.1(2509) - Priza Ghidighici</t>
  </si>
  <si>
    <t>Panou de comanda F/A Nr.1(2509) - Priza Ghidighici</t>
  </si>
  <si>
    <t>Conducta de distributie a apei F/A Nr.1(2509) - Colector - Priza Ghidighici</t>
  </si>
  <si>
    <t>Conducta de transport a apei F/A Nr.1(2509)-F/A Nr.3(4003) - Priza Ghidighici</t>
  </si>
  <si>
    <t>F/A Nr.2(2511) - Priza Ghidighici</t>
  </si>
  <si>
    <t>Pompa SP-46-8 F/A Nr.2(2511) - Priza Ghidighici</t>
  </si>
  <si>
    <t>Panou de comanda F/A Nr.2(2511) - Priza Ghidighici</t>
  </si>
  <si>
    <t>Panou de comanda POTOC - 2-K2G (7-15A) F/A Nr.2(2511) - Priza Ghidighici</t>
  </si>
  <si>
    <t>Panou de comanda HYDROCONTROL DL 15.0-1A/CU3 - Priza Ghidighici</t>
  </si>
  <si>
    <t>Camera pt F/A F/A Nr.2(2511) - Priza Ghidighici</t>
  </si>
  <si>
    <t>Conducta de distributie a apei F/A Nr.2(2511) - Colector - Priza Ghidighici</t>
  </si>
  <si>
    <t>F/A Nr.3(4003) - Priza Ghidighici</t>
  </si>
  <si>
    <t>Pompa SP-46-8 F/A Nr.3(4003) - Priza Ghidighici</t>
  </si>
  <si>
    <t>Panou de comanda F/A Nr.3(4003) - Priza Ghidighici</t>
  </si>
  <si>
    <t>Panou de comanda LOWARA, Q3D/110-150 F/A Nr.3(4003) - Priza Ghidighici</t>
  </si>
  <si>
    <t>Camera pt F/A F/A Nr.3(4003) - Priza Ghidighici</t>
  </si>
  <si>
    <t>Conducta de distributie a apei F/A Nr.3(4003) - Colector - Priza Ghidighici</t>
  </si>
  <si>
    <t>Conducta de distributie a apei F/A Nr.3(4003)-F/A Nr.4(2497) - Priza Ghidighici</t>
  </si>
  <si>
    <t>F/A Nr.4(2497) - Priza Ghidighici</t>
  </si>
  <si>
    <t>Pompa SP-27-7 F/A Nr.4(2497) - Priza Ghidighici</t>
  </si>
  <si>
    <t>Panou de comanda HYDROCONTROL DL 7.5-1A/CU3 F/A Nr.4(2497) - Priza Ghidighici</t>
  </si>
  <si>
    <t>Camera pt F/A F/A Nr.4(2497) - Priza Ghidighici</t>
  </si>
  <si>
    <t>Conducta de distributie a apei F/A Nr.4(2497) - Colector - Priza Ghidighici</t>
  </si>
  <si>
    <t>Conducta de distributie a apei F/A Nr.4(2497) - Camera - Priza Ghidighici</t>
  </si>
  <si>
    <t>F/A Nr.5(2485) - Priza Ghidighici</t>
  </si>
  <si>
    <t>Pompa SP-27-7 F/A Nr.5(2485) - Priza Ghidighici</t>
  </si>
  <si>
    <t>Panou de comanda HYDROCONTROL DL 7.5-1A/CU3 F/A Nr.5(2485) - Priza Ghidighici</t>
  </si>
  <si>
    <t>Panou de comanda F/A Nr.5(2485) - Priza Ghidighici</t>
  </si>
  <si>
    <t>Camera pt F/A F/A Nr.5(2485) - Priza Ghidighici</t>
  </si>
  <si>
    <t>Conducta de distributie a apei F/A Nr.5(2485) - Colector - Priza Ghidighici</t>
  </si>
  <si>
    <t>F/A Nr.6(2481) - Priza Ghidighici</t>
  </si>
  <si>
    <t>Pompa SP-27-7 F/A Nr.6(2481) - Priza Ghidighici</t>
  </si>
  <si>
    <t>Panou de comanda HYDROCONTROL DL 7.5-1A/CU3 F/A Nr.6(2481) - Priza Ghidighici</t>
  </si>
  <si>
    <t>Camera pt F/A F/A Nr.6(2481) - Priza Ghidighici</t>
  </si>
  <si>
    <t>Conducta de distributie a apei F/A Nr.6(2481) - Colector - Priza Ghidighici</t>
  </si>
  <si>
    <t>F/A Nr.7(2482) - Priza Ghidighici</t>
  </si>
  <si>
    <t>Pompa SP-46-8 F/A Nr.7(2482) - Priza Ghidighici</t>
  </si>
  <si>
    <t>Panou de comanda F/A Nr.7(2482) - Priza Ghidighici</t>
  </si>
  <si>
    <t>Camera pt F/A F/A Nr.7(2482) - Priza Ghidighici</t>
  </si>
  <si>
    <t>Conducta de distributie a apei F/A Nr.7(2482) - Colector - Priza Ghidighici</t>
  </si>
  <si>
    <t>F/A Nr.8(2522) - Priza Ghidighici</t>
  </si>
  <si>
    <t>Pompa SP-46-8 F/A Nr.8(2522) - Priza Ghidighici</t>
  </si>
  <si>
    <t>Panou de comanda F/A Nr.8(2522) - Priza Ghidighici</t>
  </si>
  <si>
    <t>Camera pt F/A F/A Nr.8(2522) - Priza Ghidighici</t>
  </si>
  <si>
    <t>Conducta de distributie a apei F/A Nr.8(2522) - Colector - Priza Ghidighici</t>
  </si>
  <si>
    <t>F/A Nr.9(2521) - Priza Ghidighici</t>
  </si>
  <si>
    <t>Camera pt F/A F/A Nr.9(2521) - Priza Ghidighici</t>
  </si>
  <si>
    <t>F/A Nr.10(2476) - Priza Ghidighici</t>
  </si>
  <si>
    <t>Pompa SP-46-8 F/A Nr.10(2476) - Priza Ghidighici</t>
  </si>
  <si>
    <t>Panou de comanda F/A Nr.10(2476) - Priza Ghidighici</t>
  </si>
  <si>
    <t>Camera pt F/A F/A Nr.10(2476) - Priza Ghidighici</t>
  </si>
  <si>
    <t>Conducta de distributie apa, din PE F/A Nr.10(2476) - Colector - Priza Ghidighici</t>
  </si>
  <si>
    <t>Conducta de distributie apa, din FONTA, DN 400 mm, L 75 m - Priza Ghidighici</t>
  </si>
  <si>
    <t>F/A Nr.11(2475) - Priza Ghidighici</t>
  </si>
  <si>
    <t>Pompa SP-46-8 F/A Nr.11(2475) - Priza Ghidighici</t>
  </si>
  <si>
    <t>Panou de comanda F/A Nr.11(2475) - Priza Ghidighici</t>
  </si>
  <si>
    <t>Camera pt F/A F/A Nr.11(2475) - Priza Ghidighici</t>
  </si>
  <si>
    <t>Conducta de distributie apa, din PE F/A Nr.11(2475)-SP. „Ghidighici” - Priza Ghidighici</t>
  </si>
  <si>
    <t>Vana din fontă F/A Nr. 11(2475), DN 100 mm - Priza Ghidighici</t>
  </si>
  <si>
    <t>F/A Nr.12(2473) - Priza Ghidighici</t>
  </si>
  <si>
    <t>Pompa SP-46-8 F/A Nr.12(2473) - Priza Ghidighici</t>
  </si>
  <si>
    <t>Panou de comanda F/A Nr.12(2473) - Priza Ghidighici</t>
  </si>
  <si>
    <t>Camera pt F/A F/A Nr.12(2473) - Priza Ghidighici</t>
  </si>
  <si>
    <t>Conducta de distributie apa, din PE F/A Nr.12(2473)-SP. „Ghidighici” - Priza Ghidighici</t>
  </si>
  <si>
    <t>Vana din fontă F/A Nr. 12(2473), DN 100 mm - Priza Ghidighici</t>
  </si>
  <si>
    <t>F/A Nr.1(1154) - sat. Ghidighici</t>
  </si>
  <si>
    <t>Pompa LOWARA, Z612 23-6 F/A Nr.1(1154) - sat. Ghidighici</t>
  </si>
  <si>
    <t>Panou de comanda LOWARA, Q3D/75-95 - (7,5KW) F/A Nr.1(1154) - sat. Ghidighici</t>
  </si>
  <si>
    <t>Pompa LOWARA, Z612 12-L6W F/A Nr.1(1154) - sat. Ghidighici</t>
  </si>
  <si>
    <t>Turn de apa F/A Nr.1(1154) - sat. Ghidighici</t>
  </si>
  <si>
    <t>Vana din fontă F/A Nr. 1(1154), DN 100 mm - sat. Ghidighici</t>
  </si>
  <si>
    <t>F/A Nr.2(4785) - sat. Ghidighici</t>
  </si>
  <si>
    <t>Pompa ATV 6-10-185 F/A Nr.2(4785) - sat. Ghidighici</t>
  </si>
  <si>
    <t>Pompa FRANKLIN ELECTRIC, VS 14/18 F/A Nr.2(4785) - sat. Ghidighici</t>
  </si>
  <si>
    <t>Pompa LOWARA, ZN 612-09-L6W F/A Nr.2(4785) - sat. Ghidighici</t>
  </si>
  <si>
    <t>Vana din fontă F/A Nr. 2(4785), DN 100 mm - sat. Ghidighici</t>
  </si>
  <si>
    <t>F/A Nr.3(4431) - sat. Ghidighici</t>
  </si>
  <si>
    <t>Pompa LOWARA, Z622 12-L6W F/A Nr.3(4431) - sat. Ghidighici</t>
  </si>
  <si>
    <t>Vana din fontă F/A Nr. 3(4431), DN 80 mm - sat. Ghidighici</t>
  </si>
  <si>
    <t>F/A Nr.4(1009) - sat. Ghidighici</t>
  </si>
  <si>
    <t>Turn de apa F/A Nr.4(1009) - sat. Ghidighici</t>
  </si>
  <si>
    <t>Pompa LOWARA, Z612 23-L6W F/A Nr.4(1009) - sat. Ghidighici</t>
  </si>
  <si>
    <t>Pompa LOWARA, Z612 17-L6W F/A Nr.4(1009) - sat. Ghidighici</t>
  </si>
  <si>
    <t>Pompa LOWARA, Z612 18-L6W F/A Nr.4(1009) - sat. Ghidighici</t>
  </si>
  <si>
    <t>Panou de comanda LOWARA, Q3D/110-150 - (11KW) F/A Nr.4(1009) - sat. Ghidighici</t>
  </si>
  <si>
    <t>Cablu electric, 0,4 F/A Nr.4(1009) kV, tip H07RN-F , 4x10 mmp - sat. Ghidighici</t>
  </si>
  <si>
    <t>F/A Nr.5(993) - sat. Ghidighici</t>
  </si>
  <si>
    <t>Turn de apa F/A Nr.5(993) - sat. Ghidighici</t>
  </si>
  <si>
    <t>Pompa LOWARA, Z612 18-L6W F/A Nr.5(993) - sat. Ghidighici</t>
  </si>
  <si>
    <t>Panou de comanda LOWARA, Q3D/75-95 - (7,5KW) F/A Nr.5(993) - sat. Ghidighici</t>
  </si>
  <si>
    <t>Panou de comanda LOWARA, Q3D/40-75 - (5,5KW) F/A Nr.5(993) - sat. Ghidighici</t>
  </si>
  <si>
    <t>Pompa LOWARA, Z612 13-L6W F/A Nr.5(993) - sat. Ghidighici</t>
  </si>
  <si>
    <t>Vana la retele de apa, din FONTA: F/A Nr. 5(993), DN 50 mm - sat. Ghidighici</t>
  </si>
  <si>
    <t>F/A Nr.6(2492) - sat. Ghidighici</t>
  </si>
  <si>
    <t>Turn de apa F/A Nr.6(2492) - sat. Ghidighici</t>
  </si>
  <si>
    <t>Pompa LOWARA, Z612 18-L6W F/A Nr.6(2492) - sat. Ghidighici</t>
  </si>
  <si>
    <t>Panou de comanda LOWARA, Q3D/40-75 - (5,5KW) F/A Nr.6(2492) - sat. Ghidighici</t>
  </si>
  <si>
    <t>Panou de comanda LOWARA, Q3D/92-110 - (25A) F/A Nr.6(2492) - sat. Ghidighici</t>
  </si>
  <si>
    <t>Panou de comanda SZ/KDM F/A Nr.6(2492) - sat. Ghidighici</t>
  </si>
  <si>
    <t>Pompa LOWARA, Z612 09-L4C F/A Nr.6(2492) - sat. Ghidighici</t>
  </si>
  <si>
    <t>F/A Nr.7(6) - or. Vatra</t>
  </si>
  <si>
    <t>Pompa ATV 6-10-185 F/A Nr.7(6) - or. Vatra</t>
  </si>
  <si>
    <t>Pompa FRANKLIN ELECTRIC, VS 14/18 F/A Nr.7(6) - or. Vatra</t>
  </si>
  <si>
    <t>Panou de comanda FRANKLIN ELECTRIC, VS 14/18 (9,3kW, 21A) F/A Nr.7(6) - or. Vatra</t>
  </si>
  <si>
    <t>Pompa LOWARA, Z612 18-L6W F/A Nr.7(6) - or. Vatra</t>
  </si>
  <si>
    <t>F/A Nr.1(225) - Priza Petricani</t>
  </si>
  <si>
    <t>Camera pt F/A F/A Nr.1(225) - Priza Petricani</t>
  </si>
  <si>
    <t>Pompa SP 60-6 F/A Nr.1(225) - Priza Petricani</t>
  </si>
  <si>
    <t>Conducta de distributie a apei F/A Nr.1(225) - Colector - Priza Petricani</t>
  </si>
  <si>
    <t>Conducta de distributie a apei F/A Nr.1(225)-F/A Nr.2(7) - Priza Petricani</t>
  </si>
  <si>
    <t>F/A Nr.2(7) - Priza Petricani</t>
  </si>
  <si>
    <t>Camera pt F/A F/A Nr.2(7) - Priza Petricani</t>
  </si>
  <si>
    <t>Conducta de distributie a apei F/A Nr.2(7) - Colector - Priza Petricani</t>
  </si>
  <si>
    <t>Conducta de distributie a apei F/A Nr.2(7) - Rezervor - Priza Petricani</t>
  </si>
  <si>
    <t>F/A Nr.4(268) - Priza Petricani</t>
  </si>
  <si>
    <t>Camera pt F/A F/A Nr.4(268) - Priza Petricani</t>
  </si>
  <si>
    <t>Pompa SP 60-6 F/A Nr.4(268) - Priza Petricani</t>
  </si>
  <si>
    <t>Conducta de distributie a apei F/A Nr.4(268) - Colector - Priza Petricani</t>
  </si>
  <si>
    <t>Conducta de distributie a apei F/A Nr.4(268) - Rezervor - Priza Petricani</t>
  </si>
  <si>
    <t>F/A Nr.5(1127) - Priza Petricani</t>
  </si>
  <si>
    <t>Camera pt F/A F/A Nr.5(1127) - Priza Petricani</t>
  </si>
  <si>
    <t>Conducta de distributie a apei F/A Nr.5(1127) - Colector - Priza Petricani</t>
  </si>
  <si>
    <t>F/A Nr.6(269) - Priza Petricani</t>
  </si>
  <si>
    <t>Camera pt F/A F/A Nr.6(269) - Priza Petricani</t>
  </si>
  <si>
    <t>Conducta de distributie a apei F/A Nr.6(269) - Colector - Priza Petricani</t>
  </si>
  <si>
    <t>F/A Nr.10(1953) - Priza Petricani</t>
  </si>
  <si>
    <t>Camera pt F/A F/A Nr.10(1953) - Priza Petricani</t>
  </si>
  <si>
    <t>Pompa SP 27-7 F/A Nr.10(1953) - Priza Petricani</t>
  </si>
  <si>
    <t>Conducta de distributie a apei F/A Nr.10(1953) - Colector - Priza Petricani</t>
  </si>
  <si>
    <t>Conducta de distributie a apei F/A Nr.10(1953) - Colector - F/A Nr.1(225) - Priza Petricani</t>
  </si>
  <si>
    <t>Vana din fontă F/A Nr. 10(1953), DN 100 mm - Priza Petricani</t>
  </si>
  <si>
    <t>F/A Nr.11(1063) - Priza Petricani</t>
  </si>
  <si>
    <t>Camera pt F/A F/A Nr.11(1063) - Priza Petricani</t>
  </si>
  <si>
    <t>Conducta de distributie a apei F/A Nr.11(1063) - Colector - Priza Petricani</t>
  </si>
  <si>
    <t>Conducta de distributie a apei F/A Nr.11(1063) - Rezervor - Priza Petricani</t>
  </si>
  <si>
    <t>F/A Nr.12(2242) - Priza Petricani</t>
  </si>
  <si>
    <t>Camera pt F/A F/A Nr.12(2242) - Priza Petricani</t>
  </si>
  <si>
    <t>Pompa SP 27-7 F/A Nr.12(2242) - Priza Petricani</t>
  </si>
  <si>
    <t>Conducta de distributie a apei F/A Nr.12(2242) - Colector - Priza Petricani</t>
  </si>
  <si>
    <t>Conducta de distributie a apei F/A Nr.12(2242) - Colector - F/A Nr.13(3952) - Priza Petricani</t>
  </si>
  <si>
    <t>Vana din fontă F/A Nr.12(2242), DN 100 mm - Priza Petricani</t>
  </si>
  <si>
    <t>F/A Nr.13(3952) - Priza Petricani</t>
  </si>
  <si>
    <t>Camera pt F/A F/A Nr.13(3952) - Priza Petricani</t>
  </si>
  <si>
    <t>Pompa ATV 10-63-110 F/A Nr.13(3952) - Priza Petricani</t>
  </si>
  <si>
    <t>Pompa SP-46-6, 9,2 kW, 46 mc/h - Priza Petricani</t>
  </si>
  <si>
    <t>Conducta de distributie a apei F/A Nr.13(3952) - Colector - Priza Petricani</t>
  </si>
  <si>
    <t>Conducta de distributie a apei F/A Nr.13(3952) - Colector - F/A Nr.11(1063) - Priza Petricani</t>
  </si>
  <si>
    <t>Vana din fontă F/A Nr. 13(3952), DN 100 mm - Priza Petricani</t>
  </si>
  <si>
    <t>F/A Nr.4047  - sat. Grătiești</t>
  </si>
  <si>
    <t>Gard din plasă de metal F/A Nr.4047 - sat. Grătiești</t>
  </si>
  <si>
    <t>F/A Nr.4420 - sat. Grătiești</t>
  </si>
  <si>
    <t>F/A Nr.2932 - sat. Grătiești</t>
  </si>
  <si>
    <t>F/A Nr.2873 - sat. Hulboaca</t>
  </si>
  <si>
    <t>F/A Nr.2422 - sat. Goianul Nou</t>
  </si>
  <si>
    <t>Camera pt F/A F/A Nr.2422 - sat. Goianul Nou</t>
  </si>
  <si>
    <t>Cladire, Incapere de exploatare, 1, din PIATRA ALBA - sat. Goianul Nou</t>
  </si>
  <si>
    <t>Gazoduct F/A Nr.2422 - sat. Goianul Nou</t>
  </si>
  <si>
    <t>Conducta de distributie a apei DN 110 mm, L 140 m - sat. Goianul Nou</t>
  </si>
  <si>
    <t>Turn de apa F/A Nr.2422 - sat. Goianul Nou</t>
  </si>
  <si>
    <t>Sistem de comanda F/A Nr.2422 - sat. Goianul Nou</t>
  </si>
  <si>
    <t>Panou de comanda MODULI EX2N-2AD F/A Nr.2422 - sat. Goianul Nou</t>
  </si>
  <si>
    <t>Vana din fonta F/A Nr.2422 - sat. Goianul Nou</t>
  </si>
  <si>
    <t>F/A Nr.4225 - or. Durleşti</t>
  </si>
  <si>
    <t>Pompa ATV 10-63-110 F/A Nr.4225 - or. Durleşti</t>
  </si>
  <si>
    <t>Camera pt nod de evidenta a apei F/A Nr.4225 - or. Durleşti</t>
  </si>
  <si>
    <t>Gard din BETON ARMAT, F/A Nr.4225 - or. Durleşti</t>
  </si>
  <si>
    <t>F/A Nr.1(3672) - or. Durleşti</t>
  </si>
  <si>
    <t>F/A Nr.2(2940) - or. Durleşti</t>
  </si>
  <si>
    <t>F/A Nr.3(2948) - or. Durleşti</t>
  </si>
  <si>
    <t>F/A Nr.2809 - or. Durleşti</t>
  </si>
  <si>
    <t>F/A Nr.4957 - or. Durleşti</t>
  </si>
  <si>
    <t>Gard din plasă de metal F/A Nr.4957 - or. Durleşti</t>
  </si>
  <si>
    <t>F/A Nr.1(219) - Priza Balișevsk</t>
  </si>
  <si>
    <t>Pompa LOWARA, ZN 660-07-L6W F/A Nr.1(219) - Priza Balișevsk</t>
  </si>
  <si>
    <t>Panou de comanda LOWARA, Q3D/92-110 F/A Nr.1(219) - Priza Balișevsk</t>
  </si>
  <si>
    <t>Incapere, Stație de pompare F/A Nr.1(219) - Priza Balișevsk</t>
  </si>
  <si>
    <t>Conducta de distributie a apei F/A Nr.1(219)-SP. "Balișevsk" - Priza Balișevsk</t>
  </si>
  <si>
    <t>Vana din fontă F/A Nr. 1(219) - Priza Balișevsk</t>
  </si>
  <si>
    <t>F/A Nr.5(3623) - Priza Balișevsk</t>
  </si>
  <si>
    <t>Camera pt F/A F/A Nr.5(3623) - Priza Balișevsk</t>
  </si>
  <si>
    <t>Pompa SP 46-6, F/A Nr.5(3623) - Priza Balișevsk</t>
  </si>
  <si>
    <t>Panou de comanda TCP-9.2KW-MTP75 F/A Nr.5(3623) - Priza Balișevsk</t>
  </si>
  <si>
    <t>Conducta de distributie a apei F/A Nr.5(3623) - Colector - Priza Balișevsk</t>
  </si>
  <si>
    <t>Conducta de distributie a apei F/A Nr.5(3623)-SP. "Balișevsk" - Priza Balișevsk</t>
  </si>
  <si>
    <t>Conducta de distributie apa, din PE F/A Nr.5(3623)-SP. "Balișevsk" - Priza Balișevsk</t>
  </si>
  <si>
    <t>Gard din plasă de metal F/A Nr.5(3623) - Priza Balișevsk</t>
  </si>
  <si>
    <t>Teren cu plantatii multianuale, ZPS, F/A Nr.5(3623) - Priza Balișevsk</t>
  </si>
  <si>
    <t>Vana din fontă F/A Nr. 5(3623), DN 100 mm - Priza Balișevsk</t>
  </si>
  <si>
    <t>F/A Nr.6(3624) - Priza Balișevsk</t>
  </si>
  <si>
    <t>Camera pt F/A F/A Nr.6(3624) - Priza Balișevsk</t>
  </si>
  <si>
    <t>Pompa SP 46-6 F/A Nr.6(3624) - Priza Balișevsk</t>
  </si>
  <si>
    <t>Panou de comanda TCP-9.2KW-MTP75 F/A Nr.6(3624) - Priza Balișevsk</t>
  </si>
  <si>
    <t>Conducta de distributie a apei F/A Nr.6(3624) - Colector - Priza Balișevsk</t>
  </si>
  <si>
    <t>Conducta de distributie a apei F/A Nr.6(3624) - Colector - F/A Nr.5(3623) - Priza Balișevsk</t>
  </si>
  <si>
    <t>Gard din plasă de metal F/A Nr.6(3624) - Priza Balișevsk</t>
  </si>
  <si>
    <t>Teren cu plantatii multianuale, ZPS, F/A Nr.6(3624) - Priza Balișevsk</t>
  </si>
  <si>
    <t>F/A Nr.7(3625) - Priza Balișevsk</t>
  </si>
  <si>
    <t>Camera pt F/A F/A Nr.7(3625) - Priza Balișevsk</t>
  </si>
  <si>
    <t>Pompa SP 46-6 F/A Nr.7(3625) - Priza Balișevsk</t>
  </si>
  <si>
    <t>Panou de comanda TCP-9.2KW-MTP75 F/A Nr.7(3625) - Priza Balișevsk</t>
  </si>
  <si>
    <t>Conducta de distributie apa, din PE F/A Nr.7(3625) - Colector - Priza Balișevsk</t>
  </si>
  <si>
    <t>Conducta de distributie a apei F/A Nr.7(3625) - Colector - Priza Balișevsk</t>
  </si>
  <si>
    <t>Conducta de distributie apa, din PE F/A Nr.7(3625)-F/A Nr.6(3624) - Priza Balișevsk</t>
  </si>
  <si>
    <t>Gard din plasă de metal F/A Nr.7(3625) - Priza Balișevsk</t>
  </si>
  <si>
    <t>Teren cu plantatii multianuale, ZPS, F/A Nr.7(3625) - Priza Balișevsk</t>
  </si>
  <si>
    <t>F/A Nr.8(3626) - Priza Balișevsk</t>
  </si>
  <si>
    <t>Pompa SP 60-6 F/A Nr.8(3626) - Priza Balișevsk</t>
  </si>
  <si>
    <t>Panou de comanda TCP-11KW-MTP75 F/A Nr.8(3626) - Priza Balișevsk</t>
  </si>
  <si>
    <t>Conducta de distributie apa, din PE F/A Nr.8(3626) - Colector - Priza Balișevsk</t>
  </si>
  <si>
    <t>Conducta de distributie apa, din PE F/A Nr.8(3626) - Colector - F/A Nr.7(3625) - Priza Balișevsk</t>
  </si>
  <si>
    <t>Gard din plasă de metal F/A Nr.8(3626) - Priza Balișevsk</t>
  </si>
  <si>
    <t>Teren cu plantatii multianuale, ZPS, F/A Nr.8(3626) - Priza Balișevsk</t>
  </si>
  <si>
    <t>F/A Nr.9(3627) - Priza Balișevsk</t>
  </si>
  <si>
    <t>Camera pt F/A F/A Nr.9(3627) - Priza Balișevsk</t>
  </si>
  <si>
    <t>Pompa SP 46-6 F/A Nr.9(3627) - Priza Balișevsk</t>
  </si>
  <si>
    <t>Panou de comanda TCP-9.2KW-MTP75 F/A Nr.9(3627) - Priza Balișevsk</t>
  </si>
  <si>
    <t>Conducta de distributie apa, din PE F/A Nr.9(3627) - Colector - F/A Nr.8(3626) - Priza Balișevsk</t>
  </si>
  <si>
    <t>Gard din plasă de metal F/A Nr.9(3627) - Priza Balișevsk</t>
  </si>
  <si>
    <t>Teren cu plantatii multianuale, ZPS, F/A Nr.9(3627) - Priza Balișevsk</t>
  </si>
  <si>
    <t>Generator electric LX4000 - sec. SPAS</t>
  </si>
  <si>
    <t>Palan electric, BALCANCAR - sec. SPAS</t>
  </si>
  <si>
    <t>Polizor, MODEL 348 - sec. SPAS</t>
  </si>
  <si>
    <t>Motopompa, COSHIN LTD, KTR-50EX (BAE-3) - sec. SPAS</t>
  </si>
  <si>
    <t>Pompa LOWARA, ZN612 11-L6W, 5,5 kW, 16,5 mc/h - sec. SPAS</t>
  </si>
  <si>
    <t>Panou de comanda LOWARA, Q3D/92-110 - (13KW) - sec. SPAS</t>
  </si>
  <si>
    <t>Detector de gaze, MICROCLIPXL - sec. SPAS</t>
  </si>
  <si>
    <t>Debitmetru cu ultrasunet, PANAMETRICS, DF 868 - sec. SPAS</t>
  </si>
  <si>
    <t>Pompa centrifuga submersibila, GNOM 40-25 - sec. SPAS</t>
  </si>
  <si>
    <t>Pompa centrifuga submersibila, OMNIGENA WQ 9-22-2.2 - sec. SPAS</t>
  </si>
  <si>
    <t>Put, din OTEL, DN 200 mm, H 180 m - or. Sîngera</t>
  </si>
  <si>
    <t>F/A Nr.(4403) - or. Sîngera</t>
  </si>
  <si>
    <t>Pompa ATV 6-10-140 F/A Nr.(4403) - or. Sîngera</t>
  </si>
  <si>
    <t>Gard din plasă de metal F/A Nr.(4403) - or. Sîngera</t>
  </si>
  <si>
    <t>Put, din OTEL, DN 200 mm, H 131 m - șos. Munceşti, 799/5</t>
  </si>
  <si>
    <t>Put, din OTEL, DN 250 mm, H 185 m - SP. Aeroport</t>
  </si>
  <si>
    <t>Pompa ATV 6-10-185, 9 kW, 10 mc/h - SP. Aeroport</t>
  </si>
  <si>
    <t>Turn de apa, din OTEL, V 15 mc, H 15 m - sat. Cruzești</t>
  </si>
  <si>
    <t>Put, din OTEL, DN 250 mm, H 130 m - str. Florilor, 3</t>
  </si>
  <si>
    <t>Put, din OTEL, DN 200 mm, H 180 m - str. Trandafirilor, 43</t>
  </si>
  <si>
    <t>FIL - șos. Muncești, 280</t>
  </si>
  <si>
    <t>FIL - șos. Muncești, 608</t>
  </si>
  <si>
    <t>FIL - șos. Muncești, 624</t>
  </si>
  <si>
    <t>FIL - șos. Muncești, 686</t>
  </si>
  <si>
    <t>FIL - șos. Muncești, 696</t>
  </si>
  <si>
    <t>FIL - str. Nuferilor, 20</t>
  </si>
  <si>
    <t>FIL - str. Nuferilor, 5</t>
  </si>
  <si>
    <t>FIL - str. Nuferilor, 6</t>
  </si>
  <si>
    <t>FIL - str. Dante, 21</t>
  </si>
  <si>
    <t>FIL - str. Zarzăr, 10</t>
  </si>
  <si>
    <t>FIL - str. Imașului, 10</t>
  </si>
  <si>
    <t>FIL - str. Leușeni, 11</t>
  </si>
  <si>
    <t>FIL - str-la Hanul Morii, 10</t>
  </si>
  <si>
    <t>FIL - str. Hanul Morii, 36</t>
  </si>
  <si>
    <t>FIL - str. Cosașilor, 5</t>
  </si>
  <si>
    <t>FIL - str. Holban, 6</t>
  </si>
  <si>
    <t>FIL - str. Decembriștilor, 1</t>
  </si>
  <si>
    <t>FIL - str. Drumul Băcioiului, 289</t>
  </si>
  <si>
    <t>FIL - str. Ion Inculeţ, 52</t>
  </si>
  <si>
    <t>FIL - str. Ion Inculeţ, 68</t>
  </si>
  <si>
    <t>FIL - str. Fîntînilor, 22</t>
  </si>
  <si>
    <t>FIL - str. Schinoasa-Vale, 19 A</t>
  </si>
  <si>
    <t xml:space="preserve">FIL - str. Schinoasa-Vale, 56 </t>
  </si>
  <si>
    <t>FIL - str. Sihastrului, 12</t>
  </si>
  <si>
    <t>FIL - str. Schinoasa-Deal, 9</t>
  </si>
  <si>
    <t>FIL - str. Schinoasa-Deal, 57</t>
  </si>
  <si>
    <t>FIL - str. Schinoasa-Deal, 88</t>
  </si>
  <si>
    <t>FIL - str. Ciocîrliei, 23</t>
  </si>
  <si>
    <t>FIL - str. Ciocîrliei, 27</t>
  </si>
  <si>
    <t>FIL - str-la Ciocîrliei, 5</t>
  </si>
  <si>
    <t>FIL - str. Soarelui, 93</t>
  </si>
  <si>
    <t>FIL - str. Costiujeni, 50</t>
  </si>
  <si>
    <t>FIL - str. Dobrușa, 18</t>
  </si>
  <si>
    <t>FIL - str. Sfînta Vineri, 38</t>
  </si>
  <si>
    <t>FIL - str. Valea Trandafirilor, 11</t>
  </si>
  <si>
    <t>FIL - str. Gheorghe Codreanu, 24</t>
  </si>
  <si>
    <t>FIL - str. Gheorghe Codreanu, 50</t>
  </si>
  <si>
    <t>FIL - str. Gheorghe Codreanu, 81</t>
  </si>
  <si>
    <t>FIL - str. Grâului, 12</t>
  </si>
  <si>
    <t>FIL - str. Grâului, 19</t>
  </si>
  <si>
    <t>FIL - str. Dragomirna, 24</t>
  </si>
  <si>
    <t>FIL - str. Dragomirna, 34</t>
  </si>
  <si>
    <t>FIL - str. Drumul Taberei, 52</t>
  </si>
  <si>
    <t>FIL - str. Vasile Lupu, 93</t>
  </si>
  <si>
    <t>FIL - str. Roșiori, 32</t>
  </si>
  <si>
    <t>FIL - str. Bisericii, 22</t>
  </si>
  <si>
    <t>FIL - str-la Bisericii, 5</t>
  </si>
  <si>
    <t>FIL - str. Schitului, 13</t>
  </si>
  <si>
    <t>FIL - str. Hipodromului, 21</t>
  </si>
  <si>
    <t>FIL - str. Grătiești, 32</t>
  </si>
  <si>
    <t>FIL - str. Grătiești, 37</t>
  </si>
  <si>
    <t>FIL - str. Podgorenilor, 95</t>
  </si>
  <si>
    <t>FIL - str. Constructorilor, 30</t>
  </si>
  <si>
    <t>FIL - str. Coloniţa, 160</t>
  </si>
  <si>
    <t xml:space="preserve"> </t>
  </si>
  <si>
    <r>
      <rPr>
        <sz val="10"/>
        <color theme="1"/>
        <rFont val="Calibri"/>
        <family val="2"/>
        <charset val="204"/>
        <scheme val="minor"/>
      </rPr>
      <t>Executor: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</si>
  <si>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(cod și denumire subdiviziune)</t>
  </si>
  <si>
    <t>Beneficiar:</t>
  </si>
  <si>
    <t>Obiect:</t>
  </si>
  <si>
    <t>Număr(ere) de inventar</t>
  </si>
  <si>
    <t>Proces-verbal
de recepție a lucrărilor executate</t>
  </si>
  <si>
    <t>de recepție a lucrărilor executate</t>
  </si>
  <si>
    <t>Denumire lucrare</t>
  </si>
  <si>
    <t xml:space="preserve">Valoarea totală a lucrărilor executate: </t>
  </si>
  <si>
    <t>Nr. 
crt.</t>
  </si>
  <si>
    <t>Simbol norme și cod resurse 
(nr. nomenclator)</t>
  </si>
  <si>
    <t>Denumire</t>
  </si>
  <si>
    <t>Cantitatea</t>
  </si>
  <si>
    <t>Pe unitate  de măsură, lei</t>
  </si>
  <si>
    <t>Total, lei</t>
  </si>
  <si>
    <t>norma</t>
  </si>
  <si>
    <t>denumirea lucrarii</t>
  </si>
  <si>
    <t>Manopera:</t>
  </si>
  <si>
    <t>functia muncitorului</t>
  </si>
  <si>
    <t>h-om</t>
  </si>
  <si>
    <t>Total manopera</t>
  </si>
  <si>
    <t>Materiale:</t>
  </si>
  <si>
    <t>nr. Nomenc.</t>
  </si>
  <si>
    <t>denumirea materialului</t>
  </si>
  <si>
    <t>Total materiale</t>
  </si>
  <si>
    <t>Mașini și utilaje:</t>
  </si>
  <si>
    <t>Aparat de sudat</t>
  </si>
  <si>
    <t>Transportare echipei și materialelor</t>
  </si>
  <si>
    <t>Marca si numarul autocamionului</t>
  </si>
  <si>
    <t>TOTAL RESURSE</t>
  </si>
  <si>
    <t>inclusiv manopera</t>
  </si>
  <si>
    <t>Costuri privind asigurări sociale și medicale obligatorii de stat</t>
  </si>
  <si>
    <t>Costuri privind provizion pentru concediale, inclusiv CASM</t>
  </si>
  <si>
    <t xml:space="preserve">TOTAL CHELTUIELI DIRECTE </t>
  </si>
  <si>
    <t>Costuri indirecte de producție (regie)</t>
  </si>
  <si>
    <t xml:space="preserve">TOTAL CHELTUIELI </t>
  </si>
  <si>
    <t>Întocmit:</t>
  </si>
  <si>
    <t>Verificat:</t>
  </si>
  <si>
    <t xml:space="preserve">Responsabil </t>
  </si>
  <si>
    <r>
      <t>nr.</t>
    </r>
    <r>
      <rPr>
        <b/>
        <u/>
        <sz val="10"/>
        <color theme="1"/>
        <rFont val="Calibri"/>
        <family val="2"/>
        <charset val="204"/>
        <scheme val="minor"/>
      </rPr>
      <t xml:space="preserve">                               </t>
    </r>
    <r>
      <rPr>
        <b/>
        <sz val="10"/>
        <color theme="1"/>
        <rFont val="Calibri"/>
        <family val="2"/>
        <charset val="204"/>
        <scheme val="minor"/>
      </rPr>
      <t>din luna L /       /</t>
    </r>
  </si>
  <si>
    <t>(Denumire companie beneficiară/ prenume și nume beneficiar persoană fizică)</t>
  </si>
  <si>
    <t>(se completează după caz, dacă la același obiect lucrările sunt divizate pe componente)</t>
  </si>
  <si>
    <t>um</t>
  </si>
  <si>
    <t xml:space="preserve">Inginer normarea muncii, </t>
  </si>
  <si>
    <t>Șef Departament</t>
  </si>
  <si>
    <t>Șef SIDTP</t>
  </si>
  <si>
    <t>Șef sector</t>
  </si>
  <si>
    <t>Functia</t>
  </si>
  <si>
    <t>Lacatuș reparator</t>
  </si>
  <si>
    <t>Lacatuș reparator, sudor</t>
  </si>
  <si>
    <t>Sudor</t>
  </si>
  <si>
    <t>Strungar</t>
  </si>
  <si>
    <t>Dulghier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</si>
</sst>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\-;&quot;S.A. „Apă-Canal Chișinău”, &quot;@"/>
    <numFmt numFmtId="165" formatCode="#,##0.00&quot; lei&quot;;[Red]\(#,##0.00\)&quot; lei&quot;;\-"/>
  </numFmts>
  <fonts count="27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1F2328"/>
      <name val="Var(--fontStack-monospace, ui-m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7" fillId="0" borderId="0" xfId="0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/>
    <xf numFmtId="0" fontId="6" fillId="0" borderId="5" xfId="0" applyFont="1" applyBorder="1"/>
    <xf numFmtId="0" fontId="6" fillId="0" borderId="0" xfId="0" applyFont="1" applyAlignment="1">
      <alignment vertical="top"/>
    </xf>
    <xf numFmtId="0" fontId="6" fillId="0" borderId="5" xfId="0" applyFont="1" applyBorder="1" applyAlignment="1"/>
    <xf numFmtId="0" fontId="6" fillId="0" borderId="2" xfId="0" applyFont="1" applyBorder="1"/>
    <xf numFmtId="0" fontId="6" fillId="0" borderId="3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7" fillId="0" borderId="5" xfId="0" applyFont="1" applyBorder="1"/>
    <xf numFmtId="0" fontId="3" fillId="0" borderId="5" xfId="0" applyFont="1" applyBorder="1"/>
    <xf numFmtId="0" fontId="7" fillId="0" borderId="10" xfId="0" applyFont="1" applyBorder="1"/>
    <xf numFmtId="0" fontId="7" fillId="0" borderId="8" xfId="0" applyFont="1" applyBorder="1"/>
    <xf numFmtId="0" fontId="6" fillId="0" borderId="11" xfId="0" applyFont="1" applyBorder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11" xfId="0" applyFont="1" applyBorder="1"/>
    <xf numFmtId="0" fontId="7" fillId="0" borderId="0" xfId="0" applyFont="1" applyBorder="1"/>
    <xf numFmtId="0" fontId="6" fillId="0" borderId="11" xfId="0" applyFont="1" applyBorder="1" applyAlignment="1">
      <alignment horizontal="left"/>
    </xf>
    <xf numFmtId="0" fontId="6" fillId="0" borderId="0" xfId="0" applyFont="1" applyBorder="1"/>
    <xf numFmtId="0" fontId="9" fillId="0" borderId="11" xfId="0" applyFont="1" applyBorder="1"/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5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4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3" borderId="2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" fontId="12" fillId="0" borderId="0" xfId="0" applyNumberFormat="1" applyFont="1" applyAlignment="1">
      <alignment horizontal="left" vertical="top"/>
    </xf>
    <xf numFmtId="0" fontId="12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13" fillId="0" borderId="0" xfId="0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20" fillId="0" borderId="0" xfId="0" applyFont="1" applyAlignment="1">
      <alignment horizontal="centerContinuous" wrapText="1"/>
    </xf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49" fontId="15" fillId="2" borderId="1" xfId="0" applyNumberFormat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center" vertical="center" wrapText="1"/>
    </xf>
    <xf numFmtId="4" fontId="15" fillId="2" borderId="1" xfId="0" applyNumberFormat="1" applyFont="1" applyFill="1" applyBorder="1" applyAlignment="1">
      <alignment horizontal="right" vertical="center" wrapText="1"/>
    </xf>
    <xf numFmtId="1" fontId="15" fillId="2" borderId="1" xfId="0" applyNumberFormat="1" applyFont="1" applyFill="1" applyBorder="1" applyAlignment="1">
      <alignment horizontal="left" vertical="top" wrapText="1"/>
    </xf>
    <xf numFmtId="4" fontId="11" fillId="2" borderId="1" xfId="0" applyNumberFormat="1" applyFont="1" applyFill="1" applyBorder="1" applyAlignment="1">
      <alignment horizontal="right" vertical="center" wrapText="1"/>
    </xf>
    <xf numFmtId="1" fontId="22" fillId="0" borderId="1" xfId="0" applyNumberFormat="1" applyFont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center" vertical="center" wrapText="1"/>
    </xf>
    <xf numFmtId="4" fontId="22" fillId="2" borderId="1" xfId="0" applyNumberFormat="1" applyFont="1" applyFill="1" applyBorder="1" applyAlignment="1">
      <alignment horizontal="right" vertical="center" wrapText="1"/>
    </xf>
    <xf numFmtId="4" fontId="11" fillId="0" borderId="1" xfId="0" applyNumberFormat="1" applyFont="1" applyBorder="1" applyAlignment="1">
      <alignment horizontal="right" vertical="center" wrapText="1"/>
    </xf>
    <xf numFmtId="1" fontId="15" fillId="0" borderId="1" xfId="0" applyNumberFormat="1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4" fontId="15" fillId="0" borderId="1" xfId="0" applyNumberFormat="1" applyFont="1" applyBorder="1" applyAlignment="1">
      <alignment horizontal="right" vertical="center" wrapText="1"/>
    </xf>
    <xf numFmtId="49" fontId="15" fillId="0" borderId="1" xfId="0" applyNumberFormat="1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right" vertical="center" wrapText="1"/>
    </xf>
    <xf numFmtId="49" fontId="11" fillId="2" borderId="1" xfId="0" applyNumberFormat="1" applyFont="1" applyFill="1" applyBorder="1" applyAlignment="1">
      <alignment vertical="top" wrapText="1"/>
    </xf>
    <xf numFmtId="1" fontId="11" fillId="2" borderId="1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top" wrapText="1"/>
    </xf>
    <xf numFmtId="1" fontId="15" fillId="2" borderId="1" xfId="0" applyNumberFormat="1" applyFont="1" applyFill="1" applyBorder="1" applyAlignment="1">
      <alignment vertical="top" wrapText="1"/>
    </xf>
    <xf numFmtId="1" fontId="15" fillId="2" borderId="1" xfId="0" applyNumberFormat="1" applyFont="1" applyFill="1" applyBorder="1" applyAlignment="1">
      <alignment horizontal="left" vertical="top" wrapText="1" indent="1"/>
    </xf>
    <xf numFmtId="0" fontId="15" fillId="2" borderId="1" xfId="0" applyFont="1" applyFill="1" applyBorder="1" applyAlignment="1">
      <alignment vertical="center" wrapText="1"/>
    </xf>
    <xf numFmtId="0" fontId="25" fillId="0" borderId="0" xfId="0" applyFont="1"/>
    <xf numFmtId="0" fontId="15" fillId="0" borderId="1" xfId="0" applyFont="1" applyBorder="1" applyAlignment="1">
      <alignment horizontal="left" vertical="top"/>
    </xf>
    <xf numFmtId="10" fontId="15" fillId="0" borderId="1" xfId="0" applyNumberFormat="1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indent="1"/>
    </xf>
    <xf numFmtId="0" fontId="15" fillId="0" borderId="1" xfId="0" applyFont="1" applyBorder="1"/>
    <xf numFmtId="4" fontId="15" fillId="0" borderId="1" xfId="0" applyNumberFormat="1" applyFont="1" applyBorder="1"/>
    <xf numFmtId="49" fontId="1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4" fontId="11" fillId="0" borderId="1" xfId="0" applyNumberFormat="1" applyFont="1" applyBorder="1"/>
    <xf numFmtId="49" fontId="15" fillId="0" borderId="0" xfId="0" applyNumberFormat="1" applyFont="1"/>
    <xf numFmtId="0" fontId="11" fillId="0" borderId="0" xfId="0" applyFont="1"/>
    <xf numFmtId="0" fontId="14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 wrapText="1"/>
    </xf>
    <xf numFmtId="4" fontId="22" fillId="0" borderId="1" xfId="0" applyNumberFormat="1" applyFont="1" applyFill="1" applyBorder="1" applyAlignment="1">
      <alignment horizontal="right" vertical="center" wrapText="1"/>
    </xf>
    <xf numFmtId="49" fontId="22" fillId="0" borderId="1" xfId="0" applyNumberFormat="1" applyFont="1" applyFill="1" applyBorder="1" applyAlignment="1">
      <alignment horizontal="left" vertical="top" wrapText="1"/>
    </xf>
    <xf numFmtId="4" fontId="23" fillId="0" borderId="1" xfId="0" applyNumberFormat="1" applyFont="1" applyFill="1" applyBorder="1" applyAlignment="1">
      <alignment horizontal="right" vertical="center" wrapText="1"/>
    </xf>
    <xf numFmtId="0" fontId="24" fillId="0" borderId="0" xfId="0" applyFont="1" applyFill="1" applyAlignment="1">
      <alignment horizontal="center" vertical="center"/>
    </xf>
    <xf numFmtId="49" fontId="14" fillId="0" borderId="0" xfId="0" applyNumberFormat="1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4" fontId="11" fillId="0" borderId="0" xfId="0" applyNumberFormat="1" applyFont="1" applyFill="1" applyBorder="1" applyAlignment="1">
      <alignment horizontal="right" vertical="center" wrapText="1"/>
    </xf>
    <xf numFmtId="49" fontId="15" fillId="0" borderId="0" xfId="0" applyNumberFormat="1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" fontId="15" fillId="0" borderId="0" xfId="0" applyNumberFormat="1" applyFont="1" applyFill="1" applyBorder="1" applyAlignment="1">
      <alignment horizontal="right" vertical="center" wrapText="1"/>
    </xf>
    <xf numFmtId="1" fontId="15" fillId="0" borderId="0" xfId="0" applyNumberFormat="1" applyFont="1" applyFill="1" applyBorder="1" applyAlignment="1">
      <alignment horizontal="left" vertical="top" wrapText="1"/>
    </xf>
    <xf numFmtId="1" fontId="22" fillId="0" borderId="0" xfId="0" applyNumberFormat="1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/>
    </xf>
    <xf numFmtId="4" fontId="22" fillId="0" borderId="0" xfId="0" applyNumberFormat="1" applyFont="1" applyFill="1" applyBorder="1" applyAlignment="1">
      <alignment horizontal="right" vertical="center" wrapText="1"/>
    </xf>
    <xf numFmtId="49" fontId="11" fillId="0" borderId="0" xfId="0" applyNumberFormat="1" applyFont="1" applyFill="1" applyBorder="1" applyAlignment="1">
      <alignment vertical="top" wrapText="1"/>
    </xf>
    <xf numFmtId="1" fontId="11" fillId="0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center" wrapText="1"/>
    </xf>
    <xf numFmtId="49" fontId="15" fillId="0" borderId="0" xfId="0" applyNumberFormat="1" applyFont="1" applyFill="1" applyBorder="1" applyAlignment="1">
      <alignment vertical="top" wrapText="1"/>
    </xf>
    <xf numFmtId="1" fontId="15" fillId="0" borderId="0" xfId="0" applyNumberFormat="1" applyFont="1" applyFill="1" applyBorder="1" applyAlignment="1">
      <alignment vertical="top" wrapText="1"/>
    </xf>
    <xf numFmtId="1" fontId="15" fillId="0" borderId="0" xfId="0" applyNumberFormat="1" applyFont="1" applyFill="1" applyBorder="1" applyAlignment="1">
      <alignment horizontal="left" vertical="top" wrapText="1" indent="1"/>
    </xf>
    <xf numFmtId="0" fontId="15" fillId="0" borderId="0" xfId="0" applyFont="1" applyFill="1" applyBorder="1" applyAlignment="1">
      <alignment vertical="center" wrapText="1"/>
    </xf>
    <xf numFmtId="0" fontId="25" fillId="0" borderId="0" xfId="0" applyFont="1" applyFill="1" applyBorder="1"/>
    <xf numFmtId="0" fontId="15" fillId="0" borderId="0" xfId="0" applyFont="1" applyFill="1" applyBorder="1" applyAlignment="1">
      <alignment horizontal="left" vertical="top"/>
    </xf>
    <xf numFmtId="10" fontId="15" fillId="0" borderId="0" xfId="0" applyNumberFormat="1" applyFont="1" applyFill="1" applyBorder="1" applyAlignment="1">
      <alignment horizontal="center" vertical="center" wrapText="1"/>
    </xf>
    <xf numFmtId="9" fontId="15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top"/>
    </xf>
    <xf numFmtId="49" fontId="15" fillId="0" borderId="0" xfId="0" applyNumberFormat="1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indent="1"/>
    </xf>
    <xf numFmtId="4" fontId="15" fillId="0" borderId="0" xfId="0" applyNumberFormat="1" applyFont="1" applyFill="1" applyBorder="1"/>
    <xf numFmtId="49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/>
    <xf numFmtId="4" fontId="11" fillId="0" borderId="0" xfId="0" applyNumberFormat="1" applyFont="1" applyFill="1" applyBorder="1"/>
    <xf numFmtId="49" fontId="15" fillId="0" borderId="0" xfId="0" applyNumberFormat="1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15" fillId="0" borderId="0" xfId="0" applyFont="1" applyBorder="1" applyAlignment="1">
      <alignment horizontal="center" vertical="top"/>
    </xf>
    <xf numFmtId="49" fontId="15" fillId="0" borderId="0" xfId="0" applyNumberFormat="1" applyFont="1" applyAlignment="1">
      <alignment horizontal="left"/>
    </xf>
    <xf numFmtId="0" fontId="11" fillId="6" borderId="1" xfId="0" applyFont="1" applyFill="1" applyBorder="1" applyAlignment="1">
      <alignment horizontal="center" vertical="center" wrapText="1"/>
    </xf>
    <xf numFmtId="1" fontId="21" fillId="6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 wrapText="1"/>
    </xf>
    <xf numFmtId="4" fontId="11" fillId="6" borderId="1" xfId="0" applyNumberFormat="1" applyFont="1" applyFill="1" applyBorder="1" applyAlignment="1">
      <alignment horizontal="right" vertical="center" wrapText="1"/>
    </xf>
    <xf numFmtId="0" fontId="24" fillId="4" borderId="0" xfId="0" applyFont="1" applyFill="1" applyAlignment="1">
      <alignment horizontal="center" vertical="center"/>
    </xf>
    <xf numFmtId="49" fontId="22" fillId="0" borderId="0" xfId="0" applyNumberFormat="1" applyFont="1" applyFill="1" applyBorder="1" applyAlignment="1">
      <alignment vertical="top" wrapText="1"/>
    </xf>
    <xf numFmtId="1" fontId="22" fillId="0" borderId="0" xfId="0" applyNumberFormat="1" applyFont="1" applyFill="1" applyBorder="1" applyAlignment="1">
      <alignment vertical="top" wrapText="1"/>
    </xf>
    <xf numFmtId="1" fontId="22" fillId="0" borderId="0" xfId="0" applyNumberFormat="1" applyFont="1" applyFill="1" applyBorder="1" applyAlignment="1">
      <alignment horizontal="left" vertical="top" wrapText="1" indent="1"/>
    </xf>
    <xf numFmtId="0" fontId="22" fillId="0" borderId="0" xfId="0" applyFont="1" applyFill="1" applyBorder="1" applyAlignment="1">
      <alignment vertical="center" wrapText="1"/>
    </xf>
    <xf numFmtId="0" fontId="24" fillId="0" borderId="0" xfId="0" applyFont="1" applyFill="1" applyBorder="1"/>
    <xf numFmtId="0" fontId="23" fillId="0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center" vertical="center" wrapText="1"/>
    </xf>
    <xf numFmtId="4" fontId="22" fillId="0" borderId="1" xfId="0" applyNumberFormat="1" applyFont="1" applyFill="1" applyBorder="1" applyAlignment="1">
      <alignment horizontal="center" vertical="center" wrapText="1"/>
    </xf>
    <xf numFmtId="1" fontId="15" fillId="6" borderId="1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4" fontId="15" fillId="6" borderId="1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6" fillId="0" borderId="5" xfId="0" applyFont="1" applyBorder="1" applyAlignment="1">
      <alignment horizontal="right" vertic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6" fillId="3" borderId="18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11" fillId="0" borderId="0" xfId="0" applyFont="1" applyAlignment="1">
      <alignment horizontal="center" wrapText="1"/>
    </xf>
    <xf numFmtId="0" fontId="14" fillId="0" borderId="8" xfId="0" applyFont="1" applyBorder="1" applyAlignment="1">
      <alignment horizontal="center" vertical="top"/>
    </xf>
    <xf numFmtId="0" fontId="15" fillId="0" borderId="8" xfId="0" applyFont="1" applyBorder="1" applyAlignment="1">
      <alignment horizontal="center" vertical="top"/>
    </xf>
    <xf numFmtId="0" fontId="15" fillId="5" borderId="5" xfId="0" applyFont="1" applyFill="1" applyBorder="1" applyAlignment="1">
      <alignment horizontal="left" vertical="center" wrapText="1"/>
    </xf>
    <xf numFmtId="49" fontId="15" fillId="0" borderId="0" xfId="0" applyNumberFormat="1" applyFont="1" applyAlignment="1">
      <alignment horizontal="left"/>
    </xf>
    <xf numFmtId="0" fontId="15" fillId="5" borderId="0" xfId="0" applyFont="1" applyFill="1" applyBorder="1" applyAlignment="1">
      <alignment horizontal="left" vertical="center" wrapText="1"/>
    </xf>
    <xf numFmtId="49" fontId="11" fillId="0" borderId="0" xfId="0" applyNumberFormat="1" applyFont="1" applyAlignment="1">
      <alignment horizontal="left"/>
    </xf>
    <xf numFmtId="164" fontId="16" fillId="5" borderId="5" xfId="0" applyNumberFormat="1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 vertical="top"/>
    </xf>
    <xf numFmtId="0" fontId="15" fillId="5" borderId="0" xfId="0" applyFont="1" applyFill="1" applyAlignment="1">
      <alignment horizontal="left" vertical="top" wrapText="1"/>
    </xf>
    <xf numFmtId="0" fontId="15" fillId="0" borderId="0" xfId="0" applyFont="1" applyAlignment="1">
      <alignment horizontal="right"/>
    </xf>
    <xf numFmtId="165" fontId="15" fillId="5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2051050</xdr:colOff>
      <xdr:row>2</xdr:row>
      <xdr:rowOff>190500</xdr:rowOff>
    </xdr:from>
    <xdr:ext cx="900000" cy="241300"/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25ACD1D-A409-413C-877B-00A45D8854F8}"/>
            </a:ext>
          </a:extLst>
        </xdr:cNvPr>
        <xdr:cNvSpPr txBox="1"/>
      </xdr:nvSpPr>
      <xdr:spPr>
        <a:xfrm>
          <a:off x="2978150" y="596900"/>
          <a:ext cx="900000" cy="2413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</a:t>
          </a:r>
        </a:p>
      </xdr:txBody>
    </xdr:sp>
    <xdr:clientData/>
  </xdr:oneCellAnchor>
  <xdr:oneCellAnchor>
    <xdr:from>
      <xdr:col>2</xdr:col>
      <xdr:colOff>114300</xdr:colOff>
      <xdr:row>2</xdr:row>
      <xdr:rowOff>177800</xdr:rowOff>
    </xdr:from>
    <xdr:ext cx="1440000" cy="254000"/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5A31ECC9-0675-4AE4-A0E8-35FE89305B04}"/>
            </a:ext>
          </a:extLst>
        </xdr:cNvPr>
        <xdr:cNvSpPr txBox="1"/>
      </xdr:nvSpPr>
      <xdr:spPr>
        <a:xfrm>
          <a:off x="4292600" y="584200"/>
          <a:ext cx="1440000" cy="254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ianuarie</a:t>
          </a:r>
        </a:p>
      </xdr:txBody>
    </xdr:sp>
    <xdr:clientData/>
  </xdr:oneCellAnchor>
  <xdr:oneCellAnchor>
    <xdr:from>
      <xdr:col>1</xdr:col>
      <xdr:colOff>558800</xdr:colOff>
      <xdr:row>0</xdr:row>
      <xdr:rowOff>146050</xdr:rowOff>
    </xdr:from>
    <xdr:ext cx="1352550" cy="252000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1A321CCD-6F84-4EF8-BE1F-22303A533767}"/>
            </a:ext>
          </a:extLst>
        </xdr:cNvPr>
        <xdr:cNvSpPr txBox="1"/>
      </xdr:nvSpPr>
      <xdr:spPr>
        <a:xfrm>
          <a:off x="1485900" y="146050"/>
          <a:ext cx="135255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DSPPAS</a:t>
          </a:r>
        </a:p>
      </xdr:txBody>
    </xdr:sp>
    <xdr:clientData/>
  </xdr:oneCellAnchor>
  <xdr:oneCellAnchor>
    <xdr:from>
      <xdr:col>1</xdr:col>
      <xdr:colOff>558800</xdr:colOff>
      <xdr:row>1</xdr:row>
      <xdr:rowOff>184150</xdr:rowOff>
    </xdr:from>
    <xdr:ext cx="1352550" cy="252000"/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E359F969-B961-4B0E-9317-E66C76067C42}"/>
            </a:ext>
          </a:extLst>
        </xdr:cNvPr>
        <xdr:cNvSpPr txBox="1"/>
      </xdr:nvSpPr>
      <xdr:spPr>
        <a:xfrm>
          <a:off x="1485900" y="387350"/>
          <a:ext cx="135255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SPAS 53201</a:t>
          </a:r>
        </a:p>
      </xdr:txBody>
    </xdr:sp>
    <xdr:clientData/>
  </xdr:oneCellAnchor>
  <xdr:oneCellAnchor>
    <xdr:from>
      <xdr:col>0</xdr:col>
      <xdr:colOff>0</xdr:colOff>
      <xdr:row>4</xdr:row>
      <xdr:rowOff>12700</xdr:rowOff>
    </xdr:from>
    <xdr:ext cx="1908000" cy="252000"/>
    <xdr:sp macro="" textlink="">
      <xdr:nvSpPr>
        <xdr:cNvPr id="9" name="TextBox 88">
          <a:extLst>
            <a:ext uri="{FF2B5EF4-FFF2-40B4-BE49-F238E27FC236}">
              <a16:creationId xmlns:a16="http://schemas.microsoft.com/office/drawing/2014/main" id="{B09AA04E-7E21-485D-8D6A-B6C7E9515D8A}"/>
            </a:ext>
          </a:extLst>
        </xdr:cNvPr>
        <xdr:cNvSpPr txBox="1"/>
      </xdr:nvSpPr>
      <xdr:spPr>
        <a:xfrm>
          <a:off x="0" y="901700"/>
          <a:ext cx="1908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1</xdr:col>
      <xdr:colOff>977900</xdr:colOff>
      <xdr:row>4</xdr:row>
      <xdr:rowOff>12700</xdr:rowOff>
    </xdr:from>
    <xdr:ext cx="3942000" cy="252000"/>
    <xdr:sp macro="" textlink="">
      <xdr:nvSpPr>
        <xdr:cNvPr id="10" name="TextBox 5">
          <a:extLst>
            <a:ext uri="{FF2B5EF4-FFF2-40B4-BE49-F238E27FC236}">
              <a16:creationId xmlns:a16="http://schemas.microsoft.com/office/drawing/2014/main" id="{152E9871-B23E-4D46-A758-EAB5DED2BC67}"/>
            </a:ext>
          </a:extLst>
        </xdr:cNvPr>
        <xdr:cNvSpPr txBox="1"/>
      </xdr:nvSpPr>
      <xdr:spPr>
        <a:xfrm>
          <a:off x="1905000" y="901700"/>
          <a:ext cx="3942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5</xdr:col>
      <xdr:colOff>6350</xdr:colOff>
      <xdr:row>4</xdr:row>
      <xdr:rowOff>12700</xdr:rowOff>
    </xdr:from>
    <xdr:ext cx="1620000" cy="252000"/>
    <xdr:sp macro="" textlink="">
      <xdr:nvSpPr>
        <xdr:cNvPr id="11" name="TextBox 6">
          <a:extLst>
            <a:ext uri="{FF2B5EF4-FFF2-40B4-BE49-F238E27FC236}">
              <a16:creationId xmlns:a16="http://schemas.microsoft.com/office/drawing/2014/main" id="{AF387026-E39A-4804-BCF9-AEF3D16C2486}"/>
            </a:ext>
          </a:extLst>
        </xdr:cNvPr>
        <xdr:cNvSpPr txBox="1"/>
      </xdr:nvSpPr>
      <xdr:spPr>
        <a:xfrm>
          <a:off x="5848350" y="901700"/>
          <a:ext cx="162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1</xdr:col>
      <xdr:colOff>977900</xdr:colOff>
      <xdr:row>5</xdr:row>
      <xdr:rowOff>0</xdr:rowOff>
    </xdr:from>
    <xdr:ext cx="3942000" cy="252000"/>
    <xdr:sp macro="" textlink="">
      <xdr:nvSpPr>
        <xdr:cNvPr id="12" name="TextBox 7">
          <a:extLst>
            <a:ext uri="{FF2B5EF4-FFF2-40B4-BE49-F238E27FC236}">
              <a16:creationId xmlns:a16="http://schemas.microsoft.com/office/drawing/2014/main" id="{A800F649-2D56-41BF-A468-2B844647CD1E}"/>
            </a:ext>
          </a:extLst>
        </xdr:cNvPr>
        <xdr:cNvSpPr txBox="1"/>
      </xdr:nvSpPr>
      <xdr:spPr>
        <a:xfrm>
          <a:off x="1905000" y="1155700"/>
          <a:ext cx="3942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5</xdr:col>
      <xdr:colOff>6350</xdr:colOff>
      <xdr:row>5</xdr:row>
      <xdr:rowOff>0</xdr:rowOff>
    </xdr:from>
    <xdr:ext cx="1620000" cy="252000"/>
    <xdr:sp macro="" textlink="">
      <xdr:nvSpPr>
        <xdr:cNvPr id="13" name="TextBox 8">
          <a:extLst>
            <a:ext uri="{FF2B5EF4-FFF2-40B4-BE49-F238E27FC236}">
              <a16:creationId xmlns:a16="http://schemas.microsoft.com/office/drawing/2014/main" id="{7A8E7673-762F-436C-AED2-270F23180667}"/>
            </a:ext>
          </a:extLst>
        </xdr:cNvPr>
        <xdr:cNvSpPr txBox="1"/>
      </xdr:nvSpPr>
      <xdr:spPr>
        <a:xfrm>
          <a:off x="5848350" y="1155700"/>
          <a:ext cx="162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0</xdr:col>
      <xdr:colOff>925232</xdr:colOff>
      <xdr:row>6</xdr:row>
      <xdr:rowOff>120651</xdr:rowOff>
    </xdr:from>
    <xdr:ext cx="936000" cy="252000"/>
    <xdr:sp macro="" textlink="">
      <xdr:nvSpPr>
        <xdr:cNvPr id="14" name="TextBox 89">
          <a:extLst>
            <a:ext uri="{FF2B5EF4-FFF2-40B4-BE49-F238E27FC236}">
              <a16:creationId xmlns:a16="http://schemas.microsoft.com/office/drawing/2014/main" id="{96D65B8C-F212-432B-96E0-C4A9D7BABE7A}"/>
            </a:ext>
          </a:extLst>
        </xdr:cNvPr>
        <xdr:cNvSpPr txBox="1"/>
      </xdr:nvSpPr>
      <xdr:spPr>
        <a:xfrm>
          <a:off x="925232" y="1543051"/>
          <a:ext cx="936000" cy="25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(profesia)</a:t>
          </a:r>
        </a:p>
      </xdr:txBody>
    </xdr:sp>
    <xdr:clientData/>
  </xdr:oneCellAnchor>
  <xdr:twoCellAnchor>
    <xdr:from>
      <xdr:col>1</xdr:col>
      <xdr:colOff>1972235</xdr:colOff>
      <xdr:row>6</xdr:row>
      <xdr:rowOff>0</xdr:rowOff>
    </xdr:from>
    <xdr:to>
      <xdr:col>1</xdr:col>
      <xdr:colOff>1972235</xdr:colOff>
      <xdr:row>7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954D7AD-16D8-4106-9CEA-D382226631FF}"/>
            </a:ext>
          </a:extLst>
        </xdr:cNvPr>
        <xdr:cNvCxnSpPr/>
      </xdr:nvCxnSpPr>
      <xdr:spPr>
        <a:xfrm>
          <a:off x="2898588" y="1419412"/>
          <a:ext cx="0" cy="2689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1749977</xdr:colOff>
      <xdr:row>7</xdr:row>
      <xdr:rowOff>218514</xdr:rowOff>
    </xdr:from>
    <xdr:ext cx="2880000" cy="252000"/>
    <xdr:sp macro="" textlink="">
      <xdr:nvSpPr>
        <xdr:cNvPr id="20" name="TextBox 9">
          <a:extLst>
            <a:ext uri="{FF2B5EF4-FFF2-40B4-BE49-F238E27FC236}">
              <a16:creationId xmlns:a16="http://schemas.microsoft.com/office/drawing/2014/main" id="{3F6E9035-0CD3-44F7-8B14-68FC2572D7F3}"/>
            </a:ext>
          </a:extLst>
        </xdr:cNvPr>
        <xdr:cNvSpPr txBox="1"/>
      </xdr:nvSpPr>
      <xdr:spPr>
        <a:xfrm>
          <a:off x="2677077" y="1907614"/>
          <a:ext cx="288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Graur Ștefan</a:t>
          </a:r>
        </a:p>
      </xdr:txBody>
    </xdr:sp>
    <xdr:clientData/>
  </xdr:oneCellAnchor>
  <xdr:oneCellAnchor>
    <xdr:from>
      <xdr:col>6</xdr:col>
      <xdr:colOff>32123</xdr:colOff>
      <xdr:row>7</xdr:row>
      <xdr:rowOff>218516</xdr:rowOff>
    </xdr:from>
    <xdr:ext cx="1044000" cy="252000"/>
    <xdr:sp macro="" textlink="">
      <xdr:nvSpPr>
        <xdr:cNvPr id="21" name="TextBox 10">
          <a:extLst>
            <a:ext uri="{FF2B5EF4-FFF2-40B4-BE49-F238E27FC236}">
              <a16:creationId xmlns:a16="http://schemas.microsoft.com/office/drawing/2014/main" id="{FB0BE564-0C3E-492C-8D46-D43536459B38}"/>
            </a:ext>
          </a:extLst>
        </xdr:cNvPr>
        <xdr:cNvSpPr txBox="1"/>
      </xdr:nvSpPr>
      <xdr:spPr>
        <a:xfrm>
          <a:off x="6401173" y="1907616"/>
          <a:ext cx="1044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3166</a:t>
          </a:r>
        </a:p>
      </xdr:txBody>
    </xdr:sp>
    <xdr:clientData/>
  </xdr:oneCellAnchor>
  <xdr:twoCellAnchor>
    <xdr:from>
      <xdr:col>8</xdr:col>
      <xdr:colOff>120650</xdr:colOff>
      <xdr:row>1</xdr:row>
      <xdr:rowOff>196850</xdr:rowOff>
    </xdr:from>
    <xdr:to>
      <xdr:col>9</xdr:col>
      <xdr:colOff>552450</xdr:colOff>
      <xdr:row>2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FEF4214-5803-4051-8140-F5375A4F9849}"/>
            </a:ext>
          </a:extLst>
        </xdr:cNvPr>
        <xdr:cNvCxnSpPr/>
      </xdr:nvCxnSpPr>
      <xdr:spPr>
        <a:xfrm>
          <a:off x="7594600" y="400050"/>
          <a:ext cx="106680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1784350</xdr:colOff>
      <xdr:row>1</xdr:row>
      <xdr:rowOff>184150</xdr:rowOff>
    </xdr:from>
    <xdr:ext cx="1511300" cy="247650"/>
    <xdr:sp macro="" textlink="">
      <xdr:nvSpPr>
        <xdr:cNvPr id="24" name="TextBox 96">
          <a:extLst>
            <a:ext uri="{FF2B5EF4-FFF2-40B4-BE49-F238E27FC236}">
              <a16:creationId xmlns:a16="http://schemas.microsoft.com/office/drawing/2014/main" id="{4DC6536D-C16E-4506-AFEF-ECA1D150EC2A}"/>
            </a:ext>
          </a:extLst>
        </xdr:cNvPr>
        <xdr:cNvSpPr txBox="1"/>
      </xdr:nvSpPr>
      <xdr:spPr>
        <a:xfrm>
          <a:off x="2711450" y="387350"/>
          <a:ext cx="151130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100">
              <a:latin typeface="Times New Roman" panose="02020603050405020304" pitchFamily="18" charset="0"/>
              <a:cs typeface="Times New Roman" panose="02020603050405020304" pitchFamily="18" charset="0"/>
            </a:rPr>
            <a:t>c.f.  1002600015876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1003300</xdr:colOff>
      <xdr:row>0</xdr:row>
      <xdr:rowOff>0</xdr:rowOff>
    </xdr:from>
    <xdr:ext cx="666750" cy="252000"/>
    <xdr:sp macro="" textlink="">
      <xdr:nvSpPr>
        <xdr:cNvPr id="2" name="TextBox 11">
          <a:extLst>
            <a:ext uri="{FF2B5EF4-FFF2-40B4-BE49-F238E27FC236}">
              <a16:creationId xmlns:a16="http://schemas.microsoft.com/office/drawing/2014/main" id="{1D1DF3A6-8BF8-4147-8866-9C4E5587E31A}"/>
            </a:ext>
          </a:extLst>
        </xdr:cNvPr>
        <xdr:cNvSpPr txBox="1"/>
      </xdr:nvSpPr>
      <xdr:spPr>
        <a:xfrm>
          <a:off x="1931219" y="0"/>
          <a:ext cx="66675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media</a:t>
          </a:r>
        </a:p>
      </xdr:txBody>
    </xdr:sp>
    <xdr:clientData/>
  </xdr:oneCellAnchor>
  <xdr:oneCellAnchor>
    <xdr:from>
      <xdr:col>1</xdr:col>
      <xdr:colOff>1670050</xdr:colOff>
      <xdr:row>0</xdr:row>
      <xdr:rowOff>0</xdr:rowOff>
    </xdr:from>
    <xdr:ext cx="762000" cy="251952"/>
    <xdr:sp macro="" textlink="">
      <xdr:nvSpPr>
        <xdr:cNvPr id="3" name="TextBox 12">
          <a:extLst>
            <a:ext uri="{FF2B5EF4-FFF2-40B4-BE49-F238E27FC236}">
              <a16:creationId xmlns:a16="http://schemas.microsoft.com/office/drawing/2014/main" id="{D2E79D5F-916B-4ED9-8DFD-D296F1FAFAA8}"/>
            </a:ext>
          </a:extLst>
        </xdr:cNvPr>
        <xdr:cNvSpPr txBox="1"/>
      </xdr:nvSpPr>
      <xdr:spPr>
        <a:xfrm>
          <a:off x="2597969" y="0"/>
          <a:ext cx="762000" cy="251952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/>
            <a:t>87,99</a:t>
          </a:r>
          <a:endParaRPr lang="ro-RO" sz="1400"/>
        </a:p>
      </xdr:txBody>
    </xdr:sp>
    <xdr:clientData/>
  </xdr:oneCellAnchor>
  <xdr:oneCellAnchor>
    <xdr:from>
      <xdr:col>1</xdr:col>
      <xdr:colOff>2432050</xdr:colOff>
      <xdr:row>0</xdr:row>
      <xdr:rowOff>0</xdr:rowOff>
    </xdr:from>
    <xdr:ext cx="730250" cy="252000"/>
    <xdr:sp macro="" textlink="">
      <xdr:nvSpPr>
        <xdr:cNvPr id="4" name="TextBox 13">
          <a:extLst>
            <a:ext uri="{FF2B5EF4-FFF2-40B4-BE49-F238E27FC236}">
              <a16:creationId xmlns:a16="http://schemas.microsoft.com/office/drawing/2014/main" id="{7838D2F8-1BC8-46A7-A99A-D7660003B936}"/>
            </a:ext>
          </a:extLst>
        </xdr:cNvPr>
        <xdr:cNvSpPr txBox="1"/>
      </xdr:nvSpPr>
      <xdr:spPr>
        <a:xfrm>
          <a:off x="3359969" y="0"/>
          <a:ext cx="73025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/>
            <a:t>lei/oră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844550</xdr:colOff>
      <xdr:row>1</xdr:row>
      <xdr:rowOff>38100</xdr:rowOff>
    </xdr:from>
    <xdr:ext cx="1440000" cy="252000"/>
    <xdr:sp macro="" textlink="">
      <xdr:nvSpPr>
        <xdr:cNvPr id="2" name="TextBox 91">
          <a:extLst>
            <a:ext uri="{FF2B5EF4-FFF2-40B4-BE49-F238E27FC236}">
              <a16:creationId xmlns:a16="http://schemas.microsoft.com/office/drawing/2014/main" id="{398E8FAE-510A-400B-B00B-FA652AB6337D}"/>
            </a:ext>
          </a:extLst>
        </xdr:cNvPr>
        <xdr:cNvSpPr txBox="1"/>
      </xdr:nvSpPr>
      <xdr:spPr>
        <a:xfrm>
          <a:off x="844550" y="190500"/>
          <a:ext cx="1440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200">
              <a:latin typeface="Times New Roman" panose="02020603050405020304" pitchFamily="18" charset="0"/>
              <a:cs typeface="Times New Roman" panose="02020603050405020304" pitchFamily="18" charset="0"/>
            </a:rPr>
            <a:t>Dat însărcinare</a:t>
          </a:r>
        </a:p>
      </xdr:txBody>
    </xdr:sp>
    <xdr:clientData/>
  </xdr:oneCellAnchor>
  <xdr:oneCellAnchor>
    <xdr:from>
      <xdr:col>1</xdr:col>
      <xdr:colOff>1746250</xdr:colOff>
      <xdr:row>8</xdr:row>
      <xdr:rowOff>19050</xdr:rowOff>
    </xdr:from>
    <xdr:ext cx="720000" cy="252000"/>
    <xdr:sp macro="" textlink="">
      <xdr:nvSpPr>
        <xdr:cNvPr id="5" name="TextBox 92">
          <a:extLst>
            <a:ext uri="{FF2B5EF4-FFF2-40B4-BE49-F238E27FC236}">
              <a16:creationId xmlns:a16="http://schemas.microsoft.com/office/drawing/2014/main" id="{B854AFEC-18D6-4F54-B8DC-FCD6E5CF3623}"/>
            </a:ext>
          </a:extLst>
        </xdr:cNvPr>
        <xdr:cNvSpPr txBox="1"/>
      </xdr:nvSpPr>
      <xdr:spPr>
        <a:xfrm>
          <a:off x="2673350" y="2032000"/>
          <a:ext cx="720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200">
              <a:latin typeface="Times New Roman" panose="02020603050405020304" pitchFamily="18" charset="0"/>
              <a:cs typeface="Times New Roman" panose="02020603050405020304" pitchFamily="18" charset="0"/>
            </a:rPr>
            <a:t>Predat</a:t>
          </a:r>
        </a:p>
      </xdr:txBody>
    </xdr:sp>
    <xdr:clientData/>
  </xdr:oneCellAnchor>
  <xdr:twoCellAnchor>
    <xdr:from>
      <xdr:col>0</xdr:col>
      <xdr:colOff>25400</xdr:colOff>
      <xdr:row>8</xdr:row>
      <xdr:rowOff>0</xdr:rowOff>
    </xdr:from>
    <xdr:to>
      <xdr:col>1</xdr:col>
      <xdr:colOff>1828800</xdr:colOff>
      <xdr:row>8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CCC6303-63AE-4C46-B3A4-F3C946CD442C}"/>
            </a:ext>
          </a:extLst>
        </xdr:cNvPr>
        <xdr:cNvCxnSpPr/>
      </xdr:nvCxnSpPr>
      <xdr:spPr>
        <a:xfrm>
          <a:off x="25400" y="1955800"/>
          <a:ext cx="2730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400050</xdr:colOff>
      <xdr:row>7</xdr:row>
      <xdr:rowOff>50800</xdr:rowOff>
    </xdr:from>
    <xdr:ext cx="900000" cy="252000"/>
    <xdr:sp macro="" textlink="">
      <xdr:nvSpPr>
        <xdr:cNvPr id="16" name="TextBox 14">
          <a:extLst>
            <a:ext uri="{FF2B5EF4-FFF2-40B4-BE49-F238E27FC236}">
              <a16:creationId xmlns:a16="http://schemas.microsoft.com/office/drawing/2014/main" id="{00297783-3CAF-447E-83CD-628F11B82132}"/>
            </a:ext>
          </a:extLst>
        </xdr:cNvPr>
        <xdr:cNvSpPr txBox="1"/>
      </xdr:nvSpPr>
      <xdr:spPr>
        <a:xfrm>
          <a:off x="7874000" y="5899150"/>
          <a:ext cx="90000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DSPPAS</a:t>
          </a:r>
          <a:endParaRPr lang="ro-RO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1308100</xdr:colOff>
      <xdr:row>5</xdr:row>
      <xdr:rowOff>31750</xdr:rowOff>
    </xdr:from>
    <xdr:ext cx="1800000" cy="252000"/>
    <xdr:sp macro="" textlink="">
      <xdr:nvSpPr>
        <xdr:cNvPr id="17" name="TextBox 95">
          <a:extLst>
            <a:ext uri="{FF2B5EF4-FFF2-40B4-BE49-F238E27FC236}">
              <a16:creationId xmlns:a16="http://schemas.microsoft.com/office/drawing/2014/main" id="{8D7F2953-394E-4228-9B8E-F708EEB5470D}"/>
            </a:ext>
          </a:extLst>
        </xdr:cNvPr>
        <xdr:cNvSpPr txBox="1"/>
      </xdr:nvSpPr>
      <xdr:spPr>
        <a:xfrm>
          <a:off x="2235200" y="1085850"/>
          <a:ext cx="1800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200">
              <a:latin typeface="Times New Roman" panose="02020603050405020304" pitchFamily="18" charset="0"/>
              <a:cs typeface="Times New Roman" panose="02020603050405020304" pitchFamily="18" charset="0"/>
            </a:rPr>
            <a:t>Maistru (șef de echipă)</a:t>
          </a:r>
        </a:p>
      </xdr:txBody>
    </xdr:sp>
    <xdr:clientData/>
  </xdr:oneCellAnchor>
  <xdr:oneCellAnchor>
    <xdr:from>
      <xdr:col>8</xdr:col>
      <xdr:colOff>412750</xdr:colOff>
      <xdr:row>9</xdr:row>
      <xdr:rowOff>44450</xdr:rowOff>
    </xdr:from>
    <xdr:ext cx="900000" cy="252000"/>
    <xdr:sp macro="" textlink="">
      <xdr:nvSpPr>
        <xdr:cNvPr id="20" name="TextBox 15">
          <a:extLst>
            <a:ext uri="{FF2B5EF4-FFF2-40B4-BE49-F238E27FC236}">
              <a16:creationId xmlns:a16="http://schemas.microsoft.com/office/drawing/2014/main" id="{F988C8D5-0CC6-4F81-A093-4248C1A53FEC}"/>
            </a:ext>
          </a:extLst>
        </xdr:cNvPr>
        <xdr:cNvSpPr txBox="1"/>
      </xdr:nvSpPr>
      <xdr:spPr>
        <a:xfrm>
          <a:off x="7886700" y="6375400"/>
          <a:ext cx="90000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SI DTP</a:t>
          </a:r>
          <a:endParaRPr lang="ro-RO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2051050</xdr:colOff>
      <xdr:row>2</xdr:row>
      <xdr:rowOff>190500</xdr:rowOff>
    </xdr:from>
    <xdr:ext cx="900000" cy="241300"/>
    <xdr:sp macro="" textlink="">
      <xdr:nvSpPr>
        <xdr:cNvPr id="48" name="TextBox 3">
          <a:extLst>
            <a:ext uri="{FF2B5EF4-FFF2-40B4-BE49-F238E27FC236}">
              <a16:creationId xmlns:a16="http://schemas.microsoft.com/office/drawing/2014/main" id="{5E0E0BFA-E333-4494-9ED0-3A8FB222634A}"/>
            </a:ext>
          </a:extLst>
        </xdr:cNvPr>
        <xdr:cNvSpPr txBox="1"/>
      </xdr:nvSpPr>
      <xdr:spPr>
        <a:xfrm>
          <a:off x="2978150" y="596900"/>
          <a:ext cx="900000" cy="2413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media</a:t>
          </a:r>
        </a:p>
      </xdr:txBody>
    </xdr:sp>
    <xdr:clientData/>
  </xdr:oneCellAnchor>
  <xdr:oneCellAnchor>
    <xdr:from>
      <xdr:col>2</xdr:col>
      <xdr:colOff>114300</xdr:colOff>
      <xdr:row>2</xdr:row>
      <xdr:rowOff>177800</xdr:rowOff>
    </xdr:from>
    <xdr:ext cx="1440000" cy="254000"/>
    <xdr:sp macro="" textlink="">
      <xdr:nvSpPr>
        <xdr:cNvPr id="49" name="TextBox 4">
          <a:extLst>
            <a:ext uri="{FF2B5EF4-FFF2-40B4-BE49-F238E27FC236}">
              <a16:creationId xmlns:a16="http://schemas.microsoft.com/office/drawing/2014/main" id="{977FFFDA-FF02-443B-998E-90185D514D3E}"/>
            </a:ext>
          </a:extLst>
        </xdr:cNvPr>
        <xdr:cNvSpPr txBox="1"/>
      </xdr:nvSpPr>
      <xdr:spPr>
        <a:xfrm>
          <a:off x="4292600" y="584200"/>
          <a:ext cx="1440000" cy="254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media</a:t>
          </a:r>
        </a:p>
      </xdr:txBody>
    </xdr:sp>
    <xdr:clientData/>
  </xdr:oneCellAnchor>
  <xdr:oneCellAnchor>
    <xdr:from>
      <xdr:col>1</xdr:col>
      <xdr:colOff>558800</xdr:colOff>
      <xdr:row>0</xdr:row>
      <xdr:rowOff>146050</xdr:rowOff>
    </xdr:from>
    <xdr:ext cx="1352550" cy="252000"/>
    <xdr:sp macro="" textlink="">
      <xdr:nvSpPr>
        <xdr:cNvPr id="50" name="TextBox 1">
          <a:extLst>
            <a:ext uri="{FF2B5EF4-FFF2-40B4-BE49-F238E27FC236}">
              <a16:creationId xmlns:a16="http://schemas.microsoft.com/office/drawing/2014/main" id="{E4A9D4DA-72CA-4065-A661-0F0468E1BD76}"/>
            </a:ext>
          </a:extLst>
        </xdr:cNvPr>
        <xdr:cNvSpPr txBox="1"/>
      </xdr:nvSpPr>
      <xdr:spPr>
        <a:xfrm>
          <a:off x="1485900" y="146050"/>
          <a:ext cx="135255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DSPPAS</a:t>
          </a:r>
        </a:p>
      </xdr:txBody>
    </xdr:sp>
    <xdr:clientData/>
  </xdr:oneCellAnchor>
  <xdr:oneCellAnchor>
    <xdr:from>
      <xdr:col>1</xdr:col>
      <xdr:colOff>558800</xdr:colOff>
      <xdr:row>1</xdr:row>
      <xdr:rowOff>184150</xdr:rowOff>
    </xdr:from>
    <xdr:ext cx="1352550" cy="252000"/>
    <xdr:sp macro="" textlink="">
      <xdr:nvSpPr>
        <xdr:cNvPr id="51" name="TextBox 2">
          <a:extLst>
            <a:ext uri="{FF2B5EF4-FFF2-40B4-BE49-F238E27FC236}">
              <a16:creationId xmlns:a16="http://schemas.microsoft.com/office/drawing/2014/main" id="{87494C83-CCB7-468C-B767-EA900BC95C10}"/>
            </a:ext>
          </a:extLst>
        </xdr:cNvPr>
        <xdr:cNvSpPr txBox="1"/>
      </xdr:nvSpPr>
      <xdr:spPr>
        <a:xfrm>
          <a:off x="1485900" y="387350"/>
          <a:ext cx="135255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SPAS 53201</a:t>
          </a:r>
        </a:p>
      </xdr:txBody>
    </xdr:sp>
    <xdr:clientData/>
  </xdr:oneCellAnchor>
  <xdr:oneCellAnchor>
    <xdr:from>
      <xdr:col>0</xdr:col>
      <xdr:colOff>0</xdr:colOff>
      <xdr:row>4</xdr:row>
      <xdr:rowOff>12700</xdr:rowOff>
    </xdr:from>
    <xdr:ext cx="1908000" cy="252000"/>
    <xdr:sp macro="" textlink="">
      <xdr:nvSpPr>
        <xdr:cNvPr id="52" name="TextBox 88">
          <a:extLst>
            <a:ext uri="{FF2B5EF4-FFF2-40B4-BE49-F238E27FC236}">
              <a16:creationId xmlns:a16="http://schemas.microsoft.com/office/drawing/2014/main" id="{1CF8FFB5-2847-4543-8861-4C050E984899}"/>
            </a:ext>
          </a:extLst>
        </xdr:cNvPr>
        <xdr:cNvSpPr txBox="1"/>
      </xdr:nvSpPr>
      <xdr:spPr>
        <a:xfrm>
          <a:off x="0" y="901700"/>
          <a:ext cx="1908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1</xdr:col>
      <xdr:colOff>977900</xdr:colOff>
      <xdr:row>4</xdr:row>
      <xdr:rowOff>12700</xdr:rowOff>
    </xdr:from>
    <xdr:ext cx="3942000" cy="252000"/>
    <xdr:sp macro="" textlink="">
      <xdr:nvSpPr>
        <xdr:cNvPr id="53" name="TextBox 5">
          <a:extLst>
            <a:ext uri="{FF2B5EF4-FFF2-40B4-BE49-F238E27FC236}">
              <a16:creationId xmlns:a16="http://schemas.microsoft.com/office/drawing/2014/main" id="{1629DEEA-8E3A-404E-A269-D202AE2526DF}"/>
            </a:ext>
          </a:extLst>
        </xdr:cNvPr>
        <xdr:cNvSpPr txBox="1"/>
      </xdr:nvSpPr>
      <xdr:spPr>
        <a:xfrm>
          <a:off x="1905000" y="901700"/>
          <a:ext cx="3942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5</xdr:col>
      <xdr:colOff>6350</xdr:colOff>
      <xdr:row>4</xdr:row>
      <xdr:rowOff>12700</xdr:rowOff>
    </xdr:from>
    <xdr:ext cx="1620000" cy="252000"/>
    <xdr:sp macro="" textlink="">
      <xdr:nvSpPr>
        <xdr:cNvPr id="54" name="TextBox 6">
          <a:extLst>
            <a:ext uri="{FF2B5EF4-FFF2-40B4-BE49-F238E27FC236}">
              <a16:creationId xmlns:a16="http://schemas.microsoft.com/office/drawing/2014/main" id="{FEA51BCD-F6AD-4666-B837-B48326B9204E}"/>
            </a:ext>
          </a:extLst>
        </xdr:cNvPr>
        <xdr:cNvSpPr txBox="1"/>
      </xdr:nvSpPr>
      <xdr:spPr>
        <a:xfrm>
          <a:off x="5848350" y="901700"/>
          <a:ext cx="162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1</xdr:col>
      <xdr:colOff>977900</xdr:colOff>
      <xdr:row>5</xdr:row>
      <xdr:rowOff>0</xdr:rowOff>
    </xdr:from>
    <xdr:ext cx="3942000" cy="252000"/>
    <xdr:sp macro="" textlink="">
      <xdr:nvSpPr>
        <xdr:cNvPr id="55" name="TextBox 7">
          <a:extLst>
            <a:ext uri="{FF2B5EF4-FFF2-40B4-BE49-F238E27FC236}">
              <a16:creationId xmlns:a16="http://schemas.microsoft.com/office/drawing/2014/main" id="{45B9D43C-D812-47DF-B655-CF23D16FA197}"/>
            </a:ext>
          </a:extLst>
        </xdr:cNvPr>
        <xdr:cNvSpPr txBox="1"/>
      </xdr:nvSpPr>
      <xdr:spPr>
        <a:xfrm>
          <a:off x="1905000" y="1155700"/>
          <a:ext cx="3942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5</xdr:col>
      <xdr:colOff>6350</xdr:colOff>
      <xdr:row>5</xdr:row>
      <xdr:rowOff>0</xdr:rowOff>
    </xdr:from>
    <xdr:ext cx="1620000" cy="252000"/>
    <xdr:sp macro="" textlink="">
      <xdr:nvSpPr>
        <xdr:cNvPr id="56" name="TextBox 8">
          <a:extLst>
            <a:ext uri="{FF2B5EF4-FFF2-40B4-BE49-F238E27FC236}">
              <a16:creationId xmlns:a16="http://schemas.microsoft.com/office/drawing/2014/main" id="{2991D3CD-5C61-4F76-99D9-233BC3AAB0A2}"/>
            </a:ext>
          </a:extLst>
        </xdr:cNvPr>
        <xdr:cNvSpPr txBox="1"/>
      </xdr:nvSpPr>
      <xdr:spPr>
        <a:xfrm>
          <a:off x="5848350" y="1155700"/>
          <a:ext cx="162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0</xdr:col>
      <xdr:colOff>925232</xdr:colOff>
      <xdr:row>6</xdr:row>
      <xdr:rowOff>120651</xdr:rowOff>
    </xdr:from>
    <xdr:ext cx="936000" cy="252000"/>
    <xdr:sp macro="" textlink="">
      <xdr:nvSpPr>
        <xdr:cNvPr id="57" name="TextBox 89">
          <a:extLst>
            <a:ext uri="{FF2B5EF4-FFF2-40B4-BE49-F238E27FC236}">
              <a16:creationId xmlns:a16="http://schemas.microsoft.com/office/drawing/2014/main" id="{12FEDF7D-BF00-46D4-B234-18F5A575112B}"/>
            </a:ext>
          </a:extLst>
        </xdr:cNvPr>
        <xdr:cNvSpPr txBox="1"/>
      </xdr:nvSpPr>
      <xdr:spPr>
        <a:xfrm>
          <a:off x="925232" y="1543051"/>
          <a:ext cx="936000" cy="25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(profesia)</a:t>
          </a:r>
        </a:p>
      </xdr:txBody>
    </xdr:sp>
    <xdr:clientData/>
  </xdr:oneCellAnchor>
  <xdr:twoCellAnchor>
    <xdr:from>
      <xdr:col>1</xdr:col>
      <xdr:colOff>1972235</xdr:colOff>
      <xdr:row>6</xdr:row>
      <xdr:rowOff>0</xdr:rowOff>
    </xdr:from>
    <xdr:to>
      <xdr:col>1</xdr:col>
      <xdr:colOff>1972235</xdr:colOff>
      <xdr:row>7</xdr:row>
      <xdr:rowOff>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F07FF211-1F0F-4CB2-827B-B9E686B49604}"/>
            </a:ext>
          </a:extLst>
        </xdr:cNvPr>
        <xdr:cNvCxnSpPr/>
      </xdr:nvCxnSpPr>
      <xdr:spPr>
        <a:xfrm>
          <a:off x="2899335" y="1422400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1749977</xdr:colOff>
      <xdr:row>7</xdr:row>
      <xdr:rowOff>218514</xdr:rowOff>
    </xdr:from>
    <xdr:ext cx="2880000" cy="252000"/>
    <xdr:sp macro="" textlink="">
      <xdr:nvSpPr>
        <xdr:cNvPr id="59" name="TextBox 9">
          <a:extLst>
            <a:ext uri="{FF2B5EF4-FFF2-40B4-BE49-F238E27FC236}">
              <a16:creationId xmlns:a16="http://schemas.microsoft.com/office/drawing/2014/main" id="{395D7A75-7D40-488F-A1E1-E43C3EE10742}"/>
            </a:ext>
          </a:extLst>
        </xdr:cNvPr>
        <xdr:cNvSpPr txBox="1"/>
      </xdr:nvSpPr>
      <xdr:spPr>
        <a:xfrm>
          <a:off x="2677077" y="1907614"/>
          <a:ext cx="288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6</xdr:col>
      <xdr:colOff>32123</xdr:colOff>
      <xdr:row>7</xdr:row>
      <xdr:rowOff>218516</xdr:rowOff>
    </xdr:from>
    <xdr:ext cx="1044000" cy="252000"/>
    <xdr:sp macro="" textlink="">
      <xdr:nvSpPr>
        <xdr:cNvPr id="60" name="TextBox 10">
          <a:extLst>
            <a:ext uri="{FF2B5EF4-FFF2-40B4-BE49-F238E27FC236}">
              <a16:creationId xmlns:a16="http://schemas.microsoft.com/office/drawing/2014/main" id="{B77EBBCF-9FAB-4E27-92EC-42326B6F33F8}"/>
            </a:ext>
          </a:extLst>
        </xdr:cNvPr>
        <xdr:cNvSpPr txBox="1"/>
      </xdr:nvSpPr>
      <xdr:spPr>
        <a:xfrm>
          <a:off x="6401173" y="1907616"/>
          <a:ext cx="1044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twoCellAnchor>
    <xdr:from>
      <xdr:col>8</xdr:col>
      <xdr:colOff>120650</xdr:colOff>
      <xdr:row>1</xdr:row>
      <xdr:rowOff>196850</xdr:rowOff>
    </xdr:from>
    <xdr:to>
      <xdr:col>9</xdr:col>
      <xdr:colOff>552450</xdr:colOff>
      <xdr:row>2</xdr:row>
      <xdr:rowOff>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84AB01D-66BC-45C4-A6EC-C47675E81BE2}"/>
            </a:ext>
          </a:extLst>
        </xdr:cNvPr>
        <xdr:cNvCxnSpPr/>
      </xdr:nvCxnSpPr>
      <xdr:spPr>
        <a:xfrm>
          <a:off x="7594600" y="400050"/>
          <a:ext cx="106680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1784350</xdr:colOff>
      <xdr:row>1</xdr:row>
      <xdr:rowOff>184150</xdr:rowOff>
    </xdr:from>
    <xdr:ext cx="1511300" cy="247650"/>
    <xdr:sp macro="" textlink="">
      <xdr:nvSpPr>
        <xdr:cNvPr id="62" name="TextBox 96">
          <a:extLst>
            <a:ext uri="{FF2B5EF4-FFF2-40B4-BE49-F238E27FC236}">
              <a16:creationId xmlns:a16="http://schemas.microsoft.com/office/drawing/2014/main" id="{7F09138B-BA10-4A50-A549-50B62ACE4D6D}"/>
            </a:ext>
          </a:extLst>
        </xdr:cNvPr>
        <xdr:cNvSpPr txBox="1"/>
      </xdr:nvSpPr>
      <xdr:spPr>
        <a:xfrm>
          <a:off x="2711450" y="387350"/>
          <a:ext cx="151130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100">
              <a:latin typeface="Times New Roman" panose="02020603050405020304" pitchFamily="18" charset="0"/>
              <a:cs typeface="Times New Roman" panose="02020603050405020304" pitchFamily="18" charset="0"/>
            </a:rPr>
            <a:t>c.f.  1002600015876</a:t>
          </a:r>
        </a:p>
      </xdr:txBody>
    </xdr:sp>
    <xdr:clientData/>
  </xdr:oneCellAnchor>
  <xdr:oneCellAnchor>
    <xdr:from>
      <xdr:col>1</xdr:col>
      <xdr:colOff>1003300</xdr:colOff>
      <xdr:row>9</xdr:row>
      <xdr:rowOff>0</xdr:rowOff>
    </xdr:from>
    <xdr:ext cx="666750" cy="252000"/>
    <xdr:sp macro="" textlink="">
      <xdr:nvSpPr>
        <xdr:cNvPr id="63" name="TextBox 11">
          <a:extLst>
            <a:ext uri="{FF2B5EF4-FFF2-40B4-BE49-F238E27FC236}">
              <a16:creationId xmlns:a16="http://schemas.microsoft.com/office/drawing/2014/main" id="{DE790531-F0AF-4ADD-B1D6-9286C8E5864A}"/>
            </a:ext>
          </a:extLst>
        </xdr:cNvPr>
        <xdr:cNvSpPr txBox="1"/>
      </xdr:nvSpPr>
      <xdr:spPr>
        <a:xfrm>
          <a:off x="1930400" y="0"/>
          <a:ext cx="66675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media</a:t>
          </a:r>
        </a:p>
      </xdr:txBody>
    </xdr:sp>
    <xdr:clientData/>
  </xdr:oneCellAnchor>
  <xdr:oneCellAnchor>
    <xdr:from>
      <xdr:col>1</xdr:col>
      <xdr:colOff>1670050</xdr:colOff>
      <xdr:row>9</xdr:row>
      <xdr:rowOff>0</xdr:rowOff>
    </xdr:from>
    <xdr:ext cx="762000" cy="251952"/>
    <xdr:sp macro="" textlink="">
      <xdr:nvSpPr>
        <xdr:cNvPr id="64" name="TextBox 12">
          <a:extLst>
            <a:ext uri="{FF2B5EF4-FFF2-40B4-BE49-F238E27FC236}">
              <a16:creationId xmlns:a16="http://schemas.microsoft.com/office/drawing/2014/main" id="{F95484BF-3233-47A0-BA0D-7B52714E1CD3}"/>
            </a:ext>
          </a:extLst>
        </xdr:cNvPr>
        <xdr:cNvSpPr txBox="1"/>
      </xdr:nvSpPr>
      <xdr:spPr>
        <a:xfrm>
          <a:off x="2597150" y="0"/>
          <a:ext cx="762000" cy="251952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/>
            <a:t>87-99</a:t>
          </a:r>
        </a:p>
      </xdr:txBody>
    </xdr:sp>
    <xdr:clientData/>
  </xdr:oneCellAnchor>
  <xdr:oneCellAnchor>
    <xdr:from>
      <xdr:col>1</xdr:col>
      <xdr:colOff>2432050</xdr:colOff>
      <xdr:row>9</xdr:row>
      <xdr:rowOff>0</xdr:rowOff>
    </xdr:from>
    <xdr:ext cx="730250" cy="252000"/>
    <xdr:sp macro="" textlink="">
      <xdr:nvSpPr>
        <xdr:cNvPr id="65" name="TextBox 13">
          <a:extLst>
            <a:ext uri="{FF2B5EF4-FFF2-40B4-BE49-F238E27FC236}">
              <a16:creationId xmlns:a16="http://schemas.microsoft.com/office/drawing/2014/main" id="{796EFD72-0A22-4559-A3E9-571390F2D80D}"/>
            </a:ext>
          </a:extLst>
        </xdr:cNvPr>
        <xdr:cNvSpPr txBox="1"/>
      </xdr:nvSpPr>
      <xdr:spPr>
        <a:xfrm>
          <a:off x="3359150" y="0"/>
          <a:ext cx="73025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/>
            <a:t>lei/oră</a:t>
          </a:r>
        </a:p>
      </xdr:txBody>
    </xdr:sp>
    <xdr:clientData/>
  </xdr:oneCellAnchor>
  <xdr:oneCellAnchor>
    <xdr:from>
      <xdr:col>0</xdr:col>
      <xdr:colOff>844550</xdr:colOff>
      <xdr:row>17</xdr:row>
      <xdr:rowOff>38100</xdr:rowOff>
    </xdr:from>
    <xdr:ext cx="1440000" cy="252000"/>
    <xdr:sp macro="" textlink="">
      <xdr:nvSpPr>
        <xdr:cNvPr id="66" name="TextBox 91">
          <a:extLst>
            <a:ext uri="{FF2B5EF4-FFF2-40B4-BE49-F238E27FC236}">
              <a16:creationId xmlns:a16="http://schemas.microsoft.com/office/drawing/2014/main" id="{9E4D9223-0D48-4D8E-996F-280C6304A12C}"/>
            </a:ext>
          </a:extLst>
        </xdr:cNvPr>
        <xdr:cNvSpPr txBox="1"/>
      </xdr:nvSpPr>
      <xdr:spPr>
        <a:xfrm>
          <a:off x="844550" y="190500"/>
          <a:ext cx="1440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200">
              <a:latin typeface="Times New Roman" panose="02020603050405020304" pitchFamily="18" charset="0"/>
              <a:cs typeface="Times New Roman" panose="02020603050405020304" pitchFamily="18" charset="0"/>
            </a:rPr>
            <a:t>Dat însărcinare</a:t>
          </a:r>
        </a:p>
      </xdr:txBody>
    </xdr:sp>
    <xdr:clientData/>
  </xdr:oneCellAnchor>
  <xdr:oneCellAnchor>
    <xdr:from>
      <xdr:col>1</xdr:col>
      <xdr:colOff>1746250</xdr:colOff>
      <xdr:row>24</xdr:row>
      <xdr:rowOff>19050</xdr:rowOff>
    </xdr:from>
    <xdr:ext cx="720000" cy="252000"/>
    <xdr:sp macro="" textlink="">
      <xdr:nvSpPr>
        <xdr:cNvPr id="67" name="TextBox 92">
          <a:extLst>
            <a:ext uri="{FF2B5EF4-FFF2-40B4-BE49-F238E27FC236}">
              <a16:creationId xmlns:a16="http://schemas.microsoft.com/office/drawing/2014/main" id="{BCEA168B-6340-4F49-AC06-C071EC60A747}"/>
            </a:ext>
          </a:extLst>
        </xdr:cNvPr>
        <xdr:cNvSpPr txBox="1"/>
      </xdr:nvSpPr>
      <xdr:spPr>
        <a:xfrm>
          <a:off x="2673350" y="1778000"/>
          <a:ext cx="720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200">
              <a:latin typeface="Times New Roman" panose="02020603050405020304" pitchFamily="18" charset="0"/>
              <a:cs typeface="Times New Roman" panose="02020603050405020304" pitchFamily="18" charset="0"/>
            </a:rPr>
            <a:t>Predat</a:t>
          </a:r>
        </a:p>
      </xdr:txBody>
    </xdr:sp>
    <xdr:clientData/>
  </xdr:oneCellAnchor>
  <xdr:twoCellAnchor>
    <xdr:from>
      <xdr:col>0</xdr:col>
      <xdr:colOff>25400</xdr:colOff>
      <xdr:row>24</xdr:row>
      <xdr:rowOff>0</xdr:rowOff>
    </xdr:from>
    <xdr:to>
      <xdr:col>1</xdr:col>
      <xdr:colOff>1828800</xdr:colOff>
      <xdr:row>24</xdr:row>
      <xdr:rowOff>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AD3FE050-68F7-491E-9494-10539FAF7A96}"/>
            </a:ext>
          </a:extLst>
        </xdr:cNvPr>
        <xdr:cNvCxnSpPr/>
      </xdr:nvCxnSpPr>
      <xdr:spPr>
        <a:xfrm>
          <a:off x="25400" y="1758950"/>
          <a:ext cx="2730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400050</xdr:colOff>
      <xdr:row>23</xdr:row>
      <xdr:rowOff>50800</xdr:rowOff>
    </xdr:from>
    <xdr:ext cx="900000" cy="252000"/>
    <xdr:sp macro="" textlink="">
      <xdr:nvSpPr>
        <xdr:cNvPr id="69" name="TextBox 14">
          <a:extLst>
            <a:ext uri="{FF2B5EF4-FFF2-40B4-BE49-F238E27FC236}">
              <a16:creationId xmlns:a16="http://schemas.microsoft.com/office/drawing/2014/main" id="{6BF956AA-1858-4314-B4FB-E5C1EB4BA9FA}"/>
            </a:ext>
          </a:extLst>
        </xdr:cNvPr>
        <xdr:cNvSpPr txBox="1"/>
      </xdr:nvSpPr>
      <xdr:spPr>
        <a:xfrm>
          <a:off x="7874000" y="1555750"/>
          <a:ext cx="90000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>
              <a:latin typeface="Times New Roman" panose="02020603050405020304" pitchFamily="18" charset="0"/>
              <a:cs typeface="Times New Roman" panose="02020603050405020304" pitchFamily="18" charset="0"/>
            </a:rPr>
            <a:t>DSPPAS</a:t>
          </a:r>
          <a:endParaRPr lang="ro-RO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1308100</xdr:colOff>
      <xdr:row>21</xdr:row>
      <xdr:rowOff>31750</xdr:rowOff>
    </xdr:from>
    <xdr:ext cx="1800000" cy="252000"/>
    <xdr:sp macro="" textlink="">
      <xdr:nvSpPr>
        <xdr:cNvPr id="70" name="TextBox 95">
          <a:extLst>
            <a:ext uri="{FF2B5EF4-FFF2-40B4-BE49-F238E27FC236}">
              <a16:creationId xmlns:a16="http://schemas.microsoft.com/office/drawing/2014/main" id="{D69F3BFB-45A0-4E23-83A6-1825AE355A15}"/>
            </a:ext>
          </a:extLst>
        </xdr:cNvPr>
        <xdr:cNvSpPr txBox="1"/>
      </xdr:nvSpPr>
      <xdr:spPr>
        <a:xfrm>
          <a:off x="2235200" y="1085850"/>
          <a:ext cx="1800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200">
              <a:latin typeface="Times New Roman" panose="02020603050405020304" pitchFamily="18" charset="0"/>
              <a:cs typeface="Times New Roman" panose="02020603050405020304" pitchFamily="18" charset="0"/>
            </a:rPr>
            <a:t>Maistru (șef de echipă)</a:t>
          </a:r>
        </a:p>
      </xdr:txBody>
    </xdr:sp>
    <xdr:clientData/>
  </xdr:oneCellAnchor>
  <xdr:oneCellAnchor>
    <xdr:from>
      <xdr:col>8</xdr:col>
      <xdr:colOff>412750</xdr:colOff>
      <xdr:row>25</xdr:row>
      <xdr:rowOff>44450</xdr:rowOff>
    </xdr:from>
    <xdr:ext cx="900000" cy="252000"/>
    <xdr:sp macro="" textlink="">
      <xdr:nvSpPr>
        <xdr:cNvPr id="71" name="TextBox 15">
          <a:extLst>
            <a:ext uri="{FF2B5EF4-FFF2-40B4-BE49-F238E27FC236}">
              <a16:creationId xmlns:a16="http://schemas.microsoft.com/office/drawing/2014/main" id="{96D7216B-47E1-4A00-ACA4-A720069965CC}"/>
            </a:ext>
          </a:extLst>
        </xdr:cNvPr>
        <xdr:cNvSpPr txBox="1"/>
      </xdr:nvSpPr>
      <xdr:spPr>
        <a:xfrm>
          <a:off x="7886700" y="2032000"/>
          <a:ext cx="90000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SI DTP</a:t>
          </a:r>
          <a:endParaRPr lang="ro-RO" sz="11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2051050</xdr:colOff>
      <xdr:row>2</xdr:row>
      <xdr:rowOff>190500</xdr:rowOff>
    </xdr:from>
    <xdr:ext cx="900000" cy="241300"/>
    <xdr:sp macro="" textlink="">
      <xdr:nvSpPr>
        <xdr:cNvPr id="72" name="TextBox 3">
          <a:extLst>
            <a:ext uri="{FF2B5EF4-FFF2-40B4-BE49-F238E27FC236}">
              <a16:creationId xmlns:a16="http://schemas.microsoft.com/office/drawing/2014/main" id="{44D19D0B-1B3B-43B7-A738-7DB9F920E90F}"/>
            </a:ext>
          </a:extLst>
        </xdr:cNvPr>
        <xdr:cNvSpPr txBox="1"/>
      </xdr:nvSpPr>
      <xdr:spPr>
        <a:xfrm>
          <a:off x="2978150" y="596900"/>
          <a:ext cx="900000" cy="2413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</a:t>
          </a:r>
        </a:p>
      </xdr:txBody>
    </xdr:sp>
    <xdr:clientData/>
  </xdr:oneCellAnchor>
  <xdr:oneCellAnchor>
    <xdr:from>
      <xdr:col>2</xdr:col>
      <xdr:colOff>114300</xdr:colOff>
      <xdr:row>2</xdr:row>
      <xdr:rowOff>177800</xdr:rowOff>
    </xdr:from>
    <xdr:ext cx="1440000" cy="254000"/>
    <xdr:sp macro="" textlink="">
      <xdr:nvSpPr>
        <xdr:cNvPr id="73" name="TextBox 4">
          <a:extLst>
            <a:ext uri="{FF2B5EF4-FFF2-40B4-BE49-F238E27FC236}">
              <a16:creationId xmlns:a16="http://schemas.microsoft.com/office/drawing/2014/main" id="{3C8D1267-6AB2-4773-A08F-D0A9FE6BF7A5}"/>
            </a:ext>
          </a:extLst>
        </xdr:cNvPr>
        <xdr:cNvSpPr txBox="1"/>
      </xdr:nvSpPr>
      <xdr:spPr>
        <a:xfrm>
          <a:off x="4292600" y="584200"/>
          <a:ext cx="1440000" cy="254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ianuarie</a:t>
          </a:r>
        </a:p>
      </xdr:txBody>
    </xdr:sp>
    <xdr:clientData/>
  </xdr:oneCellAnchor>
  <xdr:oneCellAnchor>
    <xdr:from>
      <xdr:col>1</xdr:col>
      <xdr:colOff>558800</xdr:colOff>
      <xdr:row>0</xdr:row>
      <xdr:rowOff>146050</xdr:rowOff>
    </xdr:from>
    <xdr:ext cx="1352550" cy="252000"/>
    <xdr:sp macro="" textlink="">
      <xdr:nvSpPr>
        <xdr:cNvPr id="74" name="TextBox 1">
          <a:extLst>
            <a:ext uri="{FF2B5EF4-FFF2-40B4-BE49-F238E27FC236}">
              <a16:creationId xmlns:a16="http://schemas.microsoft.com/office/drawing/2014/main" id="{DAE4C47E-88E4-488B-A47B-6CFD15B74EA3}"/>
            </a:ext>
          </a:extLst>
        </xdr:cNvPr>
        <xdr:cNvSpPr txBox="1"/>
      </xdr:nvSpPr>
      <xdr:spPr>
        <a:xfrm>
          <a:off x="1485900" y="146050"/>
          <a:ext cx="135255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DSPPAS</a:t>
          </a:r>
        </a:p>
      </xdr:txBody>
    </xdr:sp>
    <xdr:clientData/>
  </xdr:oneCellAnchor>
  <xdr:oneCellAnchor>
    <xdr:from>
      <xdr:col>1</xdr:col>
      <xdr:colOff>558800</xdr:colOff>
      <xdr:row>1</xdr:row>
      <xdr:rowOff>184150</xdr:rowOff>
    </xdr:from>
    <xdr:ext cx="1352550" cy="252000"/>
    <xdr:sp macro="" textlink="">
      <xdr:nvSpPr>
        <xdr:cNvPr id="75" name="TextBox 2">
          <a:extLst>
            <a:ext uri="{FF2B5EF4-FFF2-40B4-BE49-F238E27FC236}">
              <a16:creationId xmlns:a16="http://schemas.microsoft.com/office/drawing/2014/main" id="{4BC42EF2-D67A-4B16-9D10-3EAEFAD0B090}"/>
            </a:ext>
          </a:extLst>
        </xdr:cNvPr>
        <xdr:cNvSpPr txBox="1"/>
      </xdr:nvSpPr>
      <xdr:spPr>
        <a:xfrm>
          <a:off x="1485900" y="387350"/>
          <a:ext cx="1352550" cy="252000"/>
        </a:xfrm>
        <a:prstGeom prst="rect">
          <a:avLst/>
        </a:prstGeom>
        <a:solidFill>
          <a:srgbClr val="FFFBEF">
            <a:alpha val="34902"/>
          </a:srgbClr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SPAS 53201</a:t>
          </a:r>
        </a:p>
      </xdr:txBody>
    </xdr:sp>
    <xdr:clientData/>
  </xdr:oneCellAnchor>
  <xdr:oneCellAnchor>
    <xdr:from>
      <xdr:col>0</xdr:col>
      <xdr:colOff>0</xdr:colOff>
      <xdr:row>4</xdr:row>
      <xdr:rowOff>12700</xdr:rowOff>
    </xdr:from>
    <xdr:ext cx="1908000" cy="252000"/>
    <xdr:sp macro="" textlink="">
      <xdr:nvSpPr>
        <xdr:cNvPr id="76" name="TextBox 88">
          <a:extLst>
            <a:ext uri="{FF2B5EF4-FFF2-40B4-BE49-F238E27FC236}">
              <a16:creationId xmlns:a16="http://schemas.microsoft.com/office/drawing/2014/main" id="{C5B2FA89-3899-48BE-95EF-132F6F05DD51}"/>
            </a:ext>
          </a:extLst>
        </xdr:cNvPr>
        <xdr:cNvSpPr txBox="1"/>
      </xdr:nvSpPr>
      <xdr:spPr>
        <a:xfrm>
          <a:off x="0" y="901700"/>
          <a:ext cx="1908000" cy="252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1</xdr:col>
      <xdr:colOff>977900</xdr:colOff>
      <xdr:row>4</xdr:row>
      <xdr:rowOff>12700</xdr:rowOff>
    </xdr:from>
    <xdr:ext cx="3942000" cy="252000"/>
    <xdr:sp macro="" textlink="">
      <xdr:nvSpPr>
        <xdr:cNvPr id="77" name="TextBox 5">
          <a:extLst>
            <a:ext uri="{FF2B5EF4-FFF2-40B4-BE49-F238E27FC236}">
              <a16:creationId xmlns:a16="http://schemas.microsoft.com/office/drawing/2014/main" id="{4FB1C9C1-91A7-4834-9353-991721C243CB}"/>
            </a:ext>
          </a:extLst>
        </xdr:cNvPr>
        <xdr:cNvSpPr txBox="1"/>
      </xdr:nvSpPr>
      <xdr:spPr>
        <a:xfrm>
          <a:off x="1905000" y="901700"/>
          <a:ext cx="3942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5</xdr:col>
      <xdr:colOff>6350</xdr:colOff>
      <xdr:row>4</xdr:row>
      <xdr:rowOff>12700</xdr:rowOff>
    </xdr:from>
    <xdr:ext cx="1620000" cy="252000"/>
    <xdr:sp macro="" textlink="">
      <xdr:nvSpPr>
        <xdr:cNvPr id="78" name="TextBox 6">
          <a:extLst>
            <a:ext uri="{FF2B5EF4-FFF2-40B4-BE49-F238E27FC236}">
              <a16:creationId xmlns:a16="http://schemas.microsoft.com/office/drawing/2014/main" id="{9DD27735-A23A-4E56-958D-9BB2242B03F5}"/>
            </a:ext>
          </a:extLst>
        </xdr:cNvPr>
        <xdr:cNvSpPr txBox="1"/>
      </xdr:nvSpPr>
      <xdr:spPr>
        <a:xfrm>
          <a:off x="5848350" y="901700"/>
          <a:ext cx="162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1</xdr:col>
      <xdr:colOff>977900</xdr:colOff>
      <xdr:row>5</xdr:row>
      <xdr:rowOff>0</xdr:rowOff>
    </xdr:from>
    <xdr:ext cx="3942000" cy="252000"/>
    <xdr:sp macro="" textlink="">
      <xdr:nvSpPr>
        <xdr:cNvPr id="79" name="TextBox 7">
          <a:extLst>
            <a:ext uri="{FF2B5EF4-FFF2-40B4-BE49-F238E27FC236}">
              <a16:creationId xmlns:a16="http://schemas.microsoft.com/office/drawing/2014/main" id="{97EEF948-7B09-4B64-8FA8-B58BD7B676B2}"/>
            </a:ext>
          </a:extLst>
        </xdr:cNvPr>
        <xdr:cNvSpPr txBox="1"/>
      </xdr:nvSpPr>
      <xdr:spPr>
        <a:xfrm>
          <a:off x="1905000" y="1155700"/>
          <a:ext cx="3942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Denumirea obiectului</a:t>
          </a:r>
        </a:p>
      </xdr:txBody>
    </xdr:sp>
    <xdr:clientData/>
  </xdr:oneCellAnchor>
  <xdr:oneCellAnchor>
    <xdr:from>
      <xdr:col>5</xdr:col>
      <xdr:colOff>6350</xdr:colOff>
      <xdr:row>5</xdr:row>
      <xdr:rowOff>0</xdr:rowOff>
    </xdr:from>
    <xdr:ext cx="1620000" cy="252000"/>
    <xdr:sp macro="" textlink="">
      <xdr:nvSpPr>
        <xdr:cNvPr id="80" name="TextBox 8">
          <a:extLst>
            <a:ext uri="{FF2B5EF4-FFF2-40B4-BE49-F238E27FC236}">
              <a16:creationId xmlns:a16="http://schemas.microsoft.com/office/drawing/2014/main" id="{C896E9FE-C940-41FF-B787-C920A9E35F6F}"/>
            </a:ext>
          </a:extLst>
        </xdr:cNvPr>
        <xdr:cNvSpPr txBox="1"/>
      </xdr:nvSpPr>
      <xdr:spPr>
        <a:xfrm>
          <a:off x="5848350" y="1155700"/>
          <a:ext cx="162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00000000</a:t>
          </a:r>
        </a:p>
      </xdr:txBody>
    </xdr:sp>
    <xdr:clientData/>
  </xdr:oneCellAnchor>
  <xdr:oneCellAnchor>
    <xdr:from>
      <xdr:col>0</xdr:col>
      <xdr:colOff>925232</xdr:colOff>
      <xdr:row>6</xdr:row>
      <xdr:rowOff>120651</xdr:rowOff>
    </xdr:from>
    <xdr:ext cx="936000" cy="252000"/>
    <xdr:sp macro="" textlink="">
      <xdr:nvSpPr>
        <xdr:cNvPr id="81" name="TextBox 89">
          <a:extLst>
            <a:ext uri="{FF2B5EF4-FFF2-40B4-BE49-F238E27FC236}">
              <a16:creationId xmlns:a16="http://schemas.microsoft.com/office/drawing/2014/main" id="{E2F8BE73-539B-4D29-AEEF-3F7B1DF88C33}"/>
            </a:ext>
          </a:extLst>
        </xdr:cNvPr>
        <xdr:cNvSpPr txBox="1"/>
      </xdr:nvSpPr>
      <xdr:spPr>
        <a:xfrm>
          <a:off x="925232" y="1543051"/>
          <a:ext cx="936000" cy="25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(profesia)</a:t>
          </a:r>
        </a:p>
      </xdr:txBody>
    </xdr:sp>
    <xdr:clientData/>
  </xdr:oneCellAnchor>
  <xdr:twoCellAnchor>
    <xdr:from>
      <xdr:col>1</xdr:col>
      <xdr:colOff>1972235</xdr:colOff>
      <xdr:row>6</xdr:row>
      <xdr:rowOff>0</xdr:rowOff>
    </xdr:from>
    <xdr:to>
      <xdr:col>1</xdr:col>
      <xdr:colOff>1972235</xdr:colOff>
      <xdr:row>7</xdr:row>
      <xdr:rowOff>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A8ACDC-1717-48EC-8B0A-C642A3B56232}"/>
            </a:ext>
          </a:extLst>
        </xdr:cNvPr>
        <xdr:cNvCxnSpPr/>
      </xdr:nvCxnSpPr>
      <xdr:spPr>
        <a:xfrm>
          <a:off x="2899335" y="1422400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1749977</xdr:colOff>
      <xdr:row>7</xdr:row>
      <xdr:rowOff>218514</xdr:rowOff>
    </xdr:from>
    <xdr:ext cx="2880000" cy="252000"/>
    <xdr:sp macro="" textlink="">
      <xdr:nvSpPr>
        <xdr:cNvPr id="83" name="TextBox 9">
          <a:extLst>
            <a:ext uri="{FF2B5EF4-FFF2-40B4-BE49-F238E27FC236}">
              <a16:creationId xmlns:a16="http://schemas.microsoft.com/office/drawing/2014/main" id="{371059B8-05D9-41F0-AA55-69C85B878794}"/>
            </a:ext>
          </a:extLst>
        </xdr:cNvPr>
        <xdr:cNvSpPr txBox="1"/>
      </xdr:nvSpPr>
      <xdr:spPr>
        <a:xfrm>
          <a:off x="2677077" y="1907614"/>
          <a:ext cx="2880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Graur Ștefan</a:t>
          </a:r>
        </a:p>
      </xdr:txBody>
    </xdr:sp>
    <xdr:clientData/>
  </xdr:oneCellAnchor>
  <xdr:oneCellAnchor>
    <xdr:from>
      <xdr:col>6</xdr:col>
      <xdr:colOff>32123</xdr:colOff>
      <xdr:row>7</xdr:row>
      <xdr:rowOff>218516</xdr:rowOff>
    </xdr:from>
    <xdr:ext cx="1044000" cy="252000"/>
    <xdr:sp macro="" textlink="">
      <xdr:nvSpPr>
        <xdr:cNvPr id="84" name="TextBox 10">
          <a:extLst>
            <a:ext uri="{FF2B5EF4-FFF2-40B4-BE49-F238E27FC236}">
              <a16:creationId xmlns:a16="http://schemas.microsoft.com/office/drawing/2014/main" id="{A3D2F391-E168-464E-A65E-28672B87BD89}"/>
            </a:ext>
          </a:extLst>
        </xdr:cNvPr>
        <xdr:cNvSpPr txBox="1"/>
      </xdr:nvSpPr>
      <xdr:spPr>
        <a:xfrm>
          <a:off x="6401173" y="1907616"/>
          <a:ext cx="1044000" cy="252000"/>
        </a:xfrm>
        <a:prstGeom prst="rect">
          <a:avLst/>
        </a:prstGeom>
        <a:solidFill>
          <a:srgbClr val="FFFBEF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ro-RO" sz="1400">
              <a:latin typeface="Times New Roman" panose="02020603050405020304" pitchFamily="18" charset="0"/>
              <a:cs typeface="Times New Roman" panose="02020603050405020304" pitchFamily="18" charset="0"/>
            </a:rPr>
            <a:t>3166</a:t>
          </a:r>
        </a:p>
      </xdr:txBody>
    </xdr:sp>
    <xdr:clientData/>
  </xdr:oneCellAnchor>
  <xdr:twoCellAnchor>
    <xdr:from>
      <xdr:col>8</xdr:col>
      <xdr:colOff>120650</xdr:colOff>
      <xdr:row>1</xdr:row>
      <xdr:rowOff>196850</xdr:rowOff>
    </xdr:from>
    <xdr:to>
      <xdr:col>9</xdr:col>
      <xdr:colOff>552450</xdr:colOff>
      <xdr:row>2</xdr:row>
      <xdr:rowOff>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2F6B27F8-6CBD-4B78-BA0D-10188B2294DB}"/>
            </a:ext>
          </a:extLst>
        </xdr:cNvPr>
        <xdr:cNvCxnSpPr/>
      </xdr:nvCxnSpPr>
      <xdr:spPr>
        <a:xfrm>
          <a:off x="7594600" y="400050"/>
          <a:ext cx="106680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1784350</xdr:colOff>
      <xdr:row>1</xdr:row>
      <xdr:rowOff>184150</xdr:rowOff>
    </xdr:from>
    <xdr:ext cx="1511300" cy="247650"/>
    <xdr:sp macro="" textlink="">
      <xdr:nvSpPr>
        <xdr:cNvPr id="86" name="TextBox 96">
          <a:extLst>
            <a:ext uri="{FF2B5EF4-FFF2-40B4-BE49-F238E27FC236}">
              <a16:creationId xmlns:a16="http://schemas.microsoft.com/office/drawing/2014/main" id="{1EAABF4F-9D55-4487-B825-9F68B575771C}"/>
            </a:ext>
          </a:extLst>
        </xdr:cNvPr>
        <xdr:cNvSpPr txBox="1"/>
      </xdr:nvSpPr>
      <xdr:spPr>
        <a:xfrm>
          <a:off x="2711450" y="387350"/>
          <a:ext cx="1511300" cy="2476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ro-RO" sz="1100">
              <a:latin typeface="Times New Roman" panose="02020603050405020304" pitchFamily="18" charset="0"/>
              <a:cs typeface="Times New Roman" panose="02020603050405020304" pitchFamily="18" charset="0"/>
            </a:rPr>
            <a:t>c.f.  1002600015876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1092200</xdr:colOff>
      <xdr:row>1</xdr:row>
      <xdr:rowOff>12700</xdr:rowOff>
    </xdr:from>
    <xdr:to>
      <xdr:col>6</xdr:col>
      <xdr:colOff>584689</xdr:colOff>
      <xdr:row>8</xdr:row>
      <xdr:rowOff>149470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B1FF7C-11B6-49E4-A773-FEBF3723B741}"/>
            </a:ext>
          </a:extLst>
        </xdr:cNvPr>
        <xdr:cNvSpPr txBox="1"/>
      </xdr:nvSpPr>
      <xdr:spPr>
        <a:xfrm>
          <a:off x="2463800" y="184150"/>
          <a:ext cx="3772389" cy="1292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en-US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Formular DL-PVLRI, Anexa nr. </a:t>
          </a:r>
          <a:r>
            <a:rPr lang="ro-RO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ro-RO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Ordinul nr. ____</a:t>
          </a:r>
          <a:r>
            <a:rPr lang="en-US" sz="700">
              <a:latin typeface="+mn-lt"/>
            </a:rPr>
            <a:t> </a:t>
          </a:r>
          <a:r>
            <a:rPr lang="ro-RO" sz="700">
              <a:latin typeface="+mn-lt"/>
            </a:rPr>
            <a:t> </a:t>
          </a:r>
          <a:r>
            <a:rPr lang="en-US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din _________.20</a:t>
          </a:r>
          <a:r>
            <a:rPr lang="ro-RO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US" sz="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 S.A. „Apă-Canal Chișinău”</a:t>
          </a:r>
          <a:endParaRPr lang="ro-RO" sz="7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7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(în baza formularului interdepartamental tipizat nr. C2n, aprobat prin ordinul nr 3/5 din 15 ianuarie 2002 al Departamentului de Stat de Statistică al Republicii Moldova</a:t>
          </a:r>
          <a:r>
            <a:rPr lang="ro-RO" sz="7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cu detalierea resurselor, fără calculul beneficiului și a TVA</a:t>
          </a:r>
          <a:r>
            <a:rPr lang="en-US" sz="7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7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5"/>
          <a:r>
            <a:rPr lang="en-US" sz="800">
              <a:latin typeface="+mn-lt"/>
            </a:rPr>
            <a:t>APROBAT:</a:t>
          </a:r>
        </a:p>
        <a:p>
          <a:pPr lvl="5"/>
          <a:r>
            <a:rPr lang="en-US" sz="800">
              <a:latin typeface="+mn-lt"/>
            </a:rPr>
            <a:t>Director </a:t>
          </a:r>
          <a:r>
            <a:rPr lang="ro-RO" sz="800">
              <a:latin typeface="+mn-lt"/>
            </a:rPr>
            <a:t>tehnic </a:t>
          </a:r>
          <a:endParaRPr lang="en-US" sz="800">
            <a:latin typeface="+mn-lt"/>
          </a:endParaRPr>
        </a:p>
        <a:p>
          <a:pPr lvl="5"/>
          <a:r>
            <a:rPr lang="ro-RO" sz="800">
              <a:latin typeface="+mn-lt"/>
            </a:rPr>
            <a:t>Anatolie Lichii</a:t>
          </a:r>
          <a:endParaRPr lang="en-US" sz="800">
            <a:latin typeface="+mn-lt"/>
          </a:endParaRPr>
        </a:p>
        <a:p>
          <a:pPr lvl="5"/>
          <a:endParaRPr lang="en-US" sz="400">
            <a:latin typeface="+mn-lt"/>
          </a:endParaRPr>
        </a:p>
        <a:p>
          <a:pPr lvl="5"/>
          <a:r>
            <a:rPr lang="en-US" sz="800">
              <a:latin typeface="+mn-lt"/>
            </a:rPr>
            <a:t>_____________________</a:t>
          </a:r>
        </a:p>
        <a:p>
          <a:pPr lvl="5"/>
          <a:r>
            <a:rPr lang="en-US" sz="600" i="1">
              <a:latin typeface="+mn-lt"/>
            </a:rPr>
            <a:t>  (prenume și nume, semnătura)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12</xdr:row>
      <xdr:rowOff>31750</xdr:rowOff>
    </xdr:from>
    <xdr:to>
      <xdr:col>4</xdr:col>
      <xdr:colOff>349250</xdr:colOff>
      <xdr:row>13</xdr:row>
      <xdr:rowOff>57150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C71BA16-B17D-4346-8468-CC50A7546CD7}"/>
            </a:ext>
          </a:extLst>
        </xdr:cNvPr>
        <xdr:cNvGrpSpPr/>
      </xdr:nvGrpSpPr>
      <xdr:grpSpPr>
        <a:xfrm>
          <a:off x="3892550" y="2349500"/>
          <a:ext cx="641350" cy="247650"/>
          <a:chOff x="3892550" y="1885950"/>
          <a:chExt cx="641350" cy="247650"/>
        </a:xfrm>
      </xdr:grpSpPr>
      <xdr:sp macro="" textlink="">
        <xdr:nvSpPr>
          <xdr:cNvPr id="2" name="TextBox 15">
            <a:extLst>
              <a:ext uri="{FF2B5EF4-FFF2-40B4-BE49-F238E27FC236}">
                <a16:creationId xmlns:a16="http://schemas.microsoft.com/office/drawing/2014/main" id="{061BF8B3-A59F-4069-80C8-85C841607357}"/>
              </a:ext>
            </a:extLst>
          </xdr:cNvPr>
          <xdr:cNvSpPr txBox="1"/>
        </xdr:nvSpPr>
        <xdr:spPr>
          <a:xfrm>
            <a:off x="3892550" y="1885950"/>
            <a:ext cx="317500" cy="247650"/>
          </a:xfrm>
          <a:prstGeom prst="rect">
            <a:avLst/>
          </a:prstGeom>
          <a:solidFill>
            <a:srgbClr val="FFFBEF">
              <a:alpha val="34902"/>
            </a:srgb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000" b="1" baseline="0">
                <a:latin typeface="+mn-lt"/>
                <a:cs typeface="Times New Roman" panose="02020603050405020304" pitchFamily="18" charset="0"/>
              </a:rPr>
              <a:t>00</a:t>
            </a:r>
            <a:endParaRPr lang="ro-RO" sz="1000" b="1">
              <a:latin typeface="+mn-lt"/>
              <a:cs typeface="Times New Roman" panose="02020603050405020304" pitchFamily="18" charset="0"/>
            </a:endParaRPr>
          </a:p>
        </xdr:txBody>
      </xdr:sp>
      <xdr:sp macro="" textlink="">
        <xdr:nvSpPr>
          <xdr:cNvPr id="3" name="TextBox 15">
            <a:extLst>
              <a:ext uri="{FF2B5EF4-FFF2-40B4-BE49-F238E27FC236}">
                <a16:creationId xmlns:a16="http://schemas.microsoft.com/office/drawing/2014/main" id="{EC2FC9E0-FEF2-4C52-8292-DFFBAEBF184C}"/>
              </a:ext>
            </a:extLst>
          </xdr:cNvPr>
          <xdr:cNvSpPr txBox="1"/>
        </xdr:nvSpPr>
        <xdr:spPr>
          <a:xfrm>
            <a:off x="4216400" y="1885950"/>
            <a:ext cx="317500" cy="247650"/>
          </a:xfrm>
          <a:prstGeom prst="rect">
            <a:avLst/>
          </a:prstGeom>
          <a:solidFill>
            <a:srgbClr val="FFFBEF">
              <a:alpha val="34902"/>
            </a:srgb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n-US" sz="1000" b="1" baseline="0">
                <a:latin typeface="+mn-lt"/>
                <a:cs typeface="Times New Roman" panose="02020603050405020304" pitchFamily="18" charset="0"/>
              </a:rPr>
              <a:t>00</a:t>
            </a:r>
            <a:endParaRPr lang="ro-RO" sz="1000" b="1">
              <a:latin typeface="+mn-lt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8"/>
  <sheetViews>
    <sheetView workbookViewId="0">
      <selection activeCell="D33" sqref="D33"/>
    </sheetView>
  </sheetViews>
  <sheetFormatPr defaultRowHeight="14.5"/>
  <cols>
    <col min="1" max="1" width="2.81640625" bestFit="1" customWidth="1"/>
    <col min="2" max="2" width="19.7265625" bestFit="1" customWidth="1"/>
    <col min="3" max="3" width="68.54296875" bestFit="1" customWidth="1"/>
    <col min="4" max="4" width="28.0898437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1</v>
      </c>
      <c r="B2" s="188" t="s">
        <v>4</v>
      </c>
      <c r="C2" s="188" t="s">
        <v>5</v>
      </c>
    </row>
    <row r="3" spans="1:4">
      <c r="A3">
        <v>2</v>
      </c>
      <c r="B3" s="188" t="s">
        <v>6</v>
      </c>
      <c r="C3" s="188" t="s">
        <v>7</v>
      </c>
    </row>
    <row r="4" spans="1:4">
      <c r="A4">
        <v>3</v>
      </c>
      <c r="B4" s="188" t="s">
        <v>8</v>
      </c>
      <c r="C4" s="188" t="s">
        <v>9</v>
      </c>
    </row>
    <row r="5" spans="1:4">
      <c r="A5">
        <v>4</v>
      </c>
      <c r="B5" s="188" t="s">
        <v>10</v>
      </c>
      <c r="C5" s="188" t="s">
        <v>11</v>
      </c>
    </row>
    <row r="6" spans="1:4">
      <c r="A6">
        <v>5</v>
      </c>
      <c r="B6" s="188" t="s">
        <v>12</v>
      </c>
      <c r="C6" s="188" t="s">
        <v>13</v>
      </c>
    </row>
    <row r="7" spans="1:4">
      <c r="A7">
        <v>6</v>
      </c>
      <c r="B7" s="188" t="s">
        <v>16</v>
      </c>
      <c r="C7" s="188" t="s">
        <v>17</v>
      </c>
    </row>
    <row r="8" spans="1:4">
      <c r="A8">
        <v>7</v>
      </c>
      <c r="B8" s="188" t="s">
        <v>18</v>
      </c>
      <c r="C8" s="188" t="s">
        <v>19</v>
      </c>
    </row>
    <row r="9" spans="1:4">
      <c r="A9">
        <v>8</v>
      </c>
      <c r="B9" s="188" t="s">
        <v>14</v>
      </c>
      <c r="C9" s="188" t="s">
        <v>15</v>
      </c>
    </row>
    <row r="10" spans="1:4">
      <c r="A10">
        <v>9</v>
      </c>
      <c r="B10" s="188" t="s">
        <v>102</v>
      </c>
      <c r="C10" s="188" t="s">
        <v>103</v>
      </c>
    </row>
    <row r="11" spans="1:4">
      <c r="A11">
        <v>10</v>
      </c>
      <c r="B11" s="188" t="s">
        <v>20</v>
      </c>
      <c r="C11" s="188" t="s">
        <v>21</v>
      </c>
    </row>
    <row r="12" spans="1:4">
      <c r="A12">
        <v>11</v>
      </c>
      <c r="B12" s="188" t="s">
        <v>44</v>
      </c>
      <c r="C12" s="188" t="s">
        <v>45</v>
      </c>
    </row>
    <row r="13" spans="1:4">
      <c r="A13">
        <v>12</v>
      </c>
      <c r="B13" s="188" t="s">
        <v>22</v>
      </c>
      <c r="C13" s="188" t="s">
        <v>23</v>
      </c>
    </row>
    <row r="14" spans="1:4">
      <c r="A14">
        <v>13</v>
      </c>
      <c r="B14" s="188" t="s">
        <v>24</v>
      </c>
      <c r="C14" s="188" t="s">
        <v>25</v>
      </c>
    </row>
    <row r="15" spans="1:4">
      <c r="A15">
        <v>14</v>
      </c>
      <c r="B15" s="188" t="s">
        <v>26</v>
      </c>
      <c r="C15" s="188" t="s">
        <v>27</v>
      </c>
    </row>
    <row r="16" spans="1:4">
      <c r="A16">
        <v>15</v>
      </c>
      <c r="B16" s="188" t="s">
        <v>28</v>
      </c>
      <c r="C16" s="188" t="s">
        <v>29</v>
      </c>
    </row>
    <row r="17" spans="1:4">
      <c r="A17">
        <v>16</v>
      </c>
      <c r="B17" s="188" t="s">
        <v>30</v>
      </c>
      <c r="C17" s="188" t="s">
        <v>31</v>
      </c>
    </row>
    <row r="18" spans="1:4">
      <c r="A18">
        <v>17</v>
      </c>
      <c r="B18" s="188" t="s">
        <v>32</v>
      </c>
      <c r="C18" s="188" t="s">
        <v>33</v>
      </c>
    </row>
    <row r="19" spans="1:4">
      <c r="A19">
        <v>18</v>
      </c>
      <c r="B19" s="188" t="s">
        <v>34</v>
      </c>
      <c r="C19" s="188" t="s">
        <v>104</v>
      </c>
    </row>
    <row r="20" spans="1:4">
      <c r="A20">
        <v>19</v>
      </c>
      <c r="B20" t="s">
        <v>35</v>
      </c>
      <c r="C20" t="s">
        <v>36</v>
      </c>
      <c r="D20" t="s">
        <v>37</v>
      </c>
    </row>
    <row r="21" spans="1:4">
      <c r="A21">
        <v>20</v>
      </c>
      <c r="B21" t="s">
        <v>38</v>
      </c>
      <c r="C21" t="s">
        <v>39</v>
      </c>
      <c r="D21" t="s">
        <v>40</v>
      </c>
    </row>
    <row r="22" spans="1:4">
      <c r="A22">
        <v>21</v>
      </c>
      <c r="B22" t="s">
        <v>41</v>
      </c>
      <c r="C22" t="s">
        <v>42</v>
      </c>
      <c r="D22" t="s">
        <v>43</v>
      </c>
    </row>
    <row r="23" spans="1:4">
      <c r="A23">
        <v>22</v>
      </c>
      <c r="B23" t="s">
        <v>46</v>
      </c>
      <c r="C23" t="s">
        <v>47</v>
      </c>
      <c r="D23" t="s">
        <v>48</v>
      </c>
    </row>
    <row r="24" spans="1:4">
      <c r="A24">
        <v>23</v>
      </c>
      <c r="B24" t="s">
        <v>49</v>
      </c>
      <c r="C24" t="s">
        <v>51</v>
      </c>
      <c r="D24" t="s">
        <v>50</v>
      </c>
    </row>
    <row r="25" spans="1:4">
      <c r="A25">
        <v>24</v>
      </c>
    </row>
    <row r="26" spans="1:4">
      <c r="A26">
        <v>25</v>
      </c>
    </row>
    <row r="27" spans="1:4">
      <c r="A27">
        <v>26</v>
      </c>
    </row>
    <row r="28" spans="1:4">
      <c r="A28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2749-414C-4EC8-AEC0-5197DBE6A401}">
  <sheetPr codeName="Sheet10"/>
  <dimension ref="A1"/>
  <sheetViews>
    <sheetView workbookViewId="0">
      <selection activeCell="O25" sqref="O25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F817-52C7-47F1-9A91-00A643750D4B}">
  <sheetPr codeName="Sheet1"/>
  <dimension ref="A1:L26"/>
  <sheetViews>
    <sheetView workbookViewId="0">
      <selection activeCell="B27" sqref="B27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16" customHeight="1">
      <c r="A1" s="1" t="s">
        <v>52</v>
      </c>
    </row>
    <row r="2" spans="1:12" ht="16" customHeight="1">
      <c r="A2" s="2" t="s">
        <v>53</v>
      </c>
      <c r="B2" s="8" t="s">
        <v>54</v>
      </c>
      <c r="H2" s="33"/>
      <c r="I2" s="192" t="s">
        <v>55</v>
      </c>
      <c r="J2" s="193"/>
      <c r="K2" s="191" t="s">
        <v>56</v>
      </c>
      <c r="L2" s="191"/>
    </row>
    <row r="3" spans="1:12" ht="16" customHeight="1">
      <c r="A3" s="2" t="s">
        <v>57</v>
      </c>
      <c r="B3" s="7"/>
      <c r="H3" s="33"/>
      <c r="I3" s="194" t="s">
        <v>58</v>
      </c>
      <c r="J3" s="195"/>
      <c r="K3" s="33"/>
      <c r="L3" s="33"/>
    </row>
    <row r="4" spans="1:12" s="7" customFormat="1" ht="22" customHeight="1">
      <c r="B4" s="201" t="s">
        <v>87</v>
      </c>
      <c r="C4" s="201"/>
      <c r="D4" s="201"/>
      <c r="E4" s="201"/>
      <c r="F4" s="201"/>
      <c r="H4" s="40"/>
      <c r="I4" s="41"/>
      <c r="J4" s="40"/>
      <c r="K4" s="40"/>
      <c r="L4" s="40"/>
    </row>
    <row r="5" spans="1:12" s="10" customFormat="1" ht="21" customHeight="1">
      <c r="A5" s="11"/>
      <c r="B5" s="202" t="s">
        <v>88</v>
      </c>
      <c r="C5" s="202"/>
      <c r="D5" s="202"/>
      <c r="E5" s="202"/>
      <c r="F5" s="202"/>
      <c r="G5" s="202"/>
      <c r="H5" s="202"/>
      <c r="I5" s="196" t="s">
        <v>59</v>
      </c>
      <c r="J5" s="197"/>
      <c r="K5" s="197"/>
      <c r="L5" s="197"/>
    </row>
    <row r="6" spans="1:12" s="10" customFormat="1" ht="21" customHeight="1">
      <c r="B6" s="202" t="s">
        <v>88</v>
      </c>
      <c r="C6" s="202"/>
      <c r="D6" s="202"/>
      <c r="E6" s="202"/>
      <c r="F6" s="202"/>
      <c r="G6" s="202"/>
      <c r="H6" s="202"/>
      <c r="I6" s="198" t="s">
        <v>91</v>
      </c>
      <c r="J6" s="15"/>
      <c r="K6" s="16"/>
      <c r="L6" s="16"/>
    </row>
    <row r="7" spans="1:12" s="10" customFormat="1" ht="21" customHeight="1">
      <c r="A7" s="12" t="s">
        <v>89</v>
      </c>
      <c r="B7" s="205"/>
      <c r="C7" s="205"/>
      <c r="D7" s="205"/>
      <c r="E7" s="206"/>
      <c r="F7" s="203"/>
      <c r="G7" s="204"/>
      <c r="H7" s="204"/>
      <c r="I7" s="199"/>
      <c r="J7" s="15"/>
      <c r="K7" s="16"/>
      <c r="L7" s="16"/>
    </row>
    <row r="8" spans="1:12" s="10" customFormat="1" ht="21" customHeight="1">
      <c r="A8" s="13" t="s">
        <v>90</v>
      </c>
      <c r="B8" s="190"/>
      <c r="C8" s="190"/>
      <c r="D8" s="190"/>
      <c r="E8" s="190"/>
      <c r="F8" s="190"/>
      <c r="G8" s="190"/>
      <c r="H8" s="190"/>
      <c r="I8" s="199"/>
      <c r="J8" s="15"/>
      <c r="K8" s="16"/>
      <c r="L8" s="16"/>
    </row>
    <row r="9" spans="1:12" s="10" customFormat="1" ht="21" customHeight="1">
      <c r="A9" s="189" t="s">
        <v>92</v>
      </c>
      <c r="B9" s="189"/>
      <c r="C9" s="189"/>
      <c r="D9" s="189"/>
      <c r="E9" s="189"/>
      <c r="F9" s="189"/>
      <c r="G9" s="189"/>
      <c r="H9" s="189"/>
      <c r="I9" s="200"/>
      <c r="J9" s="15"/>
      <c r="K9" s="16"/>
      <c r="L9" s="16"/>
    </row>
    <row r="10" spans="1:12" ht="20.25" customHeight="1">
      <c r="A10" s="207" t="s">
        <v>85</v>
      </c>
      <c r="B10" s="4"/>
      <c r="C10" s="207" t="s">
        <v>61</v>
      </c>
      <c r="D10" s="208" t="s">
        <v>62</v>
      </c>
      <c r="E10" s="208"/>
      <c r="F10" s="208"/>
      <c r="G10" s="208"/>
      <c r="H10" s="209"/>
      <c r="I10" s="210" t="s">
        <v>63</v>
      </c>
      <c r="J10" s="208"/>
      <c r="K10" s="208"/>
      <c r="L10" s="207" t="s">
        <v>86</v>
      </c>
    </row>
    <row r="11" spans="1:12" ht="61.5" customHeight="1">
      <c r="A11" s="207"/>
      <c r="B11" s="5" t="s">
        <v>64</v>
      </c>
      <c r="C11" s="207"/>
      <c r="D11" s="6" t="s">
        <v>65</v>
      </c>
      <c r="E11" s="6" t="s">
        <v>66</v>
      </c>
      <c r="F11" s="6" t="s">
        <v>67</v>
      </c>
      <c r="G11" s="5" t="s">
        <v>68</v>
      </c>
      <c r="H11" s="9" t="s">
        <v>69</v>
      </c>
      <c r="I11" s="39" t="s">
        <v>65</v>
      </c>
      <c r="J11" s="6" t="s">
        <v>70</v>
      </c>
      <c r="K11" s="6" t="s">
        <v>69</v>
      </c>
      <c r="L11" s="207"/>
    </row>
    <row r="12" spans="1:12" ht="17.5" customHeight="1" thickBot="1">
      <c r="A12" s="17">
        <v>1</v>
      </c>
      <c r="B12" s="17">
        <v>2</v>
      </c>
      <c r="C12" s="17">
        <v>3</v>
      </c>
      <c r="D12" s="17">
        <v>4</v>
      </c>
      <c r="E12" s="17">
        <v>5</v>
      </c>
      <c r="F12" s="17">
        <v>6</v>
      </c>
      <c r="G12" s="17">
        <v>7</v>
      </c>
      <c r="H12" s="38">
        <v>8</v>
      </c>
      <c r="I12" s="37">
        <v>9</v>
      </c>
      <c r="J12" s="17">
        <v>10</v>
      </c>
      <c r="K12" s="17">
        <v>11</v>
      </c>
      <c r="L12" s="17">
        <v>12</v>
      </c>
    </row>
    <row r="13" spans="1:12" ht="17.5" customHeight="1" thickTop="1" thickBot="1">
      <c r="A13" s="38"/>
      <c r="B13" s="221"/>
      <c r="C13" s="222"/>
      <c r="D13" s="222"/>
      <c r="E13" s="222"/>
      <c r="F13" s="222"/>
      <c r="G13" s="222"/>
      <c r="H13" s="223"/>
      <c r="I13" s="19"/>
      <c r="J13" s="17"/>
      <c r="K13" s="17"/>
      <c r="L13" s="17"/>
    </row>
    <row r="14" spans="1:12" ht="17.5" customHeight="1" thickTop="1" thickBot="1">
      <c r="A14" s="38"/>
      <c r="B14" s="221"/>
      <c r="C14" s="222"/>
      <c r="D14" s="222"/>
      <c r="E14" s="222"/>
      <c r="F14" s="222"/>
      <c r="G14" s="222"/>
      <c r="H14" s="223"/>
      <c r="I14" s="19"/>
      <c r="J14" s="17"/>
      <c r="K14" s="17"/>
      <c r="L14" s="17"/>
    </row>
    <row r="15" spans="1:12" ht="14" thickTop="1" thickBot="1">
      <c r="A15" s="45"/>
      <c r="B15" s="46"/>
      <c r="C15" s="45"/>
      <c r="D15" s="45"/>
      <c r="E15" s="45"/>
      <c r="F15" s="20"/>
      <c r="G15" s="18"/>
      <c r="H15" s="22"/>
      <c r="I15" s="20"/>
      <c r="J15" s="18"/>
      <c r="K15" s="18"/>
      <c r="L15" s="18"/>
    </row>
    <row r="16" spans="1:12" s="10" customFormat="1" ht="16.5" thickTop="1" thickBot="1">
      <c r="A16" s="17"/>
      <c r="B16" s="47"/>
      <c r="C16" s="48" t="s">
        <v>71</v>
      </c>
      <c r="D16" s="19"/>
      <c r="E16" s="17"/>
      <c r="F16" s="17"/>
      <c r="G16" s="17"/>
      <c r="H16" s="21"/>
      <c r="I16" s="50"/>
      <c r="J16" s="49"/>
      <c r="K16" s="49"/>
      <c r="L16" s="51"/>
    </row>
    <row r="17" spans="1:12" ht="12" customHeight="1" thickTop="1">
      <c r="E17" s="27"/>
      <c r="F17" s="28"/>
      <c r="G17" s="28"/>
      <c r="H17" s="28"/>
      <c r="I17" s="28"/>
      <c r="J17" s="28"/>
      <c r="K17" s="28"/>
      <c r="L17" s="28"/>
    </row>
    <row r="18" spans="1:12" ht="15.5">
      <c r="B18" s="23" t="s">
        <v>96</v>
      </c>
      <c r="C18" s="215" t="s">
        <v>72</v>
      </c>
      <c r="D18" s="215"/>
      <c r="E18" s="29" t="s">
        <v>73</v>
      </c>
      <c r="F18" s="33"/>
      <c r="G18" s="30"/>
      <c r="H18" s="24" t="s">
        <v>74</v>
      </c>
      <c r="I18" s="14"/>
      <c r="J18" s="14"/>
      <c r="L18" s="31" t="s">
        <v>75</v>
      </c>
    </row>
    <row r="19" spans="1:12" ht="15.5">
      <c r="B19" s="23" t="s">
        <v>97</v>
      </c>
      <c r="E19" s="32"/>
      <c r="F19" s="33"/>
      <c r="G19" s="33"/>
      <c r="H19" s="33"/>
      <c r="I19" s="218"/>
      <c r="J19" s="218"/>
      <c r="K19" s="218"/>
      <c r="L19" s="33"/>
    </row>
    <row r="20" spans="1:12" ht="20" customHeight="1">
      <c r="A20" s="11" t="s">
        <v>98</v>
      </c>
      <c r="B20" s="11"/>
      <c r="C20" s="11"/>
      <c r="D20" s="11"/>
      <c r="E20" s="29" t="s">
        <v>99</v>
      </c>
      <c r="F20" s="33"/>
      <c r="G20" s="30"/>
      <c r="H20" s="30"/>
      <c r="I20" s="30"/>
      <c r="J20" s="30"/>
      <c r="K20" s="33"/>
      <c r="L20" s="31" t="s">
        <v>94</v>
      </c>
    </row>
    <row r="21" spans="1:12" ht="20" customHeight="1">
      <c r="A21" s="42"/>
      <c r="B21" s="42"/>
      <c r="C21" s="42"/>
      <c r="D21" s="42"/>
      <c r="E21" s="34" t="s">
        <v>76</v>
      </c>
      <c r="F21" s="33"/>
      <c r="G21" s="33"/>
      <c r="H21" s="25"/>
      <c r="I21" s="219"/>
      <c r="J21" s="219"/>
      <c r="K21" s="26" t="s">
        <v>77</v>
      </c>
      <c r="L21" s="25"/>
    </row>
    <row r="22" spans="1:12" ht="20" customHeight="1">
      <c r="B22" s="3" t="s">
        <v>78</v>
      </c>
      <c r="C22" s="216" t="s">
        <v>72</v>
      </c>
      <c r="D22" s="216"/>
      <c r="E22" s="44"/>
      <c r="F22" s="25"/>
      <c r="G22" s="25"/>
      <c r="H22" s="25"/>
      <c r="I22" s="220"/>
      <c r="J22" s="220"/>
      <c r="K22" s="26" t="s">
        <v>79</v>
      </c>
      <c r="L22" s="25"/>
    </row>
    <row r="23" spans="1:12" ht="15.5" customHeight="1">
      <c r="E23" s="217" t="s">
        <v>80</v>
      </c>
      <c r="F23" s="190"/>
      <c r="G23" s="190"/>
      <c r="H23" s="190"/>
      <c r="I23" s="190"/>
      <c r="J23" s="190"/>
      <c r="K23" s="190"/>
      <c r="L23" s="190"/>
    </row>
    <row r="24" spans="1:12" ht="20" customHeight="1">
      <c r="E24" s="29" t="s">
        <v>100</v>
      </c>
      <c r="F24" s="33"/>
      <c r="G24" s="30"/>
      <c r="H24" s="30"/>
      <c r="I24" s="30"/>
      <c r="J24" s="30"/>
      <c r="K24" s="33"/>
      <c r="L24" s="31" t="s">
        <v>81</v>
      </c>
    </row>
    <row r="25" spans="1:12" ht="18" customHeight="1">
      <c r="C25" s="215" t="s">
        <v>75</v>
      </c>
      <c r="D25" s="215"/>
      <c r="E25" s="43"/>
      <c r="F25" s="35" t="s">
        <v>82</v>
      </c>
      <c r="G25" s="35"/>
      <c r="H25" s="35"/>
      <c r="I25" s="33"/>
      <c r="J25" s="33"/>
      <c r="K25" s="33"/>
      <c r="L25" s="33"/>
    </row>
    <row r="26" spans="1:12" ht="20" customHeight="1">
      <c r="A26" s="214" t="s">
        <v>95</v>
      </c>
      <c r="B26" s="214"/>
      <c r="E26" s="36" t="s">
        <v>83</v>
      </c>
      <c r="F26" s="33"/>
      <c r="G26" s="33"/>
      <c r="H26" s="33"/>
      <c r="I26" s="35" t="s">
        <v>101</v>
      </c>
      <c r="J26" s="33"/>
      <c r="K26" s="33"/>
      <c r="L26" s="31" t="s">
        <v>84</v>
      </c>
    </row>
  </sheetData>
  <mergeCells count="27">
    <mergeCell ref="I22:J22"/>
    <mergeCell ref="A26:B26"/>
    <mergeCell ref="C22:D22"/>
    <mergeCell ref="C25:D25"/>
    <mergeCell ref="E23:L23"/>
    <mergeCell ref="B14:H14"/>
    <mergeCell ref="I19:K19"/>
    <mergeCell ref="I21:J21"/>
    <mergeCell ref="C18:D18"/>
    <mergeCell ref="A10:A11"/>
    <mergeCell ref="C10:C11"/>
    <mergeCell ref="D10:H10"/>
    <mergeCell ref="I10:K10"/>
    <mergeCell ref="L10:L11"/>
    <mergeCell ref="B13:H13"/>
    <mergeCell ref="B6:H6"/>
    <mergeCell ref="I6:I9"/>
    <mergeCell ref="B7:E7"/>
    <mergeCell ref="F7:H7"/>
    <mergeCell ref="B8:H8"/>
    <mergeCell ref="A9:H9"/>
    <mergeCell ref="I2:J2"/>
    <mergeCell ref="K2:L2"/>
    <mergeCell ref="I3:J3"/>
    <mergeCell ref="B4:F4"/>
    <mergeCell ref="B5:H5"/>
    <mergeCell ref="I5:L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09A0-47C8-42AC-865B-E3375A246B77}">
  <sheetPr codeName="Sheet18"/>
  <dimension ref="A1:I17"/>
  <sheetViews>
    <sheetView workbookViewId="0">
      <selection sqref="A1:XFD1048576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ht="13.5" customHeight="1">
      <c r="A1" s="140"/>
      <c r="B1" s="145"/>
      <c r="C1" s="146"/>
      <c r="D1" s="138"/>
      <c r="E1" s="138"/>
      <c r="F1" s="143"/>
      <c r="G1" s="143"/>
    </row>
    <row r="2" spans="1:9">
      <c r="A2" s="140"/>
      <c r="B2" s="144"/>
      <c r="C2" s="141"/>
      <c r="D2" s="136"/>
      <c r="E2" s="136"/>
      <c r="F2" s="147"/>
      <c r="G2" s="143"/>
    </row>
    <row r="3" spans="1:9">
      <c r="A3" s="148"/>
      <c r="B3" s="149"/>
      <c r="C3" s="149"/>
      <c r="D3" s="137"/>
      <c r="E3" s="150"/>
      <c r="F3" s="139"/>
      <c r="G3" s="139"/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8E33-066D-4A97-9095-7BEC0760AD55}">
  <sheetPr codeName="Sheet19"/>
  <dimension ref="A1:I17"/>
  <sheetViews>
    <sheetView workbookViewId="0">
      <selection activeCell="F34" sqref="F34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ht="13.5" customHeight="1">
      <c r="A1" s="140"/>
      <c r="B1" s="145"/>
      <c r="C1" s="146"/>
      <c r="D1" s="138"/>
      <c r="E1" s="138"/>
      <c r="F1" s="143"/>
      <c r="G1" s="143"/>
    </row>
    <row r="2" spans="1:9">
      <c r="A2" s="140"/>
      <c r="B2" s="144"/>
      <c r="C2" s="141"/>
      <c r="D2" s="136"/>
      <c r="E2" s="136"/>
      <c r="F2" s="147"/>
      <c r="G2" s="143"/>
    </row>
    <row r="3" spans="1:9">
      <c r="A3" s="148"/>
      <c r="B3" s="149"/>
      <c r="C3" s="149"/>
      <c r="D3" s="137"/>
      <c r="E3" s="150"/>
      <c r="F3" s="139"/>
      <c r="G3" s="139"/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4676F-A2A5-4071-9FF2-E702B5FF28E1}">
  <sheetPr codeName="Sheet20"/>
  <dimension ref="A1:G19"/>
  <sheetViews>
    <sheetView workbookViewId="0">
      <selection activeCell="I14" sqref="I14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7" s="65" customFormat="1" ht="16" customHeight="1">
      <c r="A1" s="230" t="s">
        <v>845</v>
      </c>
      <c r="B1" s="230"/>
      <c r="C1" s="231"/>
      <c r="D1" s="231"/>
      <c r="E1" s="231"/>
      <c r="F1" s="231"/>
      <c r="G1" s="231"/>
    </row>
    <row r="2" spans="1:7" s="66" customFormat="1" ht="16" customHeight="1">
      <c r="B2" s="67"/>
      <c r="C2" s="232" t="s">
        <v>846</v>
      </c>
      <c r="D2" s="232"/>
      <c r="E2" s="232"/>
      <c r="F2" s="232"/>
      <c r="G2" s="232"/>
    </row>
    <row r="3" spans="1:7" s="65" customFormat="1" ht="16" customHeight="1">
      <c r="A3" s="228" t="s">
        <v>847</v>
      </c>
      <c r="B3" s="228"/>
      <c r="C3" s="231"/>
      <c r="D3" s="231"/>
      <c r="E3" s="231"/>
      <c r="F3" s="231"/>
      <c r="G3" s="231"/>
    </row>
    <row r="4" spans="1:7" s="63" customFormat="1" ht="16" customHeight="1">
      <c r="A4" s="62"/>
      <c r="B4" s="62"/>
      <c r="C4" s="225" t="s">
        <v>885</v>
      </c>
      <c r="D4" s="225"/>
      <c r="E4" s="225"/>
      <c r="F4" s="225"/>
      <c r="G4" s="225"/>
    </row>
    <row r="5" spans="1:7" s="63" customFormat="1" ht="16" customHeight="1">
      <c r="A5" s="228" t="s">
        <v>848</v>
      </c>
      <c r="B5" s="228"/>
      <c r="C5" s="227"/>
      <c r="D5" s="227"/>
      <c r="E5" s="227"/>
      <c r="F5" s="227"/>
      <c r="G5" s="227"/>
    </row>
    <row r="6" spans="1:7" s="63" customFormat="1" ht="16" customHeight="1">
      <c r="A6" s="68"/>
      <c r="B6" s="68"/>
      <c r="C6" s="69"/>
      <c r="D6" s="69"/>
      <c r="E6" s="69"/>
      <c r="F6" s="69"/>
      <c r="G6" s="70"/>
    </row>
    <row r="7" spans="1:7" s="63" customFormat="1" ht="16" customHeight="1">
      <c r="A7" s="228" t="s">
        <v>849</v>
      </c>
      <c r="B7" s="228"/>
      <c r="C7" s="229"/>
      <c r="D7" s="229"/>
      <c r="E7" s="229"/>
      <c r="F7" s="229"/>
      <c r="G7" s="229"/>
    </row>
    <row r="8" spans="1:7" s="63" customFormat="1" ht="16" customHeight="1">
      <c r="A8" s="170"/>
      <c r="B8" s="170"/>
      <c r="C8" s="227"/>
      <c r="D8" s="227"/>
      <c r="E8" s="227"/>
      <c r="F8" s="227"/>
      <c r="G8" s="227"/>
    </row>
    <row r="9" spans="1:7" s="63" customFormat="1" ht="17" customHeight="1">
      <c r="A9" s="62"/>
      <c r="B9" s="71"/>
      <c r="C9" s="226" t="s">
        <v>886</v>
      </c>
      <c r="D9" s="226"/>
      <c r="E9" s="226"/>
      <c r="F9" s="226"/>
      <c r="G9" s="226"/>
    </row>
    <row r="10" spans="1:7" s="63" customFormat="1" ht="11.5" customHeight="1">
      <c r="A10" s="62"/>
      <c r="B10" s="71"/>
      <c r="C10" s="169"/>
      <c r="D10" s="169"/>
      <c r="E10" s="169"/>
      <c r="F10" s="169"/>
      <c r="G10" s="169"/>
    </row>
    <row r="11" spans="1:7" s="63" customFormat="1">
      <c r="A11" s="224" t="s">
        <v>850</v>
      </c>
      <c r="B11" s="224"/>
      <c r="C11" s="224"/>
      <c r="D11" s="224"/>
      <c r="E11" s="224"/>
      <c r="F11" s="224"/>
      <c r="G11" s="224"/>
    </row>
    <row r="12" spans="1:7" s="63" customFormat="1">
      <c r="A12" s="224" t="s">
        <v>851</v>
      </c>
      <c r="B12" s="224"/>
      <c r="C12" s="224"/>
      <c r="D12" s="224"/>
      <c r="E12" s="224"/>
      <c r="F12" s="224"/>
      <c r="G12" s="224"/>
    </row>
    <row r="13" spans="1:7" s="63" customFormat="1" ht="17.5" customHeight="1">
      <c r="A13" s="224" t="s">
        <v>884</v>
      </c>
      <c r="B13" s="224"/>
      <c r="C13" s="224"/>
      <c r="D13" s="224"/>
      <c r="E13" s="224"/>
      <c r="F13" s="224"/>
      <c r="G13" s="224"/>
    </row>
    <row r="14" spans="1:7">
      <c r="A14" s="164"/>
      <c r="B14" s="135"/>
      <c r="C14" s="134"/>
      <c r="D14" s="164"/>
      <c r="E14" s="134"/>
      <c r="G14" s="134"/>
    </row>
    <row r="15" spans="1:7">
      <c r="A15" s="134"/>
      <c r="B15" s="134"/>
      <c r="C15" s="134"/>
      <c r="D15" s="166"/>
      <c r="E15" s="166"/>
      <c r="F15" s="166"/>
      <c r="G15" s="134"/>
    </row>
    <row r="16" spans="1:7">
      <c r="A16" s="135"/>
      <c r="B16" s="135"/>
      <c r="C16" s="134"/>
      <c r="D16" s="166"/>
      <c r="E16" s="134"/>
      <c r="G16" s="134"/>
    </row>
    <row r="17" spans="1:7">
      <c r="A17" s="167"/>
      <c r="B17" s="135"/>
      <c r="C17" s="134"/>
      <c r="D17" s="134"/>
      <c r="E17" s="134"/>
      <c r="G17" s="134"/>
    </row>
    <row r="18" spans="1:7">
      <c r="A18" s="167"/>
      <c r="B18" s="135"/>
      <c r="C18" s="134"/>
      <c r="D18" s="166"/>
      <c r="E18" s="134"/>
      <c r="G18" s="134"/>
    </row>
    <row r="19" spans="1:7">
      <c r="A19" s="134"/>
      <c r="B19" s="134"/>
      <c r="C19" s="134"/>
      <c r="D19" s="134"/>
      <c r="E19" s="134"/>
      <c r="G19" s="134"/>
    </row>
  </sheetData>
  <mergeCells count="15">
    <mergeCell ref="A1:B1"/>
    <mergeCell ref="C1:G1"/>
    <mergeCell ref="A3:B3"/>
    <mergeCell ref="C3:G3"/>
    <mergeCell ref="A5:B5"/>
    <mergeCell ref="C5:G5"/>
    <mergeCell ref="C2:G2"/>
    <mergeCell ref="A11:G11"/>
    <mergeCell ref="A12:G12"/>
    <mergeCell ref="A13:G13"/>
    <mergeCell ref="C4:G4"/>
    <mergeCell ref="C9:G9"/>
    <mergeCell ref="C8:G8"/>
    <mergeCell ref="A7:B7"/>
    <mergeCell ref="C7:G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3D3C-0723-4258-B551-AEB7512220D0}">
  <sheetPr codeName="Sheet21"/>
  <dimension ref="A1:G17"/>
  <sheetViews>
    <sheetView workbookViewId="0">
      <selection activeCell="E22" sqref="E22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7" s="63" customFormat="1" ht="12" customHeight="1">
      <c r="A1" s="73"/>
      <c r="B1" s="74"/>
      <c r="C1" s="75"/>
      <c r="D1" s="70"/>
      <c r="E1" s="75"/>
      <c r="F1" s="76"/>
      <c r="G1" s="75"/>
    </row>
    <row r="2" spans="1:7" s="63" customFormat="1" ht="26.25" customHeight="1">
      <c r="A2" s="228" t="s">
        <v>852</v>
      </c>
      <c r="B2" s="228"/>
      <c r="C2" s="233"/>
      <c r="D2" s="233"/>
      <c r="E2" s="233"/>
      <c r="F2" s="233"/>
      <c r="G2" s="233"/>
    </row>
    <row r="3" spans="1:7" s="63" customFormat="1" ht="12" customHeight="1">
      <c r="A3" s="62"/>
      <c r="B3" s="62"/>
      <c r="F3" s="64"/>
    </row>
    <row r="4" spans="1:7" s="63" customFormat="1" ht="12" customHeight="1">
      <c r="A4" s="234" t="s">
        <v>853</v>
      </c>
      <c r="B4" s="234"/>
      <c r="C4" s="234"/>
      <c r="D4" s="234"/>
      <c r="E4" s="234"/>
      <c r="F4" s="235"/>
      <c r="G4" s="235"/>
    </row>
    <row r="5" spans="1:7" s="63" customFormat="1" ht="12" customHeight="1">
      <c r="A5" s="71"/>
      <c r="B5" s="71"/>
      <c r="C5" s="77"/>
      <c r="D5" s="77"/>
      <c r="E5" s="71"/>
      <c r="F5" s="72"/>
      <c r="G5" s="71"/>
    </row>
    <row r="6" spans="1:7">
      <c r="A6" s="140"/>
      <c r="B6" s="156"/>
      <c r="C6" s="141"/>
      <c r="D6" s="158"/>
      <c r="E6" s="136"/>
      <c r="F6" s="143"/>
      <c r="G6" s="143"/>
    </row>
    <row r="7" spans="1:7">
      <c r="A7" s="140"/>
      <c r="B7" s="159"/>
      <c r="C7" s="142"/>
      <c r="D7" s="136"/>
      <c r="E7" s="136"/>
      <c r="F7" s="143"/>
      <c r="G7" s="139"/>
    </row>
    <row r="8" spans="1:7">
      <c r="A8" s="160"/>
      <c r="B8" s="156"/>
      <c r="C8" s="161"/>
      <c r="D8" s="157"/>
      <c r="E8" s="134"/>
      <c r="F8" s="162"/>
      <c r="G8" s="162"/>
    </row>
    <row r="9" spans="1:7">
      <c r="A9" s="163"/>
      <c r="B9" s="159"/>
      <c r="C9" s="159"/>
      <c r="D9" s="137"/>
      <c r="E9" s="164"/>
      <c r="F9" s="165"/>
      <c r="G9" s="165"/>
    </row>
    <row r="10" spans="1:7">
      <c r="A10" s="166"/>
      <c r="B10" s="134"/>
      <c r="C10" s="134"/>
      <c r="D10" s="134"/>
      <c r="E10" s="134"/>
      <c r="G10" s="134"/>
    </row>
    <row r="11" spans="1:7">
      <c r="A11" s="168"/>
      <c r="B11" s="168"/>
      <c r="C11" s="134"/>
      <c r="D11" s="168"/>
      <c r="E11" s="168"/>
      <c r="G11" s="134"/>
    </row>
    <row r="12" spans="1:7">
      <c r="A12" s="164"/>
      <c r="B12" s="135"/>
      <c r="C12" s="134"/>
      <c r="D12" s="164"/>
      <c r="E12" s="134"/>
      <c r="G12" s="134"/>
    </row>
    <row r="13" spans="1:7">
      <c r="A13" s="134"/>
      <c r="B13" s="134"/>
      <c r="C13" s="134"/>
      <c r="D13" s="166"/>
      <c r="E13" s="166"/>
      <c r="F13" s="166"/>
      <c r="G13" s="134"/>
    </row>
    <row r="14" spans="1:7">
      <c r="A14" s="135"/>
      <c r="B14" s="135"/>
      <c r="C14" s="134"/>
      <c r="D14" s="166"/>
      <c r="E14" s="134"/>
      <c r="G14" s="134"/>
    </row>
    <row r="15" spans="1:7">
      <c r="A15" s="167"/>
      <c r="B15" s="135"/>
      <c r="C15" s="134"/>
      <c r="D15" s="134"/>
      <c r="E15" s="134"/>
      <c r="G15" s="134"/>
    </row>
    <row r="16" spans="1:7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mergeCells count="4">
    <mergeCell ref="A2:B2"/>
    <mergeCell ref="C2:G2"/>
    <mergeCell ref="A4:E4"/>
    <mergeCell ref="F4:G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DA17-728B-411B-9F9A-6D1C1EFC6988}">
  <sheetPr codeName="Sheet22"/>
  <dimension ref="A1:I17"/>
  <sheetViews>
    <sheetView workbookViewId="0">
      <selection activeCell="F15" sqref="F15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s="63" customFormat="1" ht="39">
      <c r="A1" s="78" t="s">
        <v>854</v>
      </c>
      <c r="B1" s="78" t="s">
        <v>855</v>
      </c>
      <c r="C1" s="78" t="s">
        <v>856</v>
      </c>
      <c r="D1" s="78" t="s">
        <v>30</v>
      </c>
      <c r="E1" s="78" t="s">
        <v>857</v>
      </c>
      <c r="F1" s="78" t="s">
        <v>858</v>
      </c>
      <c r="G1" s="78" t="s">
        <v>859</v>
      </c>
    </row>
    <row r="2" spans="1:9" s="80" customFormat="1">
      <c r="A2" s="79">
        <v>1</v>
      </c>
      <c r="B2" s="79">
        <v>2</v>
      </c>
      <c r="C2" s="79">
        <v>3</v>
      </c>
      <c r="D2" s="79">
        <v>4</v>
      </c>
      <c r="E2" s="79">
        <v>5</v>
      </c>
      <c r="F2" s="78">
        <v>6</v>
      </c>
      <c r="G2" s="79">
        <v>7</v>
      </c>
    </row>
    <row r="3" spans="1:9">
      <c r="A3" s="148"/>
      <c r="B3" s="149"/>
      <c r="C3" s="149"/>
      <c r="D3" s="137"/>
      <c r="E3" s="150"/>
      <c r="F3" s="139"/>
      <c r="G3" s="139"/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486A-EEEC-4806-B6AC-1395470709ED}">
  <sheetPr codeName="Sheet23"/>
  <dimension ref="A1:I17"/>
  <sheetViews>
    <sheetView workbookViewId="0">
      <selection activeCell="E13" sqref="E13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s="80" customFormat="1">
      <c r="A1" s="79">
        <v>1</v>
      </c>
      <c r="B1" s="79">
        <v>2</v>
      </c>
      <c r="C1" s="79">
        <v>3</v>
      </c>
      <c r="D1" s="79">
        <v>4</v>
      </c>
      <c r="E1" s="79">
        <v>5</v>
      </c>
      <c r="F1" s="78">
        <v>6</v>
      </c>
      <c r="G1" s="79">
        <v>7</v>
      </c>
    </row>
    <row r="2" spans="1:9">
      <c r="A2" s="140"/>
      <c r="B2" s="144"/>
      <c r="C2" s="141"/>
      <c r="D2" s="136"/>
      <c r="E2" s="136"/>
      <c r="F2" s="147"/>
      <c r="G2" s="143"/>
    </row>
    <row r="3" spans="1:9">
      <c r="A3" s="148"/>
      <c r="B3" s="149"/>
      <c r="C3" s="149"/>
      <c r="D3" s="137"/>
      <c r="E3" s="150"/>
      <c r="F3" s="139"/>
      <c r="G3" s="139"/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0ED1-3856-4EDD-A6D2-7A7FA7A69CD1}">
  <sheetPr codeName="Sheet24"/>
  <dimension ref="A1:I17"/>
  <sheetViews>
    <sheetView workbookViewId="0">
      <selection activeCell="I11" sqref="I11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s="124" customFormat="1">
      <c r="A1" s="171">
        <v>0</v>
      </c>
      <c r="B1" s="172" t="s">
        <v>860</v>
      </c>
      <c r="C1" s="173" t="s">
        <v>861</v>
      </c>
      <c r="D1" s="171" t="s">
        <v>887</v>
      </c>
      <c r="E1" s="174">
        <v>1</v>
      </c>
      <c r="F1" s="175">
        <f>G1/E1</f>
        <v>0</v>
      </c>
      <c r="G1" s="175">
        <f>SUM(G4,G7,G8)</f>
        <v>0</v>
      </c>
      <c r="H1" s="176"/>
    </row>
    <row r="2" spans="1:9">
      <c r="A2" s="140"/>
      <c r="B2" s="144"/>
      <c r="C2" s="141"/>
      <c r="D2" s="136"/>
      <c r="E2" s="136"/>
      <c r="F2" s="147"/>
      <c r="G2" s="143"/>
    </row>
    <row r="3" spans="1:9">
      <c r="A3" s="148"/>
      <c r="B3" s="149"/>
      <c r="C3" s="149"/>
      <c r="D3" s="137"/>
      <c r="E3" s="150"/>
      <c r="F3" s="139"/>
      <c r="G3" s="139"/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53CC-75B6-46A3-B6A4-87D84E48FE3C}">
  <sheetPr codeName="Sheet25"/>
  <dimension ref="A1:G17"/>
  <sheetViews>
    <sheetView workbookViewId="0">
      <selection activeCell="E7" sqref="E7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7" s="131" customFormat="1">
      <c r="A1" s="129"/>
      <c r="B1" s="127"/>
      <c r="C1" s="182" t="s">
        <v>862</v>
      </c>
      <c r="D1" s="183"/>
      <c r="E1" s="125"/>
      <c r="F1" s="128"/>
      <c r="G1" s="184"/>
    </row>
    <row r="2" spans="1:7" s="131" customFormat="1">
      <c r="A2" s="129"/>
      <c r="B2" s="126"/>
      <c r="C2" s="127" t="s">
        <v>863</v>
      </c>
      <c r="D2" s="125" t="s">
        <v>864</v>
      </c>
      <c r="E2" s="125">
        <v>1</v>
      </c>
      <c r="F2" s="128">
        <v>1</v>
      </c>
      <c r="G2" s="130">
        <f>E2*F2</f>
        <v>1</v>
      </c>
    </row>
    <row r="3" spans="1:7" s="131" customFormat="1">
      <c r="A3" s="129"/>
      <c r="B3" s="126"/>
      <c r="C3" s="182" t="s">
        <v>865</v>
      </c>
      <c r="D3" s="125"/>
      <c r="E3" s="125"/>
      <c r="F3" s="128"/>
      <c r="G3" s="130">
        <f>SUM(G2:G2)</f>
        <v>1</v>
      </c>
    </row>
    <row r="4" spans="1:7" s="181" customFormat="1">
      <c r="A4" s="177"/>
      <c r="B4" s="178"/>
      <c r="C4" s="179"/>
      <c r="D4" s="138"/>
      <c r="E4" s="180"/>
      <c r="F4" s="147"/>
      <c r="G4" s="147"/>
    </row>
    <row r="5" spans="1:7">
      <c r="A5" s="140"/>
      <c r="B5" s="156"/>
      <c r="C5" s="141"/>
      <c r="D5" s="157"/>
      <c r="E5" s="136"/>
      <c r="F5" s="143"/>
      <c r="G5" s="143"/>
    </row>
    <row r="6" spans="1:7">
      <c r="A6" s="140"/>
      <c r="B6" s="156"/>
      <c r="C6" s="141"/>
      <c r="D6" s="158"/>
      <c r="E6" s="136"/>
      <c r="F6" s="143"/>
      <c r="G6" s="143"/>
    </row>
    <row r="7" spans="1:7">
      <c r="A7" s="140"/>
      <c r="B7" s="159"/>
      <c r="C7" s="142"/>
      <c r="D7" s="136"/>
      <c r="E7" s="136"/>
      <c r="F7" s="143"/>
      <c r="G7" s="139"/>
    </row>
    <row r="8" spans="1:7">
      <c r="A8" s="160"/>
      <c r="B8" s="156"/>
      <c r="C8" s="161"/>
      <c r="D8" s="157"/>
      <c r="E8" s="134"/>
      <c r="F8" s="162"/>
      <c r="G8" s="162"/>
    </row>
    <row r="9" spans="1:7">
      <c r="A9" s="163"/>
      <c r="B9" s="159"/>
      <c r="C9" s="159"/>
      <c r="D9" s="137"/>
      <c r="E9" s="164"/>
      <c r="F9" s="165"/>
      <c r="G9" s="165"/>
    </row>
    <row r="10" spans="1:7">
      <c r="A10" s="166"/>
      <c r="B10" s="134"/>
      <c r="C10" s="134"/>
      <c r="D10" s="134"/>
      <c r="E10" s="134"/>
      <c r="G10" s="134"/>
    </row>
    <row r="11" spans="1:7">
      <c r="A11" s="168"/>
      <c r="B11" s="168"/>
      <c r="C11" s="134"/>
      <c r="D11" s="168"/>
      <c r="E11" s="168"/>
      <c r="G11" s="134"/>
    </row>
    <row r="12" spans="1:7">
      <c r="A12" s="164"/>
      <c r="B12" s="135"/>
      <c r="C12" s="134"/>
      <c r="D12" s="164"/>
      <c r="E12" s="134"/>
      <c r="G12" s="134"/>
    </row>
    <row r="13" spans="1:7">
      <c r="A13" s="134"/>
      <c r="B13" s="134"/>
      <c r="C13" s="134"/>
      <c r="D13" s="166"/>
      <c r="E13" s="166"/>
      <c r="F13" s="166"/>
      <c r="G13" s="134"/>
    </row>
    <row r="14" spans="1:7">
      <c r="A14" s="135"/>
      <c r="B14" s="135"/>
      <c r="C14" s="134"/>
      <c r="D14" s="166"/>
      <c r="E14" s="134"/>
      <c r="G14" s="134"/>
    </row>
    <row r="15" spans="1:7">
      <c r="A15" s="167"/>
      <c r="B15" s="135"/>
      <c r="C15" s="134"/>
      <c r="D15" s="134"/>
      <c r="E15" s="134"/>
      <c r="G15" s="134"/>
    </row>
    <row r="16" spans="1:7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9792-ED51-4242-BFF8-19E81D3AF570}">
  <sheetPr codeName="Sheet3"/>
  <dimension ref="A1:V1"/>
  <sheetViews>
    <sheetView workbookViewId="0">
      <selection activeCell="I16" sqref="I16"/>
    </sheetView>
  </sheetViews>
  <sheetFormatPr defaultRowHeight="14.5"/>
  <cols>
    <col min="2" max="2" width="8.90625" bestFit="1" customWidth="1"/>
    <col min="3" max="3" width="11.90625" bestFit="1" customWidth="1"/>
    <col min="7" max="7" width="12.26953125" bestFit="1" customWidth="1"/>
    <col min="8" max="8" width="9.7265625" bestFit="1" customWidth="1"/>
    <col min="9" max="9" width="11.1796875" bestFit="1" customWidth="1"/>
    <col min="10" max="10" width="12.6328125" bestFit="1" customWidth="1"/>
    <col min="11" max="11" width="12" bestFit="1" customWidth="1"/>
    <col min="12" max="12" width="9.81640625" bestFit="1" customWidth="1"/>
    <col min="13" max="13" width="14.453125" bestFit="1" customWidth="1"/>
    <col min="14" max="14" width="19.7265625" bestFit="1" customWidth="1"/>
    <col min="16" max="16" width="13.90625" bestFit="1" customWidth="1"/>
    <col min="17" max="17" width="13.81640625" bestFit="1" customWidth="1"/>
    <col min="18" max="18" width="16.1796875" bestFit="1" customWidth="1"/>
    <col min="19" max="19" width="9.90625" bestFit="1" customWidth="1"/>
    <col min="21" max="21" width="12.08984375" bestFit="1" customWidth="1"/>
  </cols>
  <sheetData>
    <row r="1" spans="1:22">
      <c r="A1" t="s">
        <v>8</v>
      </c>
      <c r="B1" t="s">
        <v>44</v>
      </c>
      <c r="C1" t="s">
        <v>4</v>
      </c>
      <c r="D1" t="s">
        <v>6</v>
      </c>
      <c r="E1" t="s">
        <v>10</v>
      </c>
      <c r="F1" t="s">
        <v>12</v>
      </c>
      <c r="G1" t="s">
        <v>16</v>
      </c>
      <c r="H1" t="s">
        <v>18</v>
      </c>
      <c r="I1" t="s">
        <v>14</v>
      </c>
      <c r="J1" t="s">
        <v>20</v>
      </c>
      <c r="K1" t="s">
        <v>22</v>
      </c>
      <c r="L1" t="s">
        <v>24</v>
      </c>
      <c r="M1" t="s">
        <v>26</v>
      </c>
      <c r="N1" t="s">
        <v>28</v>
      </c>
      <c r="O1" t="s">
        <v>30</v>
      </c>
      <c r="P1" t="s">
        <v>32</v>
      </c>
      <c r="Q1" t="s">
        <v>34</v>
      </c>
      <c r="R1" t="s">
        <v>35</v>
      </c>
      <c r="S1" t="s">
        <v>38</v>
      </c>
      <c r="T1" t="s">
        <v>41</v>
      </c>
      <c r="U1" t="s">
        <v>46</v>
      </c>
      <c r="V1" t="s">
        <v>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58C0-E2AE-48A2-A792-F72525D7032F}">
  <sheetPr codeName="Sheet26"/>
  <dimension ref="A1:I17"/>
  <sheetViews>
    <sheetView workbookViewId="0">
      <selection activeCell="G4" sqref="G4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s="81" customFormat="1" ht="14.25" customHeight="1">
      <c r="A1" s="82"/>
      <c r="B1" s="86"/>
      <c r="C1" s="83" t="s">
        <v>866</v>
      </c>
      <c r="D1" s="84"/>
      <c r="E1" s="84"/>
      <c r="F1" s="85"/>
      <c r="G1" s="85"/>
    </row>
    <row r="2" spans="1:9" s="81" customFormat="1" ht="14.25" customHeight="1">
      <c r="A2" s="82"/>
      <c r="B2" s="88" t="s">
        <v>867</v>
      </c>
      <c r="C2" s="89" t="s">
        <v>868</v>
      </c>
      <c r="D2" s="90" t="s">
        <v>887</v>
      </c>
      <c r="E2" s="90">
        <v>1</v>
      </c>
      <c r="F2" s="91">
        <v>1</v>
      </c>
      <c r="G2" s="85">
        <f>E2*F2</f>
        <v>1</v>
      </c>
    </row>
    <row r="3" spans="1:9" s="80" customFormat="1">
      <c r="A3" s="82"/>
      <c r="B3" s="86"/>
      <c r="C3" s="83" t="s">
        <v>869</v>
      </c>
      <c r="D3" s="84"/>
      <c r="E3" s="84"/>
      <c r="F3" s="85"/>
      <c r="G3" s="92">
        <f>SUM(G2:G2)</f>
        <v>1</v>
      </c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F9F9-F05A-4B68-8EA3-0F7221FCCC7D}">
  <sheetPr codeName="Sheet27"/>
  <dimension ref="A1:I17"/>
  <sheetViews>
    <sheetView workbookViewId="0">
      <selection activeCell="D11" sqref="D11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s="131" customFormat="1">
      <c r="A1" s="129"/>
      <c r="B1" s="126"/>
      <c r="C1" s="127" t="s">
        <v>870</v>
      </c>
      <c r="D1" s="125"/>
      <c r="E1" s="125"/>
      <c r="F1" s="128"/>
      <c r="G1" s="130">
        <f>SUM(G2)</f>
        <v>1</v>
      </c>
    </row>
    <row r="2" spans="1:9" s="131" customFormat="1">
      <c r="A2" s="129"/>
      <c r="B2" s="126"/>
      <c r="C2" s="127" t="s">
        <v>871</v>
      </c>
      <c r="D2" s="125" t="s">
        <v>887</v>
      </c>
      <c r="E2" s="125">
        <v>1</v>
      </c>
      <c r="F2" s="128">
        <v>1</v>
      </c>
      <c r="G2" s="130">
        <f>E2*F2</f>
        <v>1</v>
      </c>
    </row>
    <row r="3" spans="1:9">
      <c r="A3" s="148"/>
      <c r="B3" s="149"/>
      <c r="C3" s="149"/>
      <c r="D3" s="137"/>
      <c r="E3" s="150"/>
      <c r="F3" s="139"/>
      <c r="G3" s="139"/>
    </row>
    <row r="4" spans="1:9">
      <c r="A4" s="151"/>
      <c r="B4" s="152"/>
      <c r="C4" s="153"/>
      <c r="D4" s="136"/>
      <c r="E4" s="154"/>
      <c r="F4" s="143"/>
      <c r="G4" s="143"/>
      <c r="I4" s="155"/>
    </row>
    <row r="5" spans="1:9">
      <c r="A5" s="140"/>
      <c r="B5" s="156"/>
      <c r="C5" s="141"/>
      <c r="D5" s="157"/>
      <c r="E5" s="136"/>
      <c r="F5" s="143"/>
      <c r="G5" s="143"/>
    </row>
    <row r="6" spans="1:9">
      <c r="A6" s="140"/>
      <c r="B6" s="156"/>
      <c r="C6" s="141"/>
      <c r="D6" s="158"/>
      <c r="E6" s="136"/>
      <c r="F6" s="143"/>
      <c r="G6" s="143"/>
    </row>
    <row r="7" spans="1:9">
      <c r="A7" s="140"/>
      <c r="B7" s="159"/>
      <c r="C7" s="142"/>
      <c r="D7" s="136"/>
      <c r="E7" s="136"/>
      <c r="F7" s="143"/>
      <c r="G7" s="139"/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26D4-594E-4A0E-85EB-7F796C3DBF3F}">
  <sheetPr codeName="Sheet28"/>
  <dimension ref="A1:G17"/>
  <sheetViews>
    <sheetView workbookViewId="0">
      <selection activeCell="K28" sqref="K28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7" s="63" customFormat="1">
      <c r="A1" s="171">
        <v>2</v>
      </c>
      <c r="B1" s="185"/>
      <c r="C1" s="173" t="s">
        <v>872</v>
      </c>
      <c r="D1" s="186"/>
      <c r="E1" s="186"/>
      <c r="F1" s="187"/>
      <c r="G1" s="175">
        <f>G2</f>
        <v>2</v>
      </c>
    </row>
    <row r="2" spans="1:7" s="63" customFormat="1">
      <c r="A2" s="82"/>
      <c r="B2" s="93"/>
      <c r="C2" s="94" t="s">
        <v>870</v>
      </c>
      <c r="D2" s="78"/>
      <c r="E2" s="78"/>
      <c r="F2" s="95"/>
      <c r="G2" s="85">
        <f>SUM(G3:G4)</f>
        <v>2</v>
      </c>
    </row>
    <row r="3" spans="1:7" s="63" customFormat="1" ht="13.5" customHeight="1">
      <c r="A3" s="96"/>
      <c r="B3" s="88" t="s">
        <v>867</v>
      </c>
      <c r="C3" s="97" t="s">
        <v>873</v>
      </c>
      <c r="D3" s="98" t="s">
        <v>887</v>
      </c>
      <c r="E3" s="98">
        <v>1</v>
      </c>
      <c r="F3" s="95">
        <v>1</v>
      </c>
      <c r="G3" s="95">
        <f>E3*F3</f>
        <v>1</v>
      </c>
    </row>
    <row r="4" spans="1:7" s="63" customFormat="1">
      <c r="A4" s="96"/>
      <c r="B4" s="93"/>
      <c r="C4" s="94"/>
      <c r="D4" s="78" t="s">
        <v>887</v>
      </c>
      <c r="E4" s="78">
        <v>1</v>
      </c>
      <c r="F4" s="99">
        <v>1</v>
      </c>
      <c r="G4" s="95">
        <f>E4*F4</f>
        <v>1</v>
      </c>
    </row>
    <row r="5" spans="1:7">
      <c r="A5" s="140"/>
      <c r="B5" s="156"/>
      <c r="C5" s="141"/>
      <c r="D5" s="157"/>
      <c r="E5" s="136"/>
      <c r="F5" s="143"/>
      <c r="G5" s="143"/>
    </row>
    <row r="6" spans="1:7">
      <c r="A6" s="140"/>
      <c r="B6" s="156"/>
      <c r="C6" s="141"/>
      <c r="D6" s="158"/>
      <c r="E6" s="136"/>
      <c r="F6" s="143"/>
      <c r="G6" s="143"/>
    </row>
    <row r="7" spans="1:7">
      <c r="A7" s="140"/>
      <c r="B7" s="159"/>
      <c r="C7" s="142"/>
      <c r="D7" s="136"/>
      <c r="E7" s="136"/>
      <c r="F7" s="143"/>
      <c r="G7" s="139"/>
    </row>
    <row r="8" spans="1:7">
      <c r="A8" s="160"/>
      <c r="B8" s="156"/>
      <c r="C8" s="161"/>
      <c r="D8" s="157"/>
      <c r="E8" s="134"/>
      <c r="F8" s="162"/>
      <c r="G8" s="162"/>
    </row>
    <row r="9" spans="1:7">
      <c r="A9" s="163"/>
      <c r="B9" s="159"/>
      <c r="C9" s="159"/>
      <c r="D9" s="137"/>
      <c r="E9" s="164"/>
      <c r="F9" s="165"/>
      <c r="G9" s="165"/>
    </row>
    <row r="10" spans="1:7">
      <c r="A10" s="166"/>
      <c r="B10" s="134"/>
      <c r="C10" s="134"/>
      <c r="D10" s="134"/>
      <c r="E10" s="134"/>
      <c r="G10" s="134"/>
    </row>
    <row r="11" spans="1:7">
      <c r="A11" s="168"/>
      <c r="B11" s="168"/>
      <c r="C11" s="134"/>
      <c r="D11" s="168"/>
      <c r="E11" s="168"/>
      <c r="G11" s="134"/>
    </row>
    <row r="12" spans="1:7">
      <c r="A12" s="164"/>
      <c r="B12" s="135"/>
      <c r="C12" s="134"/>
      <c r="D12" s="164"/>
      <c r="E12" s="134"/>
      <c r="G12" s="134"/>
    </row>
    <row r="13" spans="1:7">
      <c r="A13" s="134"/>
      <c r="B13" s="134"/>
      <c r="C13" s="134"/>
      <c r="D13" s="166"/>
      <c r="E13" s="166"/>
      <c r="F13" s="166"/>
      <c r="G13" s="134"/>
    </row>
    <row r="14" spans="1:7">
      <c r="A14" s="135"/>
      <c r="B14" s="135"/>
      <c r="C14" s="134"/>
      <c r="D14" s="166"/>
      <c r="E14" s="134"/>
      <c r="G14" s="134"/>
    </row>
    <row r="15" spans="1:7">
      <c r="A15" s="167"/>
      <c r="B15" s="135"/>
      <c r="C15" s="134"/>
      <c r="D15" s="134"/>
      <c r="E15" s="134"/>
      <c r="G15" s="134"/>
    </row>
    <row r="16" spans="1:7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21CA-2D8F-44EA-8E8B-E4B0727A2E67}">
  <sheetPr codeName="Sheet29"/>
  <dimension ref="A1:I17"/>
  <sheetViews>
    <sheetView workbookViewId="0">
      <selection activeCell="C18" sqref="C18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9" s="63" customFormat="1">
      <c r="A1" s="100"/>
      <c r="B1" s="101"/>
      <c r="C1" s="101" t="s">
        <v>874</v>
      </c>
      <c r="D1" s="102"/>
      <c r="E1" s="103"/>
      <c r="F1" s="87"/>
      <c r="G1" s="92">
        <v>1</v>
      </c>
    </row>
    <row r="2" spans="1:9" s="63" customFormat="1">
      <c r="A2" s="104"/>
      <c r="B2" s="105"/>
      <c r="C2" s="106" t="s">
        <v>875</v>
      </c>
      <c r="D2" s="84"/>
      <c r="E2" s="107"/>
      <c r="F2" s="85"/>
      <c r="G2" s="95">
        <v>1</v>
      </c>
      <c r="I2" s="108"/>
    </row>
    <row r="3" spans="1:9" s="63" customFormat="1" ht="26">
      <c r="A3" s="96"/>
      <c r="B3" s="109"/>
      <c r="C3" s="94" t="s">
        <v>876</v>
      </c>
      <c r="D3" s="110">
        <v>0.24</v>
      </c>
      <c r="E3" s="78"/>
      <c r="F3" s="95"/>
      <c r="G3" s="95">
        <f>G2* 0.24</f>
        <v>0.24</v>
      </c>
    </row>
    <row r="4" spans="1:9" s="63" customFormat="1" ht="26">
      <c r="A4" s="96"/>
      <c r="B4" s="109"/>
      <c r="C4" s="94" t="s">
        <v>877</v>
      </c>
      <c r="D4" s="111">
        <v>0.1</v>
      </c>
      <c r="E4" s="78"/>
      <c r="F4" s="95"/>
      <c r="G4" s="95">
        <f>(G2+ G3)*0.1</f>
        <v>0.124</v>
      </c>
    </row>
    <row r="5" spans="1:9" s="63" customFormat="1">
      <c r="A5" s="96"/>
      <c r="B5" s="112"/>
      <c r="C5" s="113" t="s">
        <v>878</v>
      </c>
      <c r="D5" s="78"/>
      <c r="E5" s="78" t="s">
        <v>844</v>
      </c>
      <c r="F5" s="95"/>
      <c r="G5" s="92">
        <f>SUM(G1,G3:G4)</f>
        <v>1.3639999999999999</v>
      </c>
    </row>
    <row r="6" spans="1:9" s="63" customFormat="1">
      <c r="A6" s="114"/>
      <c r="B6" s="109"/>
      <c r="C6" s="115" t="s">
        <v>879</v>
      </c>
      <c r="D6" s="110">
        <v>0.14499999999999999</v>
      </c>
      <c r="E6" s="116"/>
      <c r="F6" s="117"/>
      <c r="G6" s="117">
        <f>G5* 0.145</f>
        <v>0.19777999999999996</v>
      </c>
    </row>
    <row r="7" spans="1:9" s="63" customFormat="1">
      <c r="A7" s="118"/>
      <c r="B7" s="112"/>
      <c r="C7" s="112" t="s">
        <v>880</v>
      </c>
      <c r="D7" s="119"/>
      <c r="E7" s="120"/>
      <c r="F7" s="121"/>
      <c r="G7" s="121">
        <f>SUM(G5:G6)</f>
        <v>1.5617799999999997</v>
      </c>
    </row>
    <row r="8" spans="1:9">
      <c r="A8" s="160"/>
      <c r="B8" s="156"/>
      <c r="C8" s="161"/>
      <c r="D8" s="157"/>
      <c r="E8" s="134"/>
      <c r="F8" s="162"/>
      <c r="G8" s="162"/>
    </row>
    <row r="9" spans="1:9">
      <c r="A9" s="163"/>
      <c r="B9" s="159"/>
      <c r="C9" s="159"/>
      <c r="D9" s="137"/>
      <c r="E9" s="164"/>
      <c r="F9" s="165"/>
      <c r="G9" s="165"/>
    </row>
    <row r="10" spans="1:9">
      <c r="A10" s="166"/>
      <c r="B10" s="134"/>
      <c r="C10" s="134"/>
      <c r="D10" s="134"/>
      <c r="E10" s="134"/>
      <c r="G10" s="134"/>
    </row>
    <row r="11" spans="1:9">
      <c r="A11" s="168"/>
      <c r="B11" s="168"/>
      <c r="C11" s="134"/>
      <c r="D11" s="168"/>
      <c r="E11" s="168"/>
      <c r="G11" s="134"/>
    </row>
    <row r="12" spans="1:9">
      <c r="A12" s="164"/>
      <c r="B12" s="135"/>
      <c r="C12" s="134"/>
      <c r="D12" s="164"/>
      <c r="E12" s="134"/>
      <c r="G12" s="134"/>
    </row>
    <row r="13" spans="1:9">
      <c r="A13" s="134"/>
      <c r="B13" s="134"/>
      <c r="C13" s="134"/>
      <c r="D13" s="166"/>
      <c r="E13" s="166"/>
      <c r="F13" s="166"/>
      <c r="G13" s="134"/>
    </row>
    <row r="14" spans="1:9">
      <c r="A14" s="135"/>
      <c r="B14" s="135"/>
      <c r="C14" s="134"/>
      <c r="D14" s="166"/>
      <c r="E14" s="134"/>
      <c r="G14" s="134"/>
    </row>
    <row r="15" spans="1:9">
      <c r="A15" s="167"/>
      <c r="B15" s="135"/>
      <c r="C15" s="134"/>
      <c r="D15" s="134"/>
      <c r="E15" s="134"/>
      <c r="G15" s="134"/>
    </row>
    <row r="16" spans="1:9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883C-F5F4-41EF-9776-2F33DBF4E502}">
  <sheetPr codeName="Sheet30"/>
  <dimension ref="A1:G17"/>
  <sheetViews>
    <sheetView workbookViewId="0">
      <selection activeCell="K24" sqref="K24"/>
    </sheetView>
  </sheetViews>
  <sheetFormatPr defaultColWidth="9.1796875" defaultRowHeight="13"/>
  <cols>
    <col min="1" max="1" width="5.26953125" style="132" customWidth="1"/>
    <col min="2" max="2" width="14.36328125" style="132" customWidth="1"/>
    <col min="3" max="3" width="31.26953125" style="133" customWidth="1"/>
    <col min="4" max="4" width="9" style="133" customWidth="1"/>
    <col min="5" max="5" width="10.1796875" style="133" customWidth="1"/>
    <col min="6" max="6" width="10.81640625" style="134" customWidth="1"/>
    <col min="7" max="7" width="11.26953125" style="133" customWidth="1"/>
    <col min="8" max="16384" width="9.1796875" style="133"/>
  </cols>
  <sheetData>
    <row r="1" spans="1:7" s="63" customFormat="1">
      <c r="A1" s="236" t="s">
        <v>881</v>
      </c>
      <c r="B1" s="236"/>
      <c r="C1" s="64"/>
      <c r="D1" s="236" t="s">
        <v>882</v>
      </c>
      <c r="E1" s="236"/>
      <c r="F1" s="64"/>
      <c r="G1" s="64"/>
    </row>
    <row r="2" spans="1:7" s="63" customFormat="1">
      <c r="A2" s="123"/>
      <c r="B2" s="72"/>
      <c r="C2" s="64"/>
      <c r="D2" s="123"/>
      <c r="E2" s="64"/>
      <c r="F2" s="64"/>
      <c r="G2" s="64"/>
    </row>
    <row r="3" spans="1:7" s="63" customFormat="1">
      <c r="A3" s="237" t="s">
        <v>888</v>
      </c>
      <c r="B3" s="237"/>
      <c r="C3" s="64" t="s">
        <v>94</v>
      </c>
      <c r="D3" s="228" t="s">
        <v>889</v>
      </c>
      <c r="E3" s="228"/>
      <c r="F3" s="122" t="s">
        <v>81</v>
      </c>
      <c r="G3" s="64"/>
    </row>
    <row r="4" spans="1:7" s="63" customFormat="1">
      <c r="A4" s="72"/>
      <c r="B4" s="72"/>
      <c r="C4" s="64"/>
      <c r="D4" s="122"/>
      <c r="E4" s="64"/>
      <c r="F4" s="64"/>
      <c r="G4" s="64"/>
    </row>
    <row r="5" spans="1:7" s="63" customFormat="1">
      <c r="A5" s="53" t="s">
        <v>883</v>
      </c>
      <c r="B5" s="72"/>
      <c r="C5" s="64"/>
      <c r="D5" s="237" t="s">
        <v>890</v>
      </c>
      <c r="E5" s="237"/>
      <c r="F5" s="64" t="s">
        <v>84</v>
      </c>
      <c r="G5" s="64"/>
    </row>
    <row r="6" spans="1:7" s="63" customFormat="1">
      <c r="A6" s="53"/>
      <c r="B6" s="72"/>
      <c r="C6" s="64"/>
      <c r="D6" s="122"/>
      <c r="E6" s="64"/>
      <c r="F6" s="64"/>
      <c r="G6" s="64"/>
    </row>
    <row r="7" spans="1:7" s="63" customFormat="1">
      <c r="A7" s="237" t="s">
        <v>891</v>
      </c>
      <c r="B7" s="237"/>
      <c r="C7" s="64" t="s">
        <v>72</v>
      </c>
      <c r="D7" s="64" t="s">
        <v>844</v>
      </c>
      <c r="E7" s="64"/>
      <c r="F7" s="64"/>
      <c r="G7" s="64"/>
    </row>
    <row r="8" spans="1:7">
      <c r="A8" s="160"/>
      <c r="B8" s="156"/>
      <c r="C8" s="161"/>
      <c r="D8" s="157"/>
      <c r="E8" s="134"/>
      <c r="F8" s="162"/>
      <c r="G8" s="162"/>
    </row>
    <row r="9" spans="1:7">
      <c r="A9" s="163"/>
      <c r="B9" s="159"/>
      <c r="C9" s="159"/>
      <c r="D9" s="137"/>
      <c r="E9" s="164"/>
      <c r="F9" s="165"/>
      <c r="G9" s="165"/>
    </row>
    <row r="10" spans="1:7">
      <c r="A10" s="166"/>
      <c r="B10" s="134"/>
      <c r="C10" s="134"/>
      <c r="D10" s="134"/>
      <c r="E10" s="134"/>
      <c r="G10" s="134"/>
    </row>
    <row r="11" spans="1:7">
      <c r="A11" s="168"/>
      <c r="B11" s="168"/>
      <c r="C11" s="134"/>
      <c r="D11" s="168"/>
      <c r="E11" s="168"/>
      <c r="G11" s="134"/>
    </row>
    <row r="12" spans="1:7">
      <c r="A12" s="164"/>
      <c r="B12" s="135"/>
      <c r="C12" s="134"/>
      <c r="D12" s="164"/>
      <c r="E12" s="134"/>
      <c r="G12" s="134"/>
    </row>
    <row r="13" spans="1:7">
      <c r="A13" s="134"/>
      <c r="B13" s="134"/>
      <c r="C13" s="134"/>
      <c r="D13" s="166"/>
      <c r="E13" s="166"/>
      <c r="F13" s="166"/>
      <c r="G13" s="134"/>
    </row>
    <row r="14" spans="1:7">
      <c r="A14" s="135"/>
      <c r="B14" s="135"/>
      <c r="C14" s="134"/>
      <c r="D14" s="166"/>
      <c r="E14" s="134"/>
      <c r="G14" s="134"/>
    </row>
    <row r="15" spans="1:7">
      <c r="A15" s="167"/>
      <c r="B15" s="135"/>
      <c r="C15" s="134"/>
      <c r="D15" s="134"/>
      <c r="E15" s="134"/>
      <c r="G15" s="134"/>
    </row>
    <row r="16" spans="1:7">
      <c r="A16" s="167"/>
      <c r="B16" s="135"/>
      <c r="C16" s="134"/>
      <c r="D16" s="166"/>
      <c r="E16" s="134"/>
      <c r="G16" s="134"/>
    </row>
    <row r="17" spans="1:7">
      <c r="A17" s="134"/>
      <c r="B17" s="134"/>
      <c r="C17" s="134"/>
      <c r="D17" s="134"/>
      <c r="E17" s="134"/>
      <c r="G17" s="134"/>
    </row>
  </sheetData>
  <mergeCells count="6">
    <mergeCell ref="A1:B1"/>
    <mergeCell ref="D1:E1"/>
    <mergeCell ref="D3:E3"/>
    <mergeCell ref="A7:B7"/>
    <mergeCell ref="A3:B3"/>
    <mergeCell ref="D5:E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4F18-ED4F-40FB-A431-65F64BFD3A3F}">
  <sheetPr codeName="Sheet16"/>
  <dimension ref="A1:B305"/>
  <sheetViews>
    <sheetView workbookViewId="0">
      <selection activeCell="D18" sqref="D18"/>
    </sheetView>
  </sheetViews>
  <sheetFormatPr defaultColWidth="8.7265625" defaultRowHeight="13"/>
  <cols>
    <col min="1" max="1" width="9" style="57" bestFit="1" customWidth="1"/>
    <col min="2" max="2" width="73.1796875" style="57" bestFit="1" customWidth="1"/>
    <col min="3" max="16384" width="8.7265625" style="57"/>
  </cols>
  <sheetData>
    <row r="1" spans="1:2">
      <c r="A1" s="57" t="s">
        <v>102</v>
      </c>
      <c r="B1" s="57" t="s">
        <v>14</v>
      </c>
    </row>
    <row r="2" spans="1:2">
      <c r="A2" s="57">
        <v>30472200</v>
      </c>
      <c r="B2" s="57" t="s">
        <v>549</v>
      </c>
    </row>
    <row r="3" spans="1:2">
      <c r="A3" s="57">
        <v>20014800</v>
      </c>
      <c r="B3" s="57" t="s">
        <v>550</v>
      </c>
    </row>
    <row r="4" spans="1:2">
      <c r="A4" s="57">
        <v>42482200</v>
      </c>
      <c r="B4" s="57" t="s">
        <v>551</v>
      </c>
    </row>
    <row r="5" spans="1:2">
      <c r="A5" s="57">
        <v>42482200</v>
      </c>
      <c r="B5" s="57" t="s">
        <v>552</v>
      </c>
    </row>
    <row r="6" spans="1:2">
      <c r="A6" s="57">
        <v>43291100</v>
      </c>
      <c r="B6" s="57" t="s">
        <v>552</v>
      </c>
    </row>
    <row r="7" spans="1:2">
      <c r="A7" s="57">
        <v>30043500</v>
      </c>
      <c r="B7" s="57" t="s">
        <v>553</v>
      </c>
    </row>
    <row r="8" spans="1:2">
      <c r="A8" s="57">
        <v>30043500</v>
      </c>
      <c r="B8" s="57" t="s">
        <v>554</v>
      </c>
    </row>
    <row r="9" spans="1:2">
      <c r="A9" s="57">
        <v>20014900</v>
      </c>
      <c r="B9" s="57" t="s">
        <v>555</v>
      </c>
    </row>
    <row r="10" spans="1:2">
      <c r="A10" s="57">
        <v>42482300</v>
      </c>
      <c r="B10" s="57" t="s">
        <v>556</v>
      </c>
    </row>
    <row r="11" spans="1:2">
      <c r="A11" s="57">
        <v>42482300</v>
      </c>
      <c r="B11" s="57" t="s">
        <v>557</v>
      </c>
    </row>
    <row r="12" spans="1:2">
      <c r="A12" s="57">
        <v>43291000</v>
      </c>
      <c r="B12" s="57" t="s">
        <v>558</v>
      </c>
    </row>
    <row r="13" spans="1:2">
      <c r="A13" s="57">
        <v>43299900</v>
      </c>
      <c r="B13" s="57" t="s">
        <v>559</v>
      </c>
    </row>
    <row r="14" spans="1:2">
      <c r="A14" s="57">
        <v>10014800</v>
      </c>
      <c r="B14" s="57" t="s">
        <v>560</v>
      </c>
    </row>
    <row r="15" spans="1:2">
      <c r="A15" s="57">
        <v>30102400</v>
      </c>
      <c r="B15" s="57" t="s">
        <v>561</v>
      </c>
    </row>
    <row r="16" spans="1:2">
      <c r="A16" s="57">
        <v>20015000</v>
      </c>
      <c r="B16" s="57" t="s">
        <v>562</v>
      </c>
    </row>
    <row r="17" spans="1:2">
      <c r="A17" s="57">
        <v>42482400</v>
      </c>
      <c r="B17" s="57" t="s">
        <v>563</v>
      </c>
    </row>
    <row r="18" spans="1:2">
      <c r="A18" s="57">
        <v>42482400</v>
      </c>
      <c r="B18" s="57" t="s">
        <v>564</v>
      </c>
    </row>
    <row r="19" spans="1:2">
      <c r="A19" s="57">
        <v>43292600</v>
      </c>
      <c r="B19" s="57" t="s">
        <v>565</v>
      </c>
    </row>
    <row r="20" spans="1:2">
      <c r="A20" s="57">
        <v>10014900</v>
      </c>
      <c r="B20" s="57" t="s">
        <v>566</v>
      </c>
    </row>
    <row r="21" spans="1:2">
      <c r="A21" s="57">
        <v>30102500</v>
      </c>
      <c r="B21" s="57" t="s">
        <v>567</v>
      </c>
    </row>
    <row r="22" spans="1:2">
      <c r="A22" s="57">
        <v>30043500</v>
      </c>
      <c r="B22" s="57" t="s">
        <v>568</v>
      </c>
    </row>
    <row r="23" spans="1:2">
      <c r="A23" s="57">
        <v>20015100</v>
      </c>
      <c r="B23" s="57" t="s">
        <v>569</v>
      </c>
    </row>
    <row r="24" spans="1:2">
      <c r="A24" s="57">
        <v>42481800</v>
      </c>
      <c r="B24" s="57" t="s">
        <v>570</v>
      </c>
    </row>
    <row r="25" spans="1:2">
      <c r="A25" s="57">
        <v>42481800</v>
      </c>
      <c r="B25" s="57" t="s">
        <v>571</v>
      </c>
    </row>
    <row r="26" spans="1:2">
      <c r="A26" s="57">
        <v>10015000</v>
      </c>
      <c r="B26" s="57" t="s">
        <v>572</v>
      </c>
    </row>
    <row r="27" spans="1:2">
      <c r="A27" s="57">
        <v>30009300</v>
      </c>
      <c r="B27" s="57" t="s">
        <v>573</v>
      </c>
    </row>
    <row r="28" spans="1:2">
      <c r="A28" s="57">
        <v>30043500</v>
      </c>
      <c r="B28" s="57" t="s">
        <v>574</v>
      </c>
    </row>
    <row r="29" spans="1:2">
      <c r="A29" s="57">
        <v>20015200</v>
      </c>
      <c r="B29" s="57" t="s">
        <v>575</v>
      </c>
    </row>
    <row r="30" spans="1:2">
      <c r="A30" s="57">
        <v>42181900</v>
      </c>
      <c r="B30" s="57" t="s">
        <v>576</v>
      </c>
    </row>
    <row r="31" spans="1:2">
      <c r="A31" s="57">
        <v>42181900</v>
      </c>
      <c r="B31" s="57" t="s">
        <v>577</v>
      </c>
    </row>
    <row r="32" spans="1:2">
      <c r="A32" s="57">
        <v>43297200</v>
      </c>
      <c r="B32" s="57" t="s">
        <v>578</v>
      </c>
    </row>
    <row r="33" spans="1:2">
      <c r="A33" s="57">
        <v>10015100</v>
      </c>
      <c r="B33" s="57" t="s">
        <v>579</v>
      </c>
    </row>
    <row r="34" spans="1:2">
      <c r="A34" s="57">
        <v>30102600</v>
      </c>
      <c r="B34" s="57" t="s">
        <v>580</v>
      </c>
    </row>
    <row r="35" spans="1:2">
      <c r="A35" s="57">
        <v>20015300</v>
      </c>
      <c r="B35" s="57" t="s">
        <v>581</v>
      </c>
    </row>
    <row r="36" spans="1:2">
      <c r="A36" s="57">
        <v>42182000</v>
      </c>
      <c r="B36" s="57" t="s">
        <v>582</v>
      </c>
    </row>
    <row r="37" spans="1:2">
      <c r="A37" s="57">
        <v>42182000</v>
      </c>
      <c r="B37" s="57" t="s">
        <v>583</v>
      </c>
    </row>
    <row r="38" spans="1:2">
      <c r="A38" s="57">
        <v>10015200</v>
      </c>
      <c r="B38" s="57" t="s">
        <v>584</v>
      </c>
    </row>
    <row r="39" spans="1:2">
      <c r="A39" s="57">
        <v>30009500</v>
      </c>
      <c r="B39" s="57" t="s">
        <v>585</v>
      </c>
    </row>
    <row r="40" spans="1:2">
      <c r="A40" s="57">
        <v>20015400</v>
      </c>
      <c r="B40" s="57" t="s">
        <v>586</v>
      </c>
    </row>
    <row r="41" spans="1:2">
      <c r="A41" s="57">
        <v>42482500</v>
      </c>
      <c r="B41" s="57" t="s">
        <v>587</v>
      </c>
    </row>
    <row r="42" spans="1:2">
      <c r="A42" s="57">
        <v>42482500</v>
      </c>
      <c r="B42" s="57" t="s">
        <v>588</v>
      </c>
    </row>
    <row r="43" spans="1:2">
      <c r="A43" s="57">
        <v>10015300</v>
      </c>
      <c r="B43" s="57" t="s">
        <v>589</v>
      </c>
    </row>
    <row r="44" spans="1:2">
      <c r="A44" s="57">
        <v>30102700</v>
      </c>
      <c r="B44" s="57" t="s">
        <v>590</v>
      </c>
    </row>
    <row r="45" spans="1:2">
      <c r="A45" s="57">
        <v>20015500</v>
      </c>
      <c r="B45" s="57" t="s">
        <v>591</v>
      </c>
    </row>
    <row r="46" spans="1:2">
      <c r="A46" s="57">
        <v>42482600</v>
      </c>
      <c r="B46" s="57" t="s">
        <v>592</v>
      </c>
    </row>
    <row r="47" spans="1:2">
      <c r="A47" s="57">
        <v>42482600</v>
      </c>
      <c r="B47" s="57" t="s">
        <v>593</v>
      </c>
    </row>
    <row r="48" spans="1:2">
      <c r="A48" s="57">
        <v>10015400</v>
      </c>
      <c r="B48" s="57" t="s">
        <v>594</v>
      </c>
    </row>
    <row r="49" spans="1:2">
      <c r="A49" s="57">
        <v>30102800</v>
      </c>
      <c r="B49" s="57" t="s">
        <v>595</v>
      </c>
    </row>
    <row r="50" spans="1:2">
      <c r="A50" s="57">
        <v>20015600</v>
      </c>
      <c r="B50" s="57" t="s">
        <v>596</v>
      </c>
    </row>
    <row r="51" spans="1:2">
      <c r="A51" s="57">
        <v>10015500</v>
      </c>
      <c r="B51" s="57" t="s">
        <v>597</v>
      </c>
    </row>
    <row r="52" spans="1:2">
      <c r="A52" s="57">
        <v>20015700</v>
      </c>
      <c r="B52" s="57" t="s">
        <v>598</v>
      </c>
    </row>
    <row r="53" spans="1:2">
      <c r="A53" s="57">
        <v>42482700</v>
      </c>
      <c r="B53" s="57" t="s">
        <v>599</v>
      </c>
    </row>
    <row r="54" spans="1:2">
      <c r="A54" s="57">
        <v>42482700</v>
      </c>
      <c r="B54" s="57" t="s">
        <v>600</v>
      </c>
    </row>
    <row r="55" spans="1:2">
      <c r="A55" s="57">
        <v>10015600</v>
      </c>
      <c r="B55" s="57" t="s">
        <v>601</v>
      </c>
    </row>
    <row r="56" spans="1:2">
      <c r="A56" s="57">
        <v>30103000</v>
      </c>
      <c r="B56" s="57" t="s">
        <v>602</v>
      </c>
    </row>
    <row r="57" spans="1:2">
      <c r="A57" s="57">
        <v>30039800</v>
      </c>
      <c r="B57" s="57" t="s">
        <v>603</v>
      </c>
    </row>
    <row r="58" spans="1:2">
      <c r="A58" s="57">
        <v>20015800</v>
      </c>
      <c r="B58" s="57" t="s">
        <v>604</v>
      </c>
    </row>
    <row r="59" spans="1:2">
      <c r="A59" s="57">
        <v>42482100</v>
      </c>
      <c r="B59" s="57" t="s">
        <v>605</v>
      </c>
    </row>
    <row r="60" spans="1:2">
      <c r="A60" s="57">
        <v>42482100</v>
      </c>
      <c r="B60" s="57" t="s">
        <v>606</v>
      </c>
    </row>
    <row r="61" spans="1:2">
      <c r="A61" s="57">
        <v>10015700</v>
      </c>
      <c r="B61" s="57" t="s">
        <v>607</v>
      </c>
    </row>
    <row r="62" spans="1:2">
      <c r="A62" s="57">
        <v>30699400</v>
      </c>
      <c r="B62" s="57" t="s">
        <v>608</v>
      </c>
    </row>
    <row r="63" spans="1:2">
      <c r="A63" s="57">
        <v>45537000</v>
      </c>
      <c r="B63" s="57" t="s">
        <v>609</v>
      </c>
    </row>
    <row r="64" spans="1:2">
      <c r="A64" s="57">
        <v>20015900</v>
      </c>
      <c r="B64" s="57" t="s">
        <v>610</v>
      </c>
    </row>
    <row r="65" spans="1:2">
      <c r="A65" s="57">
        <v>42482800</v>
      </c>
      <c r="B65" s="57" t="s">
        <v>611</v>
      </c>
    </row>
    <row r="66" spans="1:2">
      <c r="A66" s="57">
        <v>42482800</v>
      </c>
      <c r="B66" s="57" t="s">
        <v>612</v>
      </c>
    </row>
    <row r="67" spans="1:2">
      <c r="A67" s="57">
        <v>10015800</v>
      </c>
      <c r="B67" s="57" t="s">
        <v>613</v>
      </c>
    </row>
    <row r="68" spans="1:2">
      <c r="A68" s="57">
        <v>30699300</v>
      </c>
      <c r="B68" s="57" t="s">
        <v>614</v>
      </c>
    </row>
    <row r="69" spans="1:2">
      <c r="A69" s="57">
        <v>45537100</v>
      </c>
      <c r="B69" s="57" t="s">
        <v>615</v>
      </c>
    </row>
    <row r="70" spans="1:2">
      <c r="A70" s="57">
        <v>20136000</v>
      </c>
      <c r="B70" s="57" t="s">
        <v>616</v>
      </c>
    </row>
    <row r="71" spans="1:2">
      <c r="A71" s="57">
        <v>42641000</v>
      </c>
      <c r="B71" s="57" t="s">
        <v>617</v>
      </c>
    </row>
    <row r="72" spans="1:2">
      <c r="A72" s="57">
        <v>42702700</v>
      </c>
      <c r="B72" s="57" t="s">
        <v>618</v>
      </c>
    </row>
    <row r="73" spans="1:2">
      <c r="A73" s="57">
        <v>42702900</v>
      </c>
      <c r="B73" s="57" t="s">
        <v>619</v>
      </c>
    </row>
    <row r="74" spans="1:2">
      <c r="A74" s="57">
        <v>20136100</v>
      </c>
      <c r="B74" s="57" t="s">
        <v>620</v>
      </c>
    </row>
    <row r="75" spans="1:2">
      <c r="A75" s="57">
        <v>45530000</v>
      </c>
      <c r="B75" s="57" t="s">
        <v>621</v>
      </c>
    </row>
    <row r="76" spans="1:2">
      <c r="A76" s="57">
        <v>20137000</v>
      </c>
      <c r="B76" s="57" t="s">
        <v>622</v>
      </c>
    </row>
    <row r="77" spans="1:2">
      <c r="A77" s="57">
        <v>42666400</v>
      </c>
      <c r="B77" s="57" t="s">
        <v>623</v>
      </c>
    </row>
    <row r="78" spans="1:2">
      <c r="A78" s="57">
        <v>42678100</v>
      </c>
      <c r="B78" s="57" t="s">
        <v>624</v>
      </c>
    </row>
    <row r="79" spans="1:2">
      <c r="A79" s="57">
        <v>42703100</v>
      </c>
      <c r="B79" s="57" t="s">
        <v>625</v>
      </c>
    </row>
    <row r="80" spans="1:2">
      <c r="A80" s="57">
        <v>42660000</v>
      </c>
      <c r="B80" s="57" t="s">
        <v>623</v>
      </c>
    </row>
    <row r="81" spans="1:2">
      <c r="A81" s="57">
        <v>45529900</v>
      </c>
      <c r="B81" s="57" t="s">
        <v>626</v>
      </c>
    </row>
    <row r="82" spans="1:2">
      <c r="A82" s="57">
        <v>20136600</v>
      </c>
      <c r="B82" s="57" t="s">
        <v>627</v>
      </c>
    </row>
    <row r="83" spans="1:2">
      <c r="A83" s="57">
        <v>42661200</v>
      </c>
      <c r="B83" s="57" t="s">
        <v>628</v>
      </c>
    </row>
    <row r="84" spans="1:2">
      <c r="A84" s="57">
        <v>45621200</v>
      </c>
      <c r="B84" s="57" t="s">
        <v>629</v>
      </c>
    </row>
    <row r="85" spans="1:2">
      <c r="A85" s="57">
        <v>20136200</v>
      </c>
      <c r="B85" s="57" t="s">
        <v>630</v>
      </c>
    </row>
    <row r="86" spans="1:2">
      <c r="A86" s="57">
        <v>20138900</v>
      </c>
      <c r="B86" s="57" t="s">
        <v>631</v>
      </c>
    </row>
    <row r="87" spans="1:2">
      <c r="A87" s="57">
        <v>20157200</v>
      </c>
      <c r="B87" s="57" t="s">
        <v>631</v>
      </c>
    </row>
    <row r="88" spans="1:2">
      <c r="A88" s="57">
        <v>42640791</v>
      </c>
      <c r="B88" s="57" t="s">
        <v>632</v>
      </c>
    </row>
    <row r="89" spans="1:2">
      <c r="A89" s="57">
        <v>42653200</v>
      </c>
      <c r="B89" s="57" t="s">
        <v>633</v>
      </c>
    </row>
    <row r="90" spans="1:2">
      <c r="A90" s="57">
        <v>42692700</v>
      </c>
      <c r="B90" s="57" t="s">
        <v>634</v>
      </c>
    </row>
    <row r="91" spans="1:2">
      <c r="A91" s="57">
        <v>43290500</v>
      </c>
      <c r="B91" s="57" t="s">
        <v>635</v>
      </c>
    </row>
    <row r="92" spans="1:2">
      <c r="A92" s="57">
        <v>30932100</v>
      </c>
      <c r="B92" s="57" t="s">
        <v>636</v>
      </c>
    </row>
    <row r="93" spans="1:2">
      <c r="A93" s="57">
        <v>20136400</v>
      </c>
      <c r="B93" s="57" t="s">
        <v>637</v>
      </c>
    </row>
    <row r="94" spans="1:2">
      <c r="A94" s="57">
        <v>20136500</v>
      </c>
      <c r="B94" s="57" t="s">
        <v>638</v>
      </c>
    </row>
    <row r="95" spans="1:2">
      <c r="A95" s="57">
        <v>42640691</v>
      </c>
      <c r="B95" s="57" t="s">
        <v>639</v>
      </c>
    </row>
    <row r="96" spans="1:2">
      <c r="A96" s="57">
        <v>42702800</v>
      </c>
      <c r="B96" s="57" t="s">
        <v>640</v>
      </c>
    </row>
    <row r="97" spans="1:2">
      <c r="A97" s="57">
        <v>41330600</v>
      </c>
      <c r="B97" s="57" t="s">
        <v>641</v>
      </c>
    </row>
    <row r="98" spans="1:2">
      <c r="A98" s="57">
        <v>42703000</v>
      </c>
      <c r="B98" s="57" t="s">
        <v>642</v>
      </c>
    </row>
    <row r="99" spans="1:2">
      <c r="A99" s="57">
        <v>45584900</v>
      </c>
      <c r="B99" s="57" t="s">
        <v>643</v>
      </c>
    </row>
    <row r="100" spans="1:2">
      <c r="A100" s="57">
        <v>20136800</v>
      </c>
      <c r="B100" s="57" t="s">
        <v>644</v>
      </c>
    </row>
    <row r="101" spans="1:2">
      <c r="A101" s="57">
        <v>20136900</v>
      </c>
      <c r="B101" s="57" t="s">
        <v>645</v>
      </c>
    </row>
    <row r="102" spans="1:2">
      <c r="A102" s="57">
        <v>42643491</v>
      </c>
      <c r="B102" s="57" t="s">
        <v>646</v>
      </c>
    </row>
    <row r="103" spans="1:2">
      <c r="A103" s="57">
        <v>42702600</v>
      </c>
      <c r="B103" s="57" t="s">
        <v>647</v>
      </c>
    </row>
    <row r="104" spans="1:2">
      <c r="A104" s="57">
        <v>43286091</v>
      </c>
      <c r="B104" s="57" t="s">
        <v>648</v>
      </c>
    </row>
    <row r="105" spans="1:2">
      <c r="A105" s="57">
        <v>43290400</v>
      </c>
      <c r="B105" s="57" t="s">
        <v>649</v>
      </c>
    </row>
    <row r="106" spans="1:2">
      <c r="A106" s="57">
        <v>43312700</v>
      </c>
      <c r="B106" s="57" t="s">
        <v>647</v>
      </c>
    </row>
    <row r="107" spans="1:2">
      <c r="A107" s="57">
        <v>43312800</v>
      </c>
      <c r="B107" s="57" t="s">
        <v>650</v>
      </c>
    </row>
    <row r="108" spans="1:2">
      <c r="A108" s="57">
        <v>20122000</v>
      </c>
      <c r="B108" s="57" t="s">
        <v>651</v>
      </c>
    </row>
    <row r="109" spans="1:2">
      <c r="A109" s="57">
        <v>42661400</v>
      </c>
      <c r="B109" s="57" t="s">
        <v>652</v>
      </c>
    </row>
    <row r="110" spans="1:2">
      <c r="A110" s="57">
        <v>42678200</v>
      </c>
      <c r="B110" s="57" t="s">
        <v>653</v>
      </c>
    </row>
    <row r="111" spans="1:2">
      <c r="A111" s="57">
        <v>43300000</v>
      </c>
      <c r="B111" s="57" t="s">
        <v>654</v>
      </c>
    </row>
    <row r="112" spans="1:2">
      <c r="A112" s="57">
        <v>42651600</v>
      </c>
      <c r="B112" s="57" t="s">
        <v>655</v>
      </c>
    </row>
    <row r="113" spans="1:2">
      <c r="A113" s="57">
        <v>20006700</v>
      </c>
      <c r="B113" s="57" t="s">
        <v>656</v>
      </c>
    </row>
    <row r="114" spans="1:2">
      <c r="A114" s="57">
        <v>10062200</v>
      </c>
      <c r="B114" s="57" t="s">
        <v>657</v>
      </c>
    </row>
    <row r="115" spans="1:2">
      <c r="A115" s="57">
        <v>42507400</v>
      </c>
      <c r="B115" s="57" t="s">
        <v>658</v>
      </c>
    </row>
    <row r="116" spans="1:2">
      <c r="A116" s="57">
        <v>30418501</v>
      </c>
      <c r="B116" s="57" t="s">
        <v>659</v>
      </c>
    </row>
    <row r="117" spans="1:2">
      <c r="A117" s="57">
        <v>30418501</v>
      </c>
      <c r="B117" s="57" t="s">
        <v>660</v>
      </c>
    </row>
    <row r="118" spans="1:2">
      <c r="A118" s="57">
        <v>20006800</v>
      </c>
      <c r="B118" s="57" t="s">
        <v>661</v>
      </c>
    </row>
    <row r="119" spans="1:2">
      <c r="A119" s="57">
        <v>10062300</v>
      </c>
      <c r="B119" s="57" t="s">
        <v>662</v>
      </c>
    </row>
    <row r="120" spans="1:2">
      <c r="A120" s="57">
        <v>30418501</v>
      </c>
      <c r="B120" s="57" t="s">
        <v>663</v>
      </c>
    </row>
    <row r="121" spans="1:2">
      <c r="A121" s="57">
        <v>30418501</v>
      </c>
      <c r="B121" s="57" t="s">
        <v>664</v>
      </c>
    </row>
    <row r="122" spans="1:2">
      <c r="A122" s="57">
        <v>20006900</v>
      </c>
      <c r="B122" s="57" t="s">
        <v>665</v>
      </c>
    </row>
    <row r="123" spans="1:2">
      <c r="A123" s="57">
        <v>10062400</v>
      </c>
      <c r="B123" s="57" t="s">
        <v>666</v>
      </c>
    </row>
    <row r="124" spans="1:2">
      <c r="A124" s="57">
        <v>42491000</v>
      </c>
      <c r="B124" s="57" t="s">
        <v>667</v>
      </c>
    </row>
    <row r="125" spans="1:2">
      <c r="A125" s="57">
        <v>30418501</v>
      </c>
      <c r="B125" s="57" t="s">
        <v>668</v>
      </c>
    </row>
    <row r="126" spans="1:2">
      <c r="A126" s="57">
        <v>30418501</v>
      </c>
      <c r="B126" s="57" t="s">
        <v>669</v>
      </c>
    </row>
    <row r="127" spans="1:2">
      <c r="A127" s="57">
        <v>20007000</v>
      </c>
      <c r="B127" s="57" t="s">
        <v>670</v>
      </c>
    </row>
    <row r="128" spans="1:2">
      <c r="A128" s="57">
        <v>10062600</v>
      </c>
      <c r="B128" s="57" t="s">
        <v>671</v>
      </c>
    </row>
    <row r="129" spans="1:2">
      <c r="A129" s="57">
        <v>30418501</v>
      </c>
      <c r="B129" s="57" t="s">
        <v>672</v>
      </c>
    </row>
    <row r="130" spans="1:2">
      <c r="A130" s="57">
        <v>30418501</v>
      </c>
      <c r="B130" s="57" t="s">
        <v>672</v>
      </c>
    </row>
    <row r="131" spans="1:2">
      <c r="A131" s="57">
        <v>20007100</v>
      </c>
      <c r="B131" s="57" t="s">
        <v>673</v>
      </c>
    </row>
    <row r="132" spans="1:2">
      <c r="A132" s="57">
        <v>10062700</v>
      </c>
      <c r="B132" s="57" t="s">
        <v>674</v>
      </c>
    </row>
    <row r="133" spans="1:2">
      <c r="A133" s="57">
        <v>30418501</v>
      </c>
      <c r="B133" s="57" t="s">
        <v>675</v>
      </c>
    </row>
    <row r="134" spans="1:2">
      <c r="A134" s="57">
        <v>20007400</v>
      </c>
      <c r="B134" s="57" t="s">
        <v>676</v>
      </c>
    </row>
    <row r="135" spans="1:2">
      <c r="A135" s="57">
        <v>10062800</v>
      </c>
      <c r="B135" s="57" t="s">
        <v>677</v>
      </c>
    </row>
    <row r="136" spans="1:2">
      <c r="A136" s="57">
        <v>42507500</v>
      </c>
      <c r="B136" s="57" t="s">
        <v>678</v>
      </c>
    </row>
    <row r="137" spans="1:2">
      <c r="A137" s="57">
        <v>30418501</v>
      </c>
      <c r="B137" s="57" t="s">
        <v>679</v>
      </c>
    </row>
    <row r="138" spans="1:2">
      <c r="A138" s="57">
        <v>30418501</v>
      </c>
      <c r="B138" s="57" t="s">
        <v>680</v>
      </c>
    </row>
    <row r="139" spans="1:2">
      <c r="A139" s="57">
        <v>45653700</v>
      </c>
      <c r="B139" s="57" t="s">
        <v>681</v>
      </c>
    </row>
    <row r="140" spans="1:2">
      <c r="A140" s="57">
        <v>20106000</v>
      </c>
      <c r="B140" s="57" t="s">
        <v>682</v>
      </c>
    </row>
    <row r="141" spans="1:2">
      <c r="A141" s="57">
        <v>10062900</v>
      </c>
      <c r="B141" s="57" t="s">
        <v>683</v>
      </c>
    </row>
    <row r="142" spans="1:2">
      <c r="A142" s="57">
        <v>30418501</v>
      </c>
      <c r="B142" s="57" t="s">
        <v>684</v>
      </c>
    </row>
    <row r="143" spans="1:2">
      <c r="A143" s="57">
        <v>30418501</v>
      </c>
      <c r="B143" s="57" t="s">
        <v>685</v>
      </c>
    </row>
    <row r="144" spans="1:2">
      <c r="A144" s="57">
        <v>20007500</v>
      </c>
      <c r="B144" s="57" t="s">
        <v>686</v>
      </c>
    </row>
    <row r="145" spans="1:2">
      <c r="A145" s="57">
        <v>10063000</v>
      </c>
      <c r="B145" s="57" t="s">
        <v>687</v>
      </c>
    </row>
    <row r="146" spans="1:2">
      <c r="A146" s="57">
        <v>42507300</v>
      </c>
      <c r="B146" s="57" t="s">
        <v>688</v>
      </c>
    </row>
    <row r="147" spans="1:2">
      <c r="A147" s="57">
        <v>30418501</v>
      </c>
      <c r="B147" s="57" t="s">
        <v>689</v>
      </c>
    </row>
    <row r="148" spans="1:2">
      <c r="A148" s="57">
        <v>30418501</v>
      </c>
      <c r="B148" s="57" t="s">
        <v>690</v>
      </c>
    </row>
    <row r="149" spans="1:2">
      <c r="A149" s="57">
        <v>45538900</v>
      </c>
      <c r="B149" s="57" t="s">
        <v>691</v>
      </c>
    </row>
    <row r="150" spans="1:2">
      <c r="A150" s="57">
        <v>20007600</v>
      </c>
      <c r="B150" s="57" t="s">
        <v>692</v>
      </c>
    </row>
    <row r="151" spans="1:2">
      <c r="A151" s="57">
        <v>10063100</v>
      </c>
      <c r="B151" s="57" t="s">
        <v>693</v>
      </c>
    </row>
    <row r="152" spans="1:2">
      <c r="A152" s="57">
        <v>42490700</v>
      </c>
      <c r="B152" s="57" t="s">
        <v>694</v>
      </c>
    </row>
    <row r="153" spans="1:2">
      <c r="A153" s="57">
        <v>42507200</v>
      </c>
      <c r="B153" s="57" t="s">
        <v>695</v>
      </c>
    </row>
    <row r="154" spans="1:2">
      <c r="A154" s="57">
        <v>30418501</v>
      </c>
      <c r="B154" s="57" t="s">
        <v>696</v>
      </c>
    </row>
    <row r="155" spans="1:2">
      <c r="A155" s="57">
        <v>30418501</v>
      </c>
      <c r="B155" s="57" t="s">
        <v>697</v>
      </c>
    </row>
    <row r="156" spans="1:2">
      <c r="A156" s="57">
        <v>45536500</v>
      </c>
      <c r="B156" s="57" t="s">
        <v>698</v>
      </c>
    </row>
    <row r="157" spans="1:2">
      <c r="A157" s="57">
        <v>20122600</v>
      </c>
      <c r="B157" s="57" t="s">
        <v>699</v>
      </c>
    </row>
    <row r="158" spans="1:2">
      <c r="A158" s="57">
        <v>20142200</v>
      </c>
      <c r="B158" s="57" t="s">
        <v>700</v>
      </c>
    </row>
    <row r="159" spans="1:2">
      <c r="A159" s="57">
        <v>20122800</v>
      </c>
      <c r="B159" s="57" t="s">
        <v>701</v>
      </c>
    </row>
    <row r="160" spans="1:2">
      <c r="A160" s="57">
        <v>20122700</v>
      </c>
      <c r="B160" s="57" t="s">
        <v>702</v>
      </c>
    </row>
    <row r="161" spans="1:2">
      <c r="A161" s="57">
        <v>20122900</v>
      </c>
      <c r="B161" s="57" t="s">
        <v>703</v>
      </c>
    </row>
    <row r="162" spans="1:2">
      <c r="A162" s="57">
        <v>20142500</v>
      </c>
      <c r="B162" s="57" t="s">
        <v>704</v>
      </c>
    </row>
    <row r="163" spans="1:2">
      <c r="A163" s="57">
        <v>20142300</v>
      </c>
      <c r="B163" s="57" t="s">
        <v>705</v>
      </c>
    </row>
    <row r="164" spans="1:2">
      <c r="A164" s="57">
        <v>10072200</v>
      </c>
      <c r="B164" s="57" t="s">
        <v>706</v>
      </c>
    </row>
    <row r="165" spans="1:2">
      <c r="A165" s="57">
        <v>30666700</v>
      </c>
      <c r="B165" s="57" t="s">
        <v>707</v>
      </c>
    </row>
    <row r="166" spans="1:2">
      <c r="A166" s="57">
        <v>30666700</v>
      </c>
      <c r="B166" s="57" t="s">
        <v>707</v>
      </c>
    </row>
    <row r="167" spans="1:2">
      <c r="A167" s="57">
        <v>30779400</v>
      </c>
      <c r="B167" s="57" t="s">
        <v>708</v>
      </c>
    </row>
    <row r="168" spans="1:2">
      <c r="A168" s="57">
        <v>20142400</v>
      </c>
      <c r="B168" s="57" t="s">
        <v>709</v>
      </c>
    </row>
    <row r="169" spans="1:2">
      <c r="A169" s="57">
        <v>20142400</v>
      </c>
      <c r="B169" s="57" t="s">
        <v>709</v>
      </c>
    </row>
    <row r="170" spans="1:2">
      <c r="A170" s="57">
        <v>41297800</v>
      </c>
      <c r="B170" s="57" t="s">
        <v>710</v>
      </c>
    </row>
    <row r="171" spans="1:2">
      <c r="A171" s="57">
        <v>41297900</v>
      </c>
      <c r="B171" s="57" t="s">
        <v>711</v>
      </c>
    </row>
    <row r="172" spans="1:2">
      <c r="A172" s="57">
        <v>45536900</v>
      </c>
      <c r="B172" s="57" t="s">
        <v>712</v>
      </c>
    </row>
    <row r="173" spans="1:2">
      <c r="A173" s="57">
        <v>20119600</v>
      </c>
      <c r="B173" s="57" t="s">
        <v>713</v>
      </c>
    </row>
    <row r="174" spans="1:2">
      <c r="A174" s="57">
        <v>42666700</v>
      </c>
      <c r="B174" s="57" t="s">
        <v>714</v>
      </c>
    </row>
    <row r="175" spans="1:2">
      <c r="A175" s="57">
        <v>20119400</v>
      </c>
      <c r="B175" s="57" t="s">
        <v>715</v>
      </c>
    </row>
    <row r="176" spans="1:2">
      <c r="A176" s="57">
        <v>20119500</v>
      </c>
      <c r="B176" s="57" t="s">
        <v>716</v>
      </c>
    </row>
    <row r="177" spans="1:2">
      <c r="A177" s="57">
        <v>20119900</v>
      </c>
      <c r="B177" s="57" t="s">
        <v>717</v>
      </c>
    </row>
    <row r="178" spans="1:2">
      <c r="A178" s="57">
        <v>20119800</v>
      </c>
      <c r="B178" s="57" t="s">
        <v>718</v>
      </c>
    </row>
    <row r="179" spans="1:2">
      <c r="A179" s="57">
        <v>20120000</v>
      </c>
      <c r="B179" s="57" t="s">
        <v>719</v>
      </c>
    </row>
    <row r="180" spans="1:2">
      <c r="A180" s="57">
        <v>20120100</v>
      </c>
      <c r="B180" s="57" t="s">
        <v>720</v>
      </c>
    </row>
    <row r="181" spans="1:2">
      <c r="A181" s="57">
        <v>20121400</v>
      </c>
      <c r="B181" s="57" t="s">
        <v>721</v>
      </c>
    </row>
    <row r="182" spans="1:2">
      <c r="A182" s="57">
        <v>20121500</v>
      </c>
      <c r="B182" s="57" t="s">
        <v>722</v>
      </c>
    </row>
    <row r="183" spans="1:2">
      <c r="A183" s="57">
        <v>20010900</v>
      </c>
      <c r="B183" s="57" t="s">
        <v>723</v>
      </c>
    </row>
    <row r="184" spans="1:2">
      <c r="A184" s="57">
        <v>42665800</v>
      </c>
      <c r="B184" s="57" t="s">
        <v>724</v>
      </c>
    </row>
    <row r="185" spans="1:2">
      <c r="A185" s="57">
        <v>43294200</v>
      </c>
      <c r="B185" s="57" t="s">
        <v>725</v>
      </c>
    </row>
    <row r="186" spans="1:2">
      <c r="A186" s="57">
        <v>10019700</v>
      </c>
      <c r="B186" s="57" t="s">
        <v>726</v>
      </c>
    </row>
    <row r="187" spans="1:2">
      <c r="A187" s="57">
        <v>30143701</v>
      </c>
      <c r="B187" s="57" t="s">
        <v>727</v>
      </c>
    </row>
    <row r="188" spans="1:2">
      <c r="A188" s="57">
        <v>30143701</v>
      </c>
      <c r="B188" s="57" t="s">
        <v>727</v>
      </c>
    </row>
    <row r="189" spans="1:2">
      <c r="A189" s="57">
        <v>45538800</v>
      </c>
      <c r="B189" s="57" t="s">
        <v>728</v>
      </c>
    </row>
    <row r="190" spans="1:2">
      <c r="A190" s="57">
        <v>20038800</v>
      </c>
      <c r="B190" s="57" t="s">
        <v>729</v>
      </c>
    </row>
    <row r="191" spans="1:2">
      <c r="A191" s="57">
        <v>10030900</v>
      </c>
      <c r="B191" s="57" t="s">
        <v>730</v>
      </c>
    </row>
    <row r="192" spans="1:2">
      <c r="A192" s="57">
        <v>42501900</v>
      </c>
      <c r="B192" s="57" t="s">
        <v>731</v>
      </c>
    </row>
    <row r="193" spans="1:2">
      <c r="A193" s="57">
        <v>42501900</v>
      </c>
      <c r="B193" s="57" t="s">
        <v>732</v>
      </c>
    </row>
    <row r="194" spans="1:2">
      <c r="A194" s="57">
        <v>30142801</v>
      </c>
      <c r="B194" s="57" t="s">
        <v>733</v>
      </c>
    </row>
    <row r="195" spans="1:2">
      <c r="A195" s="57">
        <v>30142801</v>
      </c>
      <c r="B195" s="57" t="s">
        <v>734</v>
      </c>
    </row>
    <row r="196" spans="1:2">
      <c r="A196" s="57">
        <v>30142801</v>
      </c>
      <c r="B196" s="57" t="s">
        <v>735</v>
      </c>
    </row>
    <row r="197" spans="1:2">
      <c r="A197" s="57">
        <v>20039400</v>
      </c>
      <c r="B197" s="57" t="s">
        <v>736</v>
      </c>
    </row>
    <row r="198" spans="1:2">
      <c r="A198" s="57">
        <v>86002300</v>
      </c>
      <c r="B198" s="57" t="s">
        <v>737</v>
      </c>
    </row>
    <row r="199" spans="1:2">
      <c r="A199" s="57">
        <v>45653600</v>
      </c>
      <c r="B199" s="57" t="s">
        <v>738</v>
      </c>
    </row>
    <row r="200" spans="1:2">
      <c r="A200" s="57">
        <v>20038900</v>
      </c>
      <c r="B200" s="57" t="s">
        <v>739</v>
      </c>
    </row>
    <row r="201" spans="1:2">
      <c r="A201" s="57">
        <v>10031000</v>
      </c>
      <c r="B201" s="57" t="s">
        <v>740</v>
      </c>
    </row>
    <row r="202" spans="1:2">
      <c r="A202" s="57">
        <v>42502000</v>
      </c>
      <c r="B202" s="57" t="s">
        <v>741</v>
      </c>
    </row>
    <row r="203" spans="1:2">
      <c r="A203" s="57">
        <v>42502000</v>
      </c>
      <c r="B203" s="57" t="s">
        <v>742</v>
      </c>
    </row>
    <row r="204" spans="1:2">
      <c r="A204" s="57">
        <v>30142801</v>
      </c>
      <c r="B204" s="57" t="s">
        <v>743</v>
      </c>
    </row>
    <row r="205" spans="1:2">
      <c r="A205" s="57">
        <v>30142801</v>
      </c>
      <c r="B205" s="57" t="s">
        <v>744</v>
      </c>
    </row>
    <row r="206" spans="1:2">
      <c r="A206" s="57">
        <v>20039400</v>
      </c>
      <c r="B206" s="57" t="s">
        <v>745</v>
      </c>
    </row>
    <row r="207" spans="1:2">
      <c r="A207" s="57">
        <v>86002300</v>
      </c>
      <c r="B207" s="57" t="s">
        <v>746</v>
      </c>
    </row>
    <row r="208" spans="1:2">
      <c r="A208" s="57">
        <v>20039000</v>
      </c>
      <c r="B208" s="57" t="s">
        <v>747</v>
      </c>
    </row>
    <row r="209" spans="1:2">
      <c r="A209" s="57">
        <v>10031100</v>
      </c>
      <c r="B209" s="57" t="s">
        <v>748</v>
      </c>
    </row>
    <row r="210" spans="1:2">
      <c r="A210" s="57">
        <v>42502100</v>
      </c>
      <c r="B210" s="57" t="s">
        <v>749</v>
      </c>
    </row>
    <row r="211" spans="1:2">
      <c r="A211" s="57">
        <v>42502100</v>
      </c>
      <c r="B211" s="57" t="s">
        <v>750</v>
      </c>
    </row>
    <row r="212" spans="1:2">
      <c r="A212" s="57">
        <v>30142801</v>
      </c>
      <c r="B212" s="57" t="s">
        <v>751</v>
      </c>
    </row>
    <row r="213" spans="1:2">
      <c r="A213" s="57">
        <v>30142801</v>
      </c>
      <c r="B213" s="57" t="s">
        <v>751</v>
      </c>
    </row>
    <row r="214" spans="1:2">
      <c r="A214" s="57">
        <v>30142801</v>
      </c>
      <c r="B214" s="57" t="s">
        <v>752</v>
      </c>
    </row>
    <row r="215" spans="1:2">
      <c r="A215" s="57">
        <v>30142801</v>
      </c>
      <c r="B215" s="57" t="s">
        <v>753</v>
      </c>
    </row>
    <row r="216" spans="1:2">
      <c r="A216" s="57">
        <v>20039400</v>
      </c>
      <c r="B216" s="57" t="s">
        <v>754</v>
      </c>
    </row>
    <row r="217" spans="1:2">
      <c r="A217" s="57">
        <v>86002300</v>
      </c>
      <c r="B217" s="57" t="s">
        <v>755</v>
      </c>
    </row>
    <row r="218" spans="1:2">
      <c r="A218" s="57">
        <v>20039100</v>
      </c>
      <c r="B218" s="57" t="s">
        <v>756</v>
      </c>
    </row>
    <row r="219" spans="1:2">
      <c r="A219" s="57">
        <v>42502200</v>
      </c>
      <c r="B219" s="57" t="s">
        <v>757</v>
      </c>
    </row>
    <row r="220" spans="1:2">
      <c r="A220" s="57">
        <v>42502200</v>
      </c>
      <c r="B220" s="57" t="s">
        <v>758</v>
      </c>
    </row>
    <row r="221" spans="1:2">
      <c r="A221" s="57">
        <v>30142801</v>
      </c>
      <c r="B221" s="57" t="s">
        <v>759</v>
      </c>
    </row>
    <row r="222" spans="1:2">
      <c r="A222" s="57">
        <v>30142801</v>
      </c>
      <c r="B222" s="57" t="s">
        <v>760</v>
      </c>
    </row>
    <row r="223" spans="1:2">
      <c r="A223" s="57">
        <v>20039400</v>
      </c>
      <c r="B223" s="57" t="s">
        <v>761</v>
      </c>
    </row>
    <row r="224" spans="1:2">
      <c r="A224" s="57">
        <v>86002300</v>
      </c>
      <c r="B224" s="57" t="s">
        <v>762</v>
      </c>
    </row>
    <row r="225" spans="1:2">
      <c r="A225" s="57">
        <v>20039200</v>
      </c>
      <c r="B225" s="57" t="s">
        <v>763</v>
      </c>
    </row>
    <row r="226" spans="1:2">
      <c r="A226" s="57">
        <v>10031200</v>
      </c>
      <c r="B226" s="57" t="s">
        <v>764</v>
      </c>
    </row>
    <row r="227" spans="1:2">
      <c r="A227" s="57">
        <v>42506200</v>
      </c>
      <c r="B227" s="57" t="s">
        <v>765</v>
      </c>
    </row>
    <row r="228" spans="1:2">
      <c r="A228" s="57">
        <v>42506200</v>
      </c>
      <c r="B228" s="57" t="s">
        <v>766</v>
      </c>
    </row>
    <row r="229" spans="1:2">
      <c r="A229" s="57">
        <v>30142801</v>
      </c>
      <c r="B229" s="57" t="s">
        <v>767</v>
      </c>
    </row>
    <row r="230" spans="1:2">
      <c r="A230" s="57">
        <v>20039400</v>
      </c>
      <c r="B230" s="57" t="s">
        <v>768</v>
      </c>
    </row>
    <row r="231" spans="1:2">
      <c r="A231" s="57">
        <v>86002300</v>
      </c>
      <c r="B231" s="57" t="s">
        <v>769</v>
      </c>
    </row>
    <row r="232" spans="1:2">
      <c r="A232" s="57">
        <v>41292700</v>
      </c>
      <c r="B232" s="57" t="s">
        <v>770</v>
      </c>
    </row>
    <row r="233" spans="1:2">
      <c r="A233" s="57">
        <v>42284600</v>
      </c>
      <c r="B233" s="57" t="s">
        <v>771</v>
      </c>
    </row>
    <row r="234" spans="1:2">
      <c r="A234" s="57">
        <v>42419200</v>
      </c>
      <c r="B234" s="57" t="s">
        <v>772</v>
      </c>
    </row>
    <row r="235" spans="1:2">
      <c r="A235" s="57">
        <v>42680300</v>
      </c>
      <c r="B235" s="57" t="s">
        <v>773</v>
      </c>
    </row>
    <row r="236" spans="1:2">
      <c r="A236" s="57">
        <v>42775300</v>
      </c>
      <c r="B236" s="57" t="s">
        <v>774</v>
      </c>
    </row>
    <row r="237" spans="1:2">
      <c r="A237" s="57">
        <v>43319900</v>
      </c>
      <c r="B237" s="57" t="s">
        <v>775</v>
      </c>
    </row>
    <row r="238" spans="1:2">
      <c r="A238" s="57">
        <v>43314496</v>
      </c>
      <c r="B238" s="57" t="s">
        <v>776</v>
      </c>
    </row>
    <row r="239" spans="1:2">
      <c r="A239" s="57">
        <v>43281000</v>
      </c>
      <c r="B239" s="57" t="s">
        <v>777</v>
      </c>
    </row>
    <row r="240" spans="1:2">
      <c r="A240" s="57">
        <v>42677000</v>
      </c>
      <c r="B240" s="57" t="s">
        <v>778</v>
      </c>
    </row>
    <row r="241" spans="1:2">
      <c r="A241" s="57">
        <v>42788600</v>
      </c>
      <c r="B241" s="57" t="s">
        <v>779</v>
      </c>
    </row>
    <row r="242" spans="1:2">
      <c r="A242" s="57">
        <v>20135700</v>
      </c>
      <c r="B242" s="57" t="s">
        <v>780</v>
      </c>
    </row>
    <row r="243" spans="1:2">
      <c r="A243" s="57">
        <v>20135400</v>
      </c>
      <c r="B243" s="57" t="s">
        <v>781</v>
      </c>
    </row>
    <row r="244" spans="1:2">
      <c r="A244" s="57">
        <v>42660400</v>
      </c>
      <c r="B244" s="57" t="s">
        <v>782</v>
      </c>
    </row>
    <row r="245" spans="1:2">
      <c r="A245" s="57">
        <v>20135600</v>
      </c>
      <c r="B245" s="57" t="s">
        <v>783</v>
      </c>
    </row>
    <row r="246" spans="1:2">
      <c r="A246" s="57">
        <v>20124600</v>
      </c>
      <c r="B246" s="57" t="s">
        <v>784</v>
      </c>
    </row>
    <row r="247" spans="1:2">
      <c r="A247" s="57">
        <v>20138000</v>
      </c>
      <c r="B247" s="57" t="s">
        <v>785</v>
      </c>
    </row>
    <row r="248" spans="1:2">
      <c r="A248" s="57">
        <v>42475800</v>
      </c>
      <c r="B248" s="57" t="s">
        <v>786</v>
      </c>
    </row>
    <row r="249" spans="1:2">
      <c r="A249" s="57">
        <v>20123500</v>
      </c>
      <c r="B249" s="57" t="s">
        <v>787</v>
      </c>
    </row>
    <row r="250" spans="1:2">
      <c r="A250" s="57">
        <v>20009200</v>
      </c>
      <c r="B250" s="57" t="s">
        <v>788</v>
      </c>
    </row>
    <row r="251" spans="1:2">
      <c r="A251" s="57">
        <v>20021400</v>
      </c>
      <c r="B251" s="57" t="s">
        <v>789</v>
      </c>
    </row>
    <row r="252" spans="1:2">
      <c r="A252" s="57">
        <v>20072000</v>
      </c>
      <c r="B252" s="57" t="s">
        <v>790</v>
      </c>
    </row>
    <row r="253" spans="1:2">
      <c r="A253" s="57">
        <v>20072400</v>
      </c>
      <c r="B253" s="57" t="s">
        <v>791</v>
      </c>
    </row>
    <row r="254" spans="1:2">
      <c r="A254" s="57">
        <v>20072500</v>
      </c>
      <c r="B254" s="57" t="s">
        <v>792</v>
      </c>
    </row>
    <row r="255" spans="1:2">
      <c r="A255" s="57">
        <v>20072600</v>
      </c>
      <c r="B255" s="57" t="s">
        <v>793</v>
      </c>
    </row>
    <row r="256" spans="1:2">
      <c r="A256" s="57">
        <v>20072700</v>
      </c>
      <c r="B256" s="57" t="s">
        <v>794</v>
      </c>
    </row>
    <row r="257" spans="1:2">
      <c r="A257" s="57">
        <v>20072800</v>
      </c>
      <c r="B257" s="57" t="s">
        <v>795</v>
      </c>
    </row>
    <row r="258" spans="1:2">
      <c r="A258" s="57">
        <v>20072900</v>
      </c>
      <c r="B258" s="57" t="s">
        <v>796</v>
      </c>
    </row>
    <row r="259" spans="1:2">
      <c r="A259" s="57">
        <v>20073000</v>
      </c>
      <c r="B259" s="57" t="s">
        <v>797</v>
      </c>
    </row>
    <row r="260" spans="1:2">
      <c r="A260" s="57">
        <v>20092200</v>
      </c>
      <c r="B260" s="57" t="s">
        <v>798</v>
      </c>
    </row>
    <row r="261" spans="1:2">
      <c r="A261" s="57">
        <v>20093900</v>
      </c>
      <c r="B261" s="57" t="s">
        <v>799</v>
      </c>
    </row>
    <row r="262" spans="1:2">
      <c r="A262" s="57">
        <v>20094000</v>
      </c>
      <c r="B262" s="57" t="s">
        <v>800</v>
      </c>
    </row>
    <row r="263" spans="1:2">
      <c r="A263" s="57">
        <v>20094200</v>
      </c>
      <c r="B263" s="57" t="s">
        <v>801</v>
      </c>
    </row>
    <row r="264" spans="1:2">
      <c r="A264" s="57">
        <v>20095100</v>
      </c>
      <c r="B264" s="57" t="s">
        <v>802</v>
      </c>
    </row>
    <row r="265" spans="1:2">
      <c r="A265" s="57">
        <v>20095300</v>
      </c>
      <c r="B265" s="57" t="s">
        <v>803</v>
      </c>
    </row>
    <row r="266" spans="1:2">
      <c r="A266" s="57">
        <v>20095500</v>
      </c>
      <c r="B266" s="57" t="s">
        <v>804</v>
      </c>
    </row>
    <row r="267" spans="1:2">
      <c r="A267" s="57">
        <v>20095800</v>
      </c>
      <c r="B267" s="57" t="s">
        <v>805</v>
      </c>
    </row>
    <row r="268" spans="1:2">
      <c r="A268" s="57">
        <v>20095900</v>
      </c>
      <c r="B268" s="57" t="s">
        <v>806</v>
      </c>
    </row>
    <row r="269" spans="1:2">
      <c r="A269" s="57">
        <v>20077200</v>
      </c>
      <c r="B269" s="57" t="s">
        <v>807</v>
      </c>
    </row>
    <row r="270" spans="1:2">
      <c r="A270" s="57">
        <v>20075400</v>
      </c>
      <c r="B270" s="57" t="s">
        <v>808</v>
      </c>
    </row>
    <row r="271" spans="1:2">
      <c r="A271" s="57">
        <v>20075800</v>
      </c>
      <c r="B271" s="57" t="s">
        <v>809</v>
      </c>
    </row>
    <row r="272" spans="1:2">
      <c r="A272" s="57">
        <v>20078100</v>
      </c>
      <c r="B272" s="57" t="s">
        <v>810</v>
      </c>
    </row>
    <row r="273" spans="1:2">
      <c r="A273" s="57">
        <v>20078200</v>
      </c>
      <c r="B273" s="57" t="s">
        <v>811</v>
      </c>
    </row>
    <row r="274" spans="1:2">
      <c r="A274" s="57">
        <v>20078700</v>
      </c>
      <c r="B274" s="57" t="s">
        <v>812</v>
      </c>
    </row>
    <row r="275" spans="1:2">
      <c r="A275" s="57">
        <v>20086000</v>
      </c>
      <c r="B275" s="57" t="s">
        <v>813</v>
      </c>
    </row>
    <row r="276" spans="1:2">
      <c r="A276" s="57">
        <v>20086200</v>
      </c>
      <c r="B276" s="57" t="s">
        <v>814</v>
      </c>
    </row>
    <row r="277" spans="1:2">
      <c r="A277" s="57">
        <v>20086500</v>
      </c>
      <c r="B277" s="57" t="s">
        <v>815</v>
      </c>
    </row>
    <row r="278" spans="1:2">
      <c r="A278" s="57">
        <v>20086700</v>
      </c>
      <c r="B278" s="57" t="s">
        <v>816</v>
      </c>
    </row>
    <row r="279" spans="1:2">
      <c r="A279" s="57">
        <v>20088900</v>
      </c>
      <c r="B279" s="57" t="s">
        <v>817</v>
      </c>
    </row>
    <row r="280" spans="1:2">
      <c r="A280" s="57">
        <v>20089500</v>
      </c>
      <c r="B280" s="57" t="s">
        <v>818</v>
      </c>
    </row>
    <row r="281" spans="1:2">
      <c r="A281" s="57">
        <v>20089600</v>
      </c>
      <c r="B281" s="57" t="s">
        <v>819</v>
      </c>
    </row>
    <row r="282" spans="1:2">
      <c r="A282" s="57">
        <v>20089900</v>
      </c>
      <c r="B282" s="57" t="s">
        <v>820</v>
      </c>
    </row>
    <row r="283" spans="1:2">
      <c r="A283" s="57">
        <v>20090100</v>
      </c>
      <c r="B283" s="57" t="s">
        <v>821</v>
      </c>
    </row>
    <row r="284" spans="1:2">
      <c r="A284" s="57">
        <v>20091400</v>
      </c>
      <c r="B284" s="57" t="s">
        <v>822</v>
      </c>
    </row>
    <row r="285" spans="1:2">
      <c r="A285" s="57">
        <v>20093600</v>
      </c>
      <c r="B285" s="57" t="s">
        <v>823</v>
      </c>
    </row>
    <row r="286" spans="1:2">
      <c r="A286" s="57">
        <v>20094300</v>
      </c>
      <c r="B286" s="57" t="s">
        <v>824</v>
      </c>
    </row>
    <row r="287" spans="1:2">
      <c r="A287" s="57">
        <v>20079600</v>
      </c>
      <c r="B287" s="57" t="s">
        <v>825</v>
      </c>
    </row>
    <row r="288" spans="1:2">
      <c r="A288" s="57">
        <v>20079700</v>
      </c>
      <c r="B288" s="57" t="s">
        <v>826</v>
      </c>
    </row>
    <row r="289" spans="1:2">
      <c r="A289" s="57">
        <v>20079900</v>
      </c>
      <c r="B289" s="57" t="s">
        <v>827</v>
      </c>
    </row>
    <row r="290" spans="1:2">
      <c r="A290" s="57">
        <v>20080100</v>
      </c>
      <c r="B290" s="57" t="s">
        <v>828</v>
      </c>
    </row>
    <row r="291" spans="1:2">
      <c r="A291" s="57">
        <v>20080200</v>
      </c>
      <c r="B291" s="57" t="s">
        <v>829</v>
      </c>
    </row>
    <row r="292" spans="1:2">
      <c r="A292" s="57">
        <v>20080600</v>
      </c>
      <c r="B292" s="57" t="s">
        <v>830</v>
      </c>
    </row>
    <row r="293" spans="1:2">
      <c r="A293" s="57">
        <v>20080700</v>
      </c>
      <c r="B293" s="57" t="s">
        <v>831</v>
      </c>
    </row>
    <row r="294" spans="1:2">
      <c r="A294" s="57">
        <v>20081400</v>
      </c>
      <c r="B294" s="57" t="s">
        <v>832</v>
      </c>
    </row>
    <row r="295" spans="1:2">
      <c r="A295" s="57">
        <v>20087900</v>
      </c>
      <c r="B295" s="57" t="s">
        <v>833</v>
      </c>
    </row>
    <row r="296" spans="1:2">
      <c r="A296" s="57">
        <v>20088000</v>
      </c>
      <c r="B296" s="57" t="s">
        <v>834</v>
      </c>
    </row>
    <row r="297" spans="1:2">
      <c r="A297" s="57">
        <v>20088400</v>
      </c>
      <c r="B297" s="57" t="s">
        <v>835</v>
      </c>
    </row>
    <row r="298" spans="1:2">
      <c r="A298" s="57">
        <v>20088500</v>
      </c>
      <c r="B298" s="57" t="s">
        <v>836</v>
      </c>
    </row>
    <row r="299" spans="1:2">
      <c r="A299" s="57">
        <v>20090800</v>
      </c>
      <c r="B299" s="57" t="s">
        <v>837</v>
      </c>
    </row>
    <row r="300" spans="1:2">
      <c r="A300" s="57">
        <v>20083200</v>
      </c>
      <c r="B300" s="57" t="s">
        <v>838</v>
      </c>
    </row>
    <row r="301" spans="1:2">
      <c r="A301" s="57">
        <v>20083700</v>
      </c>
      <c r="B301" s="57" t="s">
        <v>839</v>
      </c>
    </row>
    <row r="302" spans="1:2">
      <c r="A302" s="57">
        <v>20083800</v>
      </c>
      <c r="B302" s="57" t="s">
        <v>840</v>
      </c>
    </row>
    <row r="303" spans="1:2">
      <c r="A303" s="57">
        <v>20084700</v>
      </c>
      <c r="B303" s="57" t="s">
        <v>841</v>
      </c>
    </row>
    <row r="304" spans="1:2">
      <c r="A304" s="57">
        <v>20084800</v>
      </c>
      <c r="B304" s="57" t="s">
        <v>842</v>
      </c>
    </row>
    <row r="305" spans="1:2">
      <c r="A305" s="57">
        <v>20082400</v>
      </c>
      <c r="B305" s="57" t="s">
        <v>843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6B7F-2468-4FB8-A212-F53E09A21C16}">
  <sheetPr codeName="Sheet11"/>
  <dimension ref="A1:D6"/>
  <sheetViews>
    <sheetView workbookViewId="0">
      <selection activeCell="B31" sqref="B31"/>
    </sheetView>
  </sheetViews>
  <sheetFormatPr defaultColWidth="8.7265625" defaultRowHeight="13"/>
  <cols>
    <col min="1" max="1" width="15.54296875" style="54" customWidth="1"/>
    <col min="2" max="2" width="69.81640625" style="54" customWidth="1"/>
    <col min="3" max="3" width="11.7265625" style="54" customWidth="1"/>
    <col min="4" max="4" width="11" style="54" customWidth="1"/>
    <col min="5" max="16384" width="8.7265625" style="54"/>
  </cols>
  <sheetData>
    <row r="1" spans="1:4">
      <c r="A1" s="53" t="s">
        <v>24</v>
      </c>
      <c r="B1" s="53" t="s">
        <v>26</v>
      </c>
      <c r="C1" s="53" t="s">
        <v>30</v>
      </c>
      <c r="D1" s="53" t="s">
        <v>105</v>
      </c>
    </row>
    <row r="2" spans="1:4">
      <c r="A2" s="55" t="s">
        <v>107</v>
      </c>
      <c r="B2" s="55" t="s">
        <v>108</v>
      </c>
      <c r="C2" s="55" t="s">
        <v>109</v>
      </c>
      <c r="D2" s="54">
        <v>0.38</v>
      </c>
    </row>
    <row r="3" spans="1:4">
      <c r="A3" s="55" t="s">
        <v>110</v>
      </c>
      <c r="B3" s="55" t="s">
        <v>111</v>
      </c>
      <c r="C3" s="55" t="s">
        <v>109</v>
      </c>
      <c r="D3" s="54">
        <v>0.42</v>
      </c>
    </row>
    <row r="4" spans="1:4">
      <c r="A4" s="55" t="s">
        <v>112</v>
      </c>
      <c r="B4" s="55" t="s">
        <v>113</v>
      </c>
      <c r="C4" s="55" t="s">
        <v>109</v>
      </c>
      <c r="D4" s="54">
        <v>0.33</v>
      </c>
    </row>
    <row r="5" spans="1:4">
      <c r="A5" s="55" t="s">
        <v>114</v>
      </c>
      <c r="B5" s="55" t="s">
        <v>115</v>
      </c>
      <c r="C5" s="55" t="s">
        <v>109</v>
      </c>
      <c r="D5" s="54">
        <v>0.68</v>
      </c>
    </row>
    <row r="6" spans="1:4">
      <c r="A6" s="55" t="s">
        <v>116</v>
      </c>
      <c r="B6" s="55" t="s">
        <v>117</v>
      </c>
      <c r="C6" s="55" t="s">
        <v>109</v>
      </c>
      <c r="D6" s="54">
        <v>0.24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514D-7982-410F-8A15-92DC14027686}">
  <sheetPr codeName="Sheet12"/>
  <dimension ref="A1:E50"/>
  <sheetViews>
    <sheetView workbookViewId="0">
      <selection activeCell="H11" sqref="H11"/>
    </sheetView>
  </sheetViews>
  <sheetFormatPr defaultColWidth="8.7265625" defaultRowHeight="13"/>
  <cols>
    <col min="1" max="1" width="12.453125" style="57" customWidth="1"/>
    <col min="2" max="2" width="41.7265625" style="57" customWidth="1"/>
    <col min="3" max="3" width="8.26953125" style="57" customWidth="1"/>
    <col min="4" max="4" width="10.81640625" style="57" customWidth="1"/>
    <col min="5" max="5" width="7.7265625" style="57" customWidth="1"/>
    <col min="6" max="16384" width="8.7265625" style="57"/>
  </cols>
  <sheetData>
    <row r="1" spans="1:5">
      <c r="A1" s="56" t="s">
        <v>118</v>
      </c>
      <c r="B1" s="56" t="s">
        <v>119</v>
      </c>
      <c r="C1" s="56" t="s">
        <v>30</v>
      </c>
      <c r="D1" s="56" t="s">
        <v>106</v>
      </c>
      <c r="E1" s="56" t="s">
        <v>120</v>
      </c>
    </row>
    <row r="2" spans="1:5">
      <c r="A2" s="57">
        <v>2111037058</v>
      </c>
      <c r="B2" s="57" t="s">
        <v>121</v>
      </c>
      <c r="C2" s="57" t="s">
        <v>122</v>
      </c>
      <c r="D2" s="57">
        <v>5</v>
      </c>
      <c r="E2" s="58">
        <v>23.27</v>
      </c>
    </row>
    <row r="3" spans="1:5">
      <c r="A3" s="57">
        <v>2111044403</v>
      </c>
      <c r="B3" s="57" t="s">
        <v>123</v>
      </c>
      <c r="C3" s="57" t="s">
        <v>122</v>
      </c>
      <c r="D3" s="57">
        <v>0.4</v>
      </c>
      <c r="E3" s="58">
        <v>57.7</v>
      </c>
    </row>
    <row r="4" spans="1:5">
      <c r="A4" s="57">
        <v>2111045086</v>
      </c>
      <c r="B4" s="57" t="s">
        <v>124</v>
      </c>
      <c r="C4" s="57" t="s">
        <v>125</v>
      </c>
      <c r="D4" s="57">
        <v>3</v>
      </c>
      <c r="E4" s="58">
        <v>33</v>
      </c>
    </row>
    <row r="5" spans="1:5">
      <c r="A5" s="57">
        <v>2111045562</v>
      </c>
      <c r="B5" s="57" t="s">
        <v>126</v>
      </c>
      <c r="C5" s="57" t="s">
        <v>122</v>
      </c>
      <c r="D5" s="57">
        <v>2.5499999999999998</v>
      </c>
      <c r="E5" s="58">
        <v>29.43</v>
      </c>
    </row>
    <row r="6" spans="1:5">
      <c r="A6" s="57">
        <v>2111045563</v>
      </c>
      <c r="B6" s="57" t="s">
        <v>127</v>
      </c>
      <c r="C6" s="57" t="s">
        <v>122</v>
      </c>
      <c r="D6" s="57">
        <v>2.7</v>
      </c>
      <c r="E6" s="58">
        <v>26.68</v>
      </c>
    </row>
    <row r="7" spans="1:5">
      <c r="A7" s="57">
        <v>2111045564</v>
      </c>
      <c r="B7" s="57" t="s">
        <v>128</v>
      </c>
      <c r="C7" s="57" t="s">
        <v>129</v>
      </c>
      <c r="D7" s="57">
        <v>6.6</v>
      </c>
      <c r="E7" s="58">
        <v>50.48</v>
      </c>
    </row>
    <row r="8" spans="1:5">
      <c r="A8" s="57">
        <v>2111045773</v>
      </c>
      <c r="B8" s="57" t="s">
        <v>130</v>
      </c>
      <c r="C8" s="57" t="s">
        <v>122</v>
      </c>
      <c r="D8" s="57">
        <v>80</v>
      </c>
      <c r="E8" s="58">
        <v>2.5</v>
      </c>
    </row>
    <row r="9" spans="1:5">
      <c r="A9" s="57">
        <v>2111045845</v>
      </c>
      <c r="B9" s="57" t="s">
        <v>131</v>
      </c>
      <c r="C9" s="57" t="s">
        <v>125</v>
      </c>
      <c r="D9" s="57">
        <v>28</v>
      </c>
      <c r="E9" s="58">
        <v>3.47</v>
      </c>
    </row>
    <row r="10" spans="1:5">
      <c r="A10" s="57">
        <v>2111045846</v>
      </c>
      <c r="B10" s="57" t="s">
        <v>132</v>
      </c>
      <c r="C10" s="57" t="s">
        <v>125</v>
      </c>
      <c r="D10" s="57">
        <v>4</v>
      </c>
      <c r="E10" s="58">
        <v>5.2</v>
      </c>
    </row>
    <row r="11" spans="1:5">
      <c r="A11" s="57">
        <v>2111050739</v>
      </c>
      <c r="B11" s="57" t="s">
        <v>133</v>
      </c>
      <c r="C11" s="57" t="s">
        <v>122</v>
      </c>
      <c r="D11" s="57">
        <v>1.5</v>
      </c>
      <c r="E11" s="58">
        <v>20.8</v>
      </c>
    </row>
    <row r="12" spans="1:5">
      <c r="A12" s="57">
        <v>2111050889</v>
      </c>
      <c r="B12" s="57" t="s">
        <v>134</v>
      </c>
      <c r="C12" s="57" t="s">
        <v>122</v>
      </c>
      <c r="D12" s="57">
        <v>1.7</v>
      </c>
      <c r="E12" s="58">
        <v>39.96</v>
      </c>
    </row>
    <row r="13" spans="1:5">
      <c r="A13" s="57">
        <v>2111050916</v>
      </c>
      <c r="B13" s="57" t="s">
        <v>135</v>
      </c>
      <c r="C13" s="57" t="s">
        <v>122</v>
      </c>
      <c r="D13" s="57">
        <v>3.06</v>
      </c>
      <c r="E13" s="58">
        <v>29</v>
      </c>
    </row>
    <row r="14" spans="1:5">
      <c r="A14" s="57">
        <v>2111050920</v>
      </c>
      <c r="B14" s="57" t="s">
        <v>136</v>
      </c>
      <c r="C14" s="57" t="s">
        <v>122</v>
      </c>
      <c r="D14" s="57">
        <v>5</v>
      </c>
      <c r="E14" s="58">
        <v>31</v>
      </c>
    </row>
    <row r="15" spans="1:5">
      <c r="A15" s="57">
        <v>2111062494</v>
      </c>
      <c r="B15" s="57" t="s">
        <v>137</v>
      </c>
      <c r="C15" s="57" t="s">
        <v>138</v>
      </c>
      <c r="D15" s="57">
        <v>45</v>
      </c>
      <c r="E15" s="58">
        <v>33.25</v>
      </c>
    </row>
    <row r="16" spans="1:5">
      <c r="A16" s="57">
        <v>2111063649</v>
      </c>
      <c r="B16" s="57" t="s">
        <v>139</v>
      </c>
      <c r="C16" s="57" t="s">
        <v>125</v>
      </c>
      <c r="D16" s="57">
        <v>5</v>
      </c>
      <c r="E16" s="58">
        <v>70</v>
      </c>
    </row>
    <row r="17" spans="1:5">
      <c r="A17" s="57">
        <v>2111064145</v>
      </c>
      <c r="B17" s="57" t="s">
        <v>140</v>
      </c>
      <c r="C17" s="57" t="s">
        <v>122</v>
      </c>
      <c r="D17" s="57">
        <v>5.6</v>
      </c>
      <c r="E17" s="58">
        <v>95.83</v>
      </c>
    </row>
    <row r="18" spans="1:5">
      <c r="A18" s="57">
        <v>2111064597</v>
      </c>
      <c r="B18" s="57" t="s">
        <v>141</v>
      </c>
      <c r="C18" s="57" t="s">
        <v>122</v>
      </c>
      <c r="D18" s="57">
        <v>15.5</v>
      </c>
      <c r="E18" s="58">
        <v>134.69999999999999</v>
      </c>
    </row>
    <row r="19" spans="1:5">
      <c r="A19" s="57">
        <v>2111065001</v>
      </c>
      <c r="B19" s="57" t="s">
        <v>142</v>
      </c>
      <c r="C19" s="57" t="s">
        <v>138</v>
      </c>
      <c r="D19" s="57">
        <v>43.5</v>
      </c>
      <c r="E19" s="58">
        <v>3.33</v>
      </c>
    </row>
    <row r="20" spans="1:5">
      <c r="A20" s="57">
        <v>2111070825</v>
      </c>
      <c r="B20" s="57" t="s">
        <v>143</v>
      </c>
      <c r="C20" s="57" t="s">
        <v>122</v>
      </c>
      <c r="D20" s="57">
        <v>19</v>
      </c>
      <c r="E20" s="58">
        <v>25</v>
      </c>
    </row>
    <row r="21" spans="1:5">
      <c r="A21" s="57">
        <v>2111121627</v>
      </c>
      <c r="B21" s="57" t="s">
        <v>144</v>
      </c>
      <c r="C21" s="57" t="s">
        <v>138</v>
      </c>
      <c r="D21" s="57">
        <v>25</v>
      </c>
      <c r="E21" s="58">
        <v>18.96</v>
      </c>
    </row>
    <row r="22" spans="1:5">
      <c r="A22" s="57">
        <v>2111150670</v>
      </c>
      <c r="B22" s="57" t="s">
        <v>145</v>
      </c>
      <c r="C22" s="57" t="s">
        <v>146</v>
      </c>
      <c r="D22" s="57">
        <v>0.16600000000000001</v>
      </c>
      <c r="E22" s="58">
        <v>41.67</v>
      </c>
    </row>
    <row r="23" spans="1:5">
      <c r="A23" s="57">
        <v>2111167296</v>
      </c>
      <c r="B23" s="57" t="s">
        <v>147</v>
      </c>
      <c r="C23" s="57" t="s">
        <v>125</v>
      </c>
      <c r="D23" s="57">
        <v>1</v>
      </c>
      <c r="E23" s="58">
        <v>15.17</v>
      </c>
    </row>
    <row r="24" spans="1:5">
      <c r="A24" s="57">
        <v>2111167928</v>
      </c>
      <c r="B24" s="57" t="s">
        <v>148</v>
      </c>
      <c r="C24" s="57" t="s">
        <v>149</v>
      </c>
      <c r="D24" s="57">
        <v>0.4</v>
      </c>
      <c r="E24" s="58">
        <v>611.67999999999995</v>
      </c>
    </row>
    <row r="25" spans="1:5">
      <c r="A25" s="57">
        <v>2111188604</v>
      </c>
      <c r="B25" s="57" t="s">
        <v>150</v>
      </c>
      <c r="C25" s="57" t="s">
        <v>125</v>
      </c>
      <c r="D25" s="57">
        <v>0.2</v>
      </c>
      <c r="E25" s="58">
        <v>51.57</v>
      </c>
    </row>
    <row r="26" spans="1:5">
      <c r="A26" s="57">
        <v>2111195958</v>
      </c>
      <c r="B26" s="57" t="s">
        <v>151</v>
      </c>
      <c r="C26" s="57" t="s">
        <v>125</v>
      </c>
      <c r="D26" s="57">
        <v>12</v>
      </c>
      <c r="E26" s="58">
        <v>125</v>
      </c>
    </row>
    <row r="27" spans="1:5">
      <c r="A27" s="57">
        <v>2111196048</v>
      </c>
      <c r="B27" s="57" t="s">
        <v>152</v>
      </c>
      <c r="C27" s="57" t="s">
        <v>122</v>
      </c>
      <c r="D27" s="57">
        <v>5</v>
      </c>
      <c r="E27" s="58">
        <v>34.4</v>
      </c>
    </row>
    <row r="28" spans="1:5">
      <c r="A28" s="57">
        <v>2111204732</v>
      </c>
      <c r="B28" s="57" t="s">
        <v>153</v>
      </c>
      <c r="C28" s="57" t="s">
        <v>138</v>
      </c>
      <c r="D28" s="57">
        <v>11</v>
      </c>
      <c r="E28" s="58">
        <v>23.1</v>
      </c>
    </row>
    <row r="29" spans="1:5">
      <c r="A29" s="57">
        <v>2111206041</v>
      </c>
      <c r="B29" s="57" t="s">
        <v>154</v>
      </c>
      <c r="C29" s="57" t="s">
        <v>138</v>
      </c>
      <c r="D29" s="57">
        <v>1</v>
      </c>
      <c r="E29" s="58">
        <v>1274.55</v>
      </c>
    </row>
    <row r="30" spans="1:5">
      <c r="A30" s="57">
        <v>2111206658</v>
      </c>
      <c r="B30" s="57" t="s">
        <v>155</v>
      </c>
      <c r="C30" s="57" t="s">
        <v>138</v>
      </c>
      <c r="D30" s="57">
        <v>3</v>
      </c>
      <c r="E30" s="58">
        <v>136.94999999999999</v>
      </c>
    </row>
    <row r="31" spans="1:5">
      <c r="A31" s="57">
        <v>2111206664</v>
      </c>
      <c r="B31" s="57" t="s">
        <v>156</v>
      </c>
      <c r="C31" s="57" t="s">
        <v>138</v>
      </c>
      <c r="D31" s="57">
        <v>2</v>
      </c>
      <c r="E31" s="58">
        <v>304.24</v>
      </c>
    </row>
    <row r="32" spans="1:5">
      <c r="A32" s="57">
        <v>2111207085</v>
      </c>
      <c r="B32" s="57" t="s">
        <v>157</v>
      </c>
      <c r="C32" s="57" t="s">
        <v>138</v>
      </c>
      <c r="D32" s="57">
        <v>1</v>
      </c>
      <c r="E32" s="58">
        <v>63.92</v>
      </c>
    </row>
    <row r="33" spans="1:5">
      <c r="A33" s="57">
        <v>2111207086</v>
      </c>
      <c r="B33" s="57" t="s">
        <v>158</v>
      </c>
      <c r="C33" s="57" t="s">
        <v>138</v>
      </c>
      <c r="D33" s="57">
        <v>1</v>
      </c>
      <c r="E33" s="58">
        <v>204.75</v>
      </c>
    </row>
    <row r="34" spans="1:5">
      <c r="A34" s="57">
        <v>2111221358</v>
      </c>
      <c r="B34" s="57" t="s">
        <v>159</v>
      </c>
      <c r="C34" s="57" t="s">
        <v>125</v>
      </c>
      <c r="D34" s="57">
        <v>1</v>
      </c>
      <c r="E34" s="58">
        <v>833.33</v>
      </c>
    </row>
    <row r="35" spans="1:5">
      <c r="A35" s="57">
        <v>2111222257</v>
      </c>
      <c r="B35" s="57" t="s">
        <v>160</v>
      </c>
      <c r="C35" s="57" t="s">
        <v>122</v>
      </c>
      <c r="D35" s="57">
        <v>0.02</v>
      </c>
      <c r="E35" s="58">
        <v>34.82</v>
      </c>
    </row>
    <row r="36" spans="1:5">
      <c r="A36" s="57">
        <v>2111222542</v>
      </c>
      <c r="B36" s="57" t="s">
        <v>161</v>
      </c>
      <c r="C36" s="57" t="s">
        <v>122</v>
      </c>
      <c r="D36" s="57">
        <v>44.79</v>
      </c>
      <c r="E36" s="58">
        <v>5.5</v>
      </c>
    </row>
    <row r="37" spans="1:5">
      <c r="A37" s="57">
        <v>2111222521</v>
      </c>
      <c r="B37" s="57" t="s">
        <v>162</v>
      </c>
      <c r="C37" s="57" t="s">
        <v>122</v>
      </c>
      <c r="D37" s="57">
        <v>2.7</v>
      </c>
      <c r="E37" s="58">
        <v>46.13</v>
      </c>
    </row>
    <row r="38" spans="1:5">
      <c r="A38" s="57">
        <v>2111222552</v>
      </c>
      <c r="B38" s="57" t="s">
        <v>163</v>
      </c>
      <c r="C38" s="57" t="s">
        <v>122</v>
      </c>
      <c r="D38" s="57">
        <v>10.8</v>
      </c>
      <c r="E38" s="58">
        <v>43.52</v>
      </c>
    </row>
    <row r="39" spans="1:5">
      <c r="A39" s="57">
        <v>2111222553</v>
      </c>
      <c r="B39" s="57" t="s">
        <v>164</v>
      </c>
      <c r="C39" s="57" t="s">
        <v>122</v>
      </c>
      <c r="D39" s="57">
        <v>10.8</v>
      </c>
      <c r="E39" s="58">
        <v>46.13</v>
      </c>
    </row>
    <row r="40" spans="1:5">
      <c r="A40" s="57">
        <v>2111222554</v>
      </c>
      <c r="B40" s="57" t="s">
        <v>165</v>
      </c>
      <c r="C40" s="57" t="s">
        <v>122</v>
      </c>
      <c r="D40" s="57">
        <v>5.4</v>
      </c>
      <c r="E40" s="58">
        <v>43.52</v>
      </c>
    </row>
    <row r="41" spans="1:5">
      <c r="A41" s="57">
        <v>2111222555</v>
      </c>
      <c r="B41" s="57" t="s">
        <v>166</v>
      </c>
      <c r="C41" s="57" t="s">
        <v>122</v>
      </c>
      <c r="D41" s="57">
        <v>1.4</v>
      </c>
      <c r="E41" s="58">
        <v>42.65</v>
      </c>
    </row>
    <row r="42" spans="1:5">
      <c r="A42" s="57">
        <v>2111222556</v>
      </c>
      <c r="B42" s="57" t="s">
        <v>167</v>
      </c>
      <c r="C42" s="57" t="s">
        <v>122</v>
      </c>
      <c r="D42" s="57">
        <v>8.1</v>
      </c>
      <c r="E42" s="58">
        <v>46.13</v>
      </c>
    </row>
    <row r="43" spans="1:5">
      <c r="A43" s="57">
        <v>2111222557</v>
      </c>
      <c r="B43" s="57" t="s">
        <v>168</v>
      </c>
      <c r="C43" s="57" t="s">
        <v>122</v>
      </c>
      <c r="D43" s="57">
        <v>6.86</v>
      </c>
      <c r="E43" s="58">
        <v>42.65</v>
      </c>
    </row>
    <row r="44" spans="1:5">
      <c r="A44" s="57">
        <v>2111222558</v>
      </c>
      <c r="B44" s="57" t="s">
        <v>169</v>
      </c>
      <c r="C44" s="57" t="s">
        <v>122</v>
      </c>
      <c r="D44" s="57">
        <v>4.2</v>
      </c>
      <c r="E44" s="58">
        <v>37.82</v>
      </c>
    </row>
    <row r="45" spans="1:5">
      <c r="A45" s="57">
        <v>2112120078</v>
      </c>
      <c r="B45" s="57" t="s">
        <v>170</v>
      </c>
      <c r="C45" s="57" t="s">
        <v>122</v>
      </c>
      <c r="D45" s="57">
        <v>1</v>
      </c>
      <c r="E45" s="58">
        <v>66.67</v>
      </c>
    </row>
    <row r="46" spans="1:5">
      <c r="A46" s="57">
        <v>2112210583</v>
      </c>
      <c r="B46" s="57" t="s">
        <v>171</v>
      </c>
      <c r="C46" s="57" t="s">
        <v>129</v>
      </c>
      <c r="D46" s="57">
        <v>1.2</v>
      </c>
      <c r="E46" s="58">
        <v>43.33</v>
      </c>
    </row>
    <row r="47" spans="1:5">
      <c r="A47" s="57">
        <v>2112210604</v>
      </c>
      <c r="B47" s="57" t="s">
        <v>172</v>
      </c>
      <c r="C47" s="57" t="s">
        <v>129</v>
      </c>
      <c r="D47" s="57">
        <v>6.2</v>
      </c>
      <c r="E47" s="58">
        <v>41.67</v>
      </c>
    </row>
    <row r="48" spans="1:5">
      <c r="A48" s="57">
        <v>2112210673</v>
      </c>
      <c r="B48" s="57" t="s">
        <v>173</v>
      </c>
      <c r="C48" s="57" t="s">
        <v>122</v>
      </c>
      <c r="D48" s="57">
        <v>0.3</v>
      </c>
      <c r="E48" s="58">
        <v>87.5</v>
      </c>
    </row>
    <row r="49" spans="1:5">
      <c r="A49" s="57">
        <v>2114021456</v>
      </c>
      <c r="B49" s="57" t="s">
        <v>174</v>
      </c>
      <c r="C49" s="57" t="s">
        <v>129</v>
      </c>
      <c r="D49" s="57">
        <v>10</v>
      </c>
      <c r="E49" s="58">
        <v>19.989999999999998</v>
      </c>
    </row>
    <row r="50" spans="1:5">
      <c r="A50" s="57">
        <v>2114070350</v>
      </c>
      <c r="B50" s="57" t="s">
        <v>175</v>
      </c>
      <c r="C50" s="57" t="s">
        <v>129</v>
      </c>
      <c r="D50" s="57">
        <v>9.2899999999999991</v>
      </c>
      <c r="E50" s="58">
        <v>14.31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6BBD-BA54-446F-9AC8-6A895F209293}">
  <sheetPr codeName="Sheet13"/>
  <dimension ref="A1:C4"/>
  <sheetViews>
    <sheetView workbookViewId="0">
      <selection activeCell="D20" sqref="D20"/>
    </sheetView>
  </sheetViews>
  <sheetFormatPr defaultColWidth="8.7265625" defaultRowHeight="13"/>
  <cols>
    <col min="1" max="1" width="41.1796875" style="57" customWidth="1"/>
    <col min="2" max="2" width="6.26953125" style="57" customWidth="1"/>
    <col min="3" max="3" width="7.81640625" style="57" customWidth="1"/>
    <col min="4" max="16384" width="8.7265625" style="57"/>
  </cols>
  <sheetData>
    <row r="1" spans="1:3">
      <c r="A1" s="56" t="s">
        <v>176</v>
      </c>
      <c r="B1" s="56" t="s">
        <v>30</v>
      </c>
      <c r="C1" s="56" t="s">
        <v>120</v>
      </c>
    </row>
    <row r="2" spans="1:3">
      <c r="A2" s="57" t="s">
        <v>177</v>
      </c>
      <c r="B2" s="57" t="s">
        <v>178</v>
      </c>
      <c r="C2" s="57">
        <v>20.56</v>
      </c>
    </row>
    <row r="3" spans="1:3">
      <c r="A3" s="57" t="s">
        <v>179</v>
      </c>
      <c r="B3" s="57" t="s">
        <v>178</v>
      </c>
      <c r="C3" s="57">
        <v>20.53</v>
      </c>
    </row>
    <row r="4" spans="1:3">
      <c r="A4" s="57" t="s">
        <v>180</v>
      </c>
      <c r="B4" s="57" t="s">
        <v>178</v>
      </c>
      <c r="C4" s="57">
        <v>20.58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33E4-4A4D-4E47-BD2B-E734958042AC}">
  <sheetPr codeName="Sheet14"/>
  <dimension ref="A1:G212"/>
  <sheetViews>
    <sheetView workbookViewId="0">
      <selection activeCell="C40" sqref="C40"/>
    </sheetView>
  </sheetViews>
  <sheetFormatPr defaultColWidth="8.7265625" defaultRowHeight="13"/>
  <cols>
    <col min="1" max="1" width="11.26953125" style="57" bestFit="1" customWidth="1"/>
    <col min="2" max="2" width="13.54296875" style="57" bestFit="1" customWidth="1"/>
    <col min="3" max="3" width="59.1796875" style="57" bestFit="1" customWidth="1"/>
    <col min="4" max="4" width="7.1796875" style="57" customWidth="1"/>
    <col min="5" max="5" width="9.453125" style="57" bestFit="1" customWidth="1"/>
    <col min="6" max="6" width="6.1796875" style="57" customWidth="1"/>
    <col min="7" max="16384" width="8.7265625" style="57"/>
  </cols>
  <sheetData>
    <row r="1" spans="1:7">
      <c r="A1" s="56" t="s">
        <v>181</v>
      </c>
      <c r="B1" s="56" t="s">
        <v>182</v>
      </c>
      <c r="C1" s="56" t="s">
        <v>183</v>
      </c>
      <c r="D1" s="56" t="s">
        <v>184</v>
      </c>
      <c r="E1" s="56" t="s">
        <v>185</v>
      </c>
      <c r="F1" s="56" t="s">
        <v>186</v>
      </c>
      <c r="G1" s="56" t="s">
        <v>187</v>
      </c>
    </row>
    <row r="2" spans="1:7">
      <c r="A2" s="57">
        <v>50033100</v>
      </c>
      <c r="B2" s="57" t="s">
        <v>188</v>
      </c>
      <c r="C2" s="57" t="s">
        <v>189</v>
      </c>
      <c r="D2" s="57" t="s">
        <v>190</v>
      </c>
      <c r="E2" s="58">
        <v>194.83</v>
      </c>
      <c r="F2" s="57" t="s">
        <v>191</v>
      </c>
      <c r="G2" s="58">
        <v>18.62</v>
      </c>
    </row>
    <row r="3" spans="1:7">
      <c r="A3" s="57">
        <v>50050200</v>
      </c>
      <c r="B3" s="57" t="s">
        <v>192</v>
      </c>
      <c r="C3" s="57" t="s">
        <v>193</v>
      </c>
      <c r="D3" s="57" t="s">
        <v>190</v>
      </c>
      <c r="E3" s="58">
        <v>234.74</v>
      </c>
      <c r="F3" s="57" t="s">
        <v>191</v>
      </c>
      <c r="G3" s="58">
        <v>22.64</v>
      </c>
    </row>
    <row r="4" spans="1:7">
      <c r="A4" s="57">
        <v>50066800</v>
      </c>
      <c r="B4" s="57" t="s">
        <v>194</v>
      </c>
      <c r="C4" s="57" t="s">
        <v>195</v>
      </c>
      <c r="D4" s="57" t="s">
        <v>190</v>
      </c>
      <c r="E4" s="58">
        <v>299.45</v>
      </c>
      <c r="F4" s="57" t="s">
        <v>191</v>
      </c>
      <c r="G4" s="58">
        <v>14.27</v>
      </c>
    </row>
    <row r="5" spans="1:7">
      <c r="A5" s="57">
        <v>50055400</v>
      </c>
      <c r="B5" s="57" t="s">
        <v>196</v>
      </c>
      <c r="C5" s="57" t="s">
        <v>197</v>
      </c>
      <c r="D5" s="57" t="s">
        <v>190</v>
      </c>
      <c r="E5" s="58">
        <v>234.74</v>
      </c>
      <c r="F5" s="57" t="s">
        <v>191</v>
      </c>
      <c r="G5" s="58">
        <v>12.63</v>
      </c>
    </row>
    <row r="6" spans="1:7">
      <c r="A6" s="57">
        <v>50056200</v>
      </c>
      <c r="B6" s="57" t="s">
        <v>198</v>
      </c>
      <c r="C6" s="57" t="s">
        <v>199</v>
      </c>
      <c r="D6" s="57" t="s">
        <v>190</v>
      </c>
      <c r="E6" s="58">
        <v>179.67</v>
      </c>
      <c r="F6" s="57" t="s">
        <v>191</v>
      </c>
      <c r="G6" s="58">
        <v>9.9700000000000006</v>
      </c>
    </row>
    <row r="7" spans="1:7">
      <c r="A7" s="57">
        <v>50054800</v>
      </c>
      <c r="B7" s="57" t="s">
        <v>200</v>
      </c>
      <c r="C7" s="57" t="s">
        <v>201</v>
      </c>
      <c r="D7" s="57" t="s">
        <v>190</v>
      </c>
      <c r="E7" s="58">
        <v>216.38</v>
      </c>
      <c r="F7" s="57" t="s">
        <v>191</v>
      </c>
      <c r="G7" s="58">
        <v>10.7</v>
      </c>
    </row>
    <row r="8" spans="1:7">
      <c r="A8" s="57">
        <v>50040400</v>
      </c>
      <c r="B8" s="57" t="s">
        <v>202</v>
      </c>
      <c r="C8" s="57" t="s">
        <v>203</v>
      </c>
      <c r="D8" s="57" t="s">
        <v>190</v>
      </c>
      <c r="E8" s="58">
        <v>179.67</v>
      </c>
      <c r="F8" s="57" t="s">
        <v>191</v>
      </c>
      <c r="G8" s="58">
        <v>9</v>
      </c>
    </row>
    <row r="9" spans="1:7">
      <c r="A9" s="57">
        <v>50066100</v>
      </c>
      <c r="B9" s="57" t="s">
        <v>204</v>
      </c>
      <c r="C9" s="57" t="s">
        <v>205</v>
      </c>
      <c r="D9" s="57" t="s">
        <v>190</v>
      </c>
      <c r="E9" s="58">
        <v>323.67</v>
      </c>
      <c r="F9" s="57" t="s">
        <v>191</v>
      </c>
      <c r="G9" s="58">
        <v>14.43</v>
      </c>
    </row>
    <row r="10" spans="1:7">
      <c r="A10" s="57">
        <v>50056800</v>
      </c>
      <c r="B10" s="57" t="s">
        <v>206</v>
      </c>
      <c r="C10" s="57" t="s">
        <v>207</v>
      </c>
      <c r="D10" s="57" t="s">
        <v>190</v>
      </c>
      <c r="E10" s="58">
        <v>179.67</v>
      </c>
      <c r="F10" s="57" t="s">
        <v>191</v>
      </c>
      <c r="G10" s="58">
        <v>8.83</v>
      </c>
    </row>
    <row r="11" spans="1:7">
      <c r="A11" s="57">
        <v>50055800</v>
      </c>
      <c r="B11" s="57" t="s">
        <v>208</v>
      </c>
      <c r="C11" s="57" t="s">
        <v>207</v>
      </c>
      <c r="D11" s="57" t="s">
        <v>190</v>
      </c>
      <c r="E11" s="58">
        <v>179.67</v>
      </c>
      <c r="F11" s="57" t="s">
        <v>191</v>
      </c>
      <c r="G11" s="58">
        <v>8.83</v>
      </c>
    </row>
    <row r="12" spans="1:7">
      <c r="A12" s="57">
        <v>50054300</v>
      </c>
      <c r="B12" s="57" t="s">
        <v>209</v>
      </c>
      <c r="C12" s="57" t="s">
        <v>210</v>
      </c>
      <c r="D12" s="57" t="s">
        <v>190</v>
      </c>
      <c r="E12" s="58">
        <v>216.38</v>
      </c>
      <c r="F12" s="57" t="s">
        <v>191</v>
      </c>
      <c r="G12" s="58">
        <v>12.02</v>
      </c>
    </row>
    <row r="13" spans="1:7">
      <c r="A13" s="57">
        <v>50059500</v>
      </c>
      <c r="B13" s="57" t="s">
        <v>211</v>
      </c>
      <c r="C13" s="57" t="s">
        <v>210</v>
      </c>
      <c r="D13" s="57" t="s">
        <v>190</v>
      </c>
      <c r="E13" s="58">
        <v>253.1</v>
      </c>
      <c r="F13" s="57" t="s">
        <v>191</v>
      </c>
      <c r="G13" s="58">
        <v>15.61</v>
      </c>
    </row>
    <row r="14" spans="1:7">
      <c r="A14" s="57">
        <v>50062500</v>
      </c>
      <c r="B14" s="57" t="s">
        <v>212</v>
      </c>
      <c r="C14" s="57" t="s">
        <v>213</v>
      </c>
      <c r="D14" s="57" t="s">
        <v>190</v>
      </c>
      <c r="E14" s="58">
        <v>178.97</v>
      </c>
      <c r="F14" s="57" t="s">
        <v>191</v>
      </c>
      <c r="G14" s="58">
        <v>9.2100000000000009</v>
      </c>
    </row>
    <row r="15" spans="1:7">
      <c r="A15" s="57">
        <v>50058100</v>
      </c>
      <c r="B15" s="57" t="s">
        <v>214</v>
      </c>
      <c r="C15" s="57" t="s">
        <v>213</v>
      </c>
      <c r="D15" s="57" t="s">
        <v>190</v>
      </c>
      <c r="E15" s="58">
        <v>166.27</v>
      </c>
      <c r="F15" s="57" t="s">
        <v>191</v>
      </c>
      <c r="G15" s="58">
        <v>9.39</v>
      </c>
    </row>
    <row r="16" spans="1:7">
      <c r="A16" s="57">
        <v>50058300</v>
      </c>
      <c r="B16" s="57" t="s">
        <v>215</v>
      </c>
      <c r="C16" s="57" t="s">
        <v>213</v>
      </c>
      <c r="D16" s="57" t="s">
        <v>190</v>
      </c>
      <c r="E16" s="58">
        <v>166.27</v>
      </c>
      <c r="F16" s="57" t="s">
        <v>191</v>
      </c>
      <c r="G16" s="58">
        <v>9.64</v>
      </c>
    </row>
    <row r="17" spans="1:7">
      <c r="A17" s="57">
        <v>50058200</v>
      </c>
      <c r="B17" s="57" t="s">
        <v>216</v>
      </c>
      <c r="C17" s="57" t="s">
        <v>213</v>
      </c>
      <c r="D17" s="57" t="s">
        <v>190</v>
      </c>
      <c r="E17" s="58">
        <v>166.27</v>
      </c>
      <c r="F17" s="57" t="s">
        <v>191</v>
      </c>
      <c r="G17" s="58">
        <v>9.39</v>
      </c>
    </row>
    <row r="18" spans="1:7">
      <c r="A18" s="57">
        <v>50067100</v>
      </c>
      <c r="B18" s="57" t="s">
        <v>217</v>
      </c>
      <c r="C18" s="57" t="s">
        <v>213</v>
      </c>
      <c r="D18" s="57" t="s">
        <v>190</v>
      </c>
      <c r="E18" s="58">
        <v>242.4</v>
      </c>
      <c r="F18" s="57" t="s">
        <v>191</v>
      </c>
      <c r="G18" s="58">
        <v>10.9</v>
      </c>
    </row>
    <row r="19" spans="1:7">
      <c r="A19" s="57">
        <v>50057500</v>
      </c>
      <c r="B19" s="57" t="s">
        <v>218</v>
      </c>
      <c r="C19" s="57" t="s">
        <v>219</v>
      </c>
      <c r="D19" s="57" t="s">
        <v>190</v>
      </c>
      <c r="E19" s="58">
        <v>166.27</v>
      </c>
      <c r="F19" s="57" t="s">
        <v>191</v>
      </c>
      <c r="G19" s="58">
        <v>9.3000000000000007</v>
      </c>
    </row>
    <row r="20" spans="1:7">
      <c r="A20" s="57">
        <v>50060400</v>
      </c>
      <c r="B20" s="57" t="s">
        <v>220</v>
      </c>
      <c r="C20" s="57" t="s">
        <v>221</v>
      </c>
      <c r="D20" s="57" t="s">
        <v>190</v>
      </c>
      <c r="E20" s="58">
        <v>265.14999999999998</v>
      </c>
      <c r="F20" s="57" t="s">
        <v>191</v>
      </c>
      <c r="G20" s="58">
        <v>11.78</v>
      </c>
    </row>
    <row r="21" spans="1:7">
      <c r="A21" s="57">
        <v>50060900</v>
      </c>
      <c r="B21" s="57" t="s">
        <v>222</v>
      </c>
      <c r="C21" s="57" t="s">
        <v>221</v>
      </c>
      <c r="D21" s="57" t="s">
        <v>190</v>
      </c>
      <c r="E21" s="58">
        <v>166.27</v>
      </c>
      <c r="F21" s="57" t="s">
        <v>191</v>
      </c>
      <c r="G21" s="58">
        <v>8.48</v>
      </c>
    </row>
    <row r="22" spans="1:7">
      <c r="A22" s="57">
        <v>50061800</v>
      </c>
      <c r="B22" s="57" t="s">
        <v>223</v>
      </c>
      <c r="C22" s="57" t="s">
        <v>221</v>
      </c>
      <c r="D22" s="57" t="s">
        <v>190</v>
      </c>
      <c r="E22" s="58">
        <v>253.71</v>
      </c>
      <c r="F22" s="57" t="s">
        <v>191</v>
      </c>
      <c r="G22" s="58">
        <v>11.3</v>
      </c>
    </row>
    <row r="23" spans="1:7">
      <c r="A23" s="57">
        <v>50061000</v>
      </c>
      <c r="B23" s="57" t="s">
        <v>224</v>
      </c>
      <c r="C23" s="57" t="s">
        <v>221</v>
      </c>
      <c r="D23" s="57" t="s">
        <v>190</v>
      </c>
      <c r="E23" s="58">
        <v>216.38</v>
      </c>
      <c r="F23" s="57" t="s">
        <v>191</v>
      </c>
      <c r="G23" s="58">
        <v>10.15</v>
      </c>
    </row>
    <row r="24" spans="1:7">
      <c r="A24" s="57">
        <v>50061700</v>
      </c>
      <c r="B24" s="57" t="s">
        <v>225</v>
      </c>
      <c r="C24" s="57" t="s">
        <v>221</v>
      </c>
      <c r="D24" s="57" t="s">
        <v>190</v>
      </c>
      <c r="E24" s="58">
        <v>281.10000000000002</v>
      </c>
      <c r="F24" s="57" t="s">
        <v>191</v>
      </c>
      <c r="G24" s="58">
        <v>12.211</v>
      </c>
    </row>
    <row r="25" spans="1:7">
      <c r="A25" s="57">
        <v>50058400</v>
      </c>
      <c r="B25" s="57" t="s">
        <v>226</v>
      </c>
      <c r="C25" s="57" t="s">
        <v>227</v>
      </c>
      <c r="D25" s="57" t="s">
        <v>190</v>
      </c>
      <c r="E25" s="58">
        <v>216.38</v>
      </c>
      <c r="F25" s="57" t="s">
        <v>191</v>
      </c>
      <c r="G25" s="58">
        <v>11.92</v>
      </c>
    </row>
    <row r="26" spans="1:7">
      <c r="A26" s="57">
        <v>50058500</v>
      </c>
      <c r="B26" s="57" t="s">
        <v>228</v>
      </c>
      <c r="C26" s="57" t="s">
        <v>229</v>
      </c>
      <c r="D26" s="57" t="s">
        <v>190</v>
      </c>
      <c r="E26" s="58">
        <v>179.67</v>
      </c>
      <c r="F26" s="57" t="s">
        <v>191</v>
      </c>
      <c r="G26" s="58">
        <v>10.7</v>
      </c>
    </row>
    <row r="27" spans="1:7">
      <c r="A27" s="57">
        <v>50061400</v>
      </c>
      <c r="B27" s="57" t="s">
        <v>230</v>
      </c>
      <c r="C27" s="57" t="s">
        <v>231</v>
      </c>
      <c r="D27" s="57" t="s">
        <v>190</v>
      </c>
      <c r="E27" s="58">
        <v>273.12</v>
      </c>
      <c r="F27" s="57" t="s">
        <v>191</v>
      </c>
      <c r="G27" s="58">
        <v>13.7</v>
      </c>
    </row>
    <row r="28" spans="1:7">
      <c r="A28" s="57">
        <v>50061200</v>
      </c>
      <c r="B28" s="57" t="s">
        <v>232</v>
      </c>
      <c r="C28" s="57" t="s">
        <v>233</v>
      </c>
      <c r="D28" s="57" t="s">
        <v>190</v>
      </c>
      <c r="E28" s="58">
        <v>216.38</v>
      </c>
      <c r="F28" s="57" t="s">
        <v>191</v>
      </c>
      <c r="G28" s="58">
        <v>11.3</v>
      </c>
    </row>
    <row r="29" spans="1:7">
      <c r="A29" s="57">
        <v>50066300</v>
      </c>
      <c r="B29" s="57" t="s">
        <v>234</v>
      </c>
      <c r="C29" s="57" t="s">
        <v>233</v>
      </c>
      <c r="D29" s="57" t="s">
        <v>190</v>
      </c>
      <c r="E29" s="58">
        <v>231.43</v>
      </c>
      <c r="F29" s="57" t="s">
        <v>191</v>
      </c>
      <c r="G29" s="58">
        <v>12.01</v>
      </c>
    </row>
    <row r="30" spans="1:7">
      <c r="A30" s="57">
        <v>50066400</v>
      </c>
      <c r="B30" s="57" t="s">
        <v>235</v>
      </c>
      <c r="C30" s="57" t="s">
        <v>233</v>
      </c>
      <c r="D30" s="57" t="s">
        <v>190</v>
      </c>
      <c r="E30" s="58">
        <v>231.53</v>
      </c>
      <c r="F30" s="57" t="s">
        <v>191</v>
      </c>
      <c r="G30" s="58">
        <v>12.02</v>
      </c>
    </row>
    <row r="31" spans="1:7">
      <c r="A31" s="57">
        <v>50040700</v>
      </c>
      <c r="B31" s="57" t="s">
        <v>236</v>
      </c>
      <c r="C31" s="57" t="s">
        <v>237</v>
      </c>
      <c r="D31" s="57" t="s">
        <v>190</v>
      </c>
      <c r="E31" s="58">
        <v>179.67</v>
      </c>
      <c r="F31" s="57" t="s">
        <v>191</v>
      </c>
      <c r="G31" s="58">
        <v>9.67</v>
      </c>
    </row>
    <row r="32" spans="1:7">
      <c r="A32" s="57">
        <v>50062000</v>
      </c>
      <c r="B32" s="57" t="s">
        <v>238</v>
      </c>
      <c r="C32" s="57" t="s">
        <v>239</v>
      </c>
      <c r="D32" s="57" t="s">
        <v>190</v>
      </c>
      <c r="E32" s="58">
        <v>189.86</v>
      </c>
      <c r="F32" s="57" t="s">
        <v>191</v>
      </c>
      <c r="G32" s="58">
        <v>8.4600000000000009</v>
      </c>
    </row>
    <row r="33" spans="1:7">
      <c r="A33" s="57">
        <v>50061900</v>
      </c>
      <c r="B33" s="57" t="s">
        <v>240</v>
      </c>
      <c r="C33" s="57" t="s">
        <v>241</v>
      </c>
      <c r="D33" s="57" t="s">
        <v>190</v>
      </c>
      <c r="E33" s="58">
        <v>189.88</v>
      </c>
      <c r="F33" s="57" t="s">
        <v>191</v>
      </c>
      <c r="G33" s="58">
        <v>8.4600000000000009</v>
      </c>
    </row>
    <row r="34" spans="1:7">
      <c r="A34" s="57">
        <v>50062400</v>
      </c>
      <c r="B34" s="57" t="s">
        <v>242</v>
      </c>
      <c r="C34" s="57" t="s">
        <v>243</v>
      </c>
      <c r="D34" s="57" t="s">
        <v>190</v>
      </c>
      <c r="E34" s="58">
        <v>195.55</v>
      </c>
      <c r="F34" s="57" t="s">
        <v>191</v>
      </c>
      <c r="G34" s="58">
        <v>8.81</v>
      </c>
    </row>
    <row r="35" spans="1:7">
      <c r="A35" s="57">
        <v>50062300</v>
      </c>
      <c r="B35" s="57" t="s">
        <v>244</v>
      </c>
      <c r="C35" s="57" t="s">
        <v>243</v>
      </c>
      <c r="D35" s="57" t="s">
        <v>190</v>
      </c>
      <c r="E35" s="58">
        <v>229.16</v>
      </c>
      <c r="F35" s="57" t="s">
        <v>191</v>
      </c>
      <c r="G35" s="58">
        <v>9.93</v>
      </c>
    </row>
    <row r="36" spans="1:7">
      <c r="A36" s="57">
        <v>50062200</v>
      </c>
      <c r="B36" s="57" t="s">
        <v>245</v>
      </c>
      <c r="C36" s="57" t="s">
        <v>243</v>
      </c>
      <c r="D36" s="57" t="s">
        <v>190</v>
      </c>
      <c r="E36" s="58">
        <v>192.48</v>
      </c>
      <c r="F36" s="57" t="s">
        <v>191</v>
      </c>
      <c r="G36" s="58">
        <v>8.7100000000000009</v>
      </c>
    </row>
    <row r="37" spans="1:7">
      <c r="A37" s="57">
        <v>50061600</v>
      </c>
      <c r="B37" s="57" t="s">
        <v>246</v>
      </c>
      <c r="C37" s="57" t="s">
        <v>243</v>
      </c>
      <c r="D37" s="57" t="s">
        <v>190</v>
      </c>
      <c r="E37" s="58">
        <v>219.41</v>
      </c>
      <c r="F37" s="57" t="s">
        <v>191</v>
      </c>
      <c r="G37" s="58">
        <v>9.6</v>
      </c>
    </row>
    <row r="38" spans="1:7">
      <c r="A38" s="57">
        <v>50061500</v>
      </c>
      <c r="B38" s="57" t="s">
        <v>247</v>
      </c>
      <c r="C38" s="57" t="s">
        <v>243</v>
      </c>
      <c r="D38" s="57" t="s">
        <v>190</v>
      </c>
      <c r="E38" s="58">
        <v>169.36</v>
      </c>
      <c r="F38" s="57" t="s">
        <v>191</v>
      </c>
      <c r="G38" s="58">
        <v>7.94</v>
      </c>
    </row>
    <row r="39" spans="1:7">
      <c r="A39" s="57">
        <v>50062100</v>
      </c>
      <c r="B39" s="57" t="s">
        <v>248</v>
      </c>
      <c r="C39" s="57" t="s">
        <v>243</v>
      </c>
      <c r="D39" s="57" t="s">
        <v>190</v>
      </c>
      <c r="E39" s="58">
        <v>192.43</v>
      </c>
      <c r="F39" s="57" t="s">
        <v>191</v>
      </c>
      <c r="G39" s="58">
        <v>8.6999999999999993</v>
      </c>
    </row>
    <row r="40" spans="1:7">
      <c r="A40" s="57">
        <v>50062600</v>
      </c>
      <c r="B40" s="57" t="s">
        <v>249</v>
      </c>
      <c r="C40" s="57" t="s">
        <v>243</v>
      </c>
      <c r="D40" s="57" t="s">
        <v>190</v>
      </c>
      <c r="E40" s="58">
        <v>202.05</v>
      </c>
      <c r="F40" s="57" t="s">
        <v>191</v>
      </c>
      <c r="G40" s="58">
        <v>9.0299999999999994</v>
      </c>
    </row>
    <row r="41" spans="1:7">
      <c r="A41" s="57">
        <v>50062700</v>
      </c>
      <c r="B41" s="57" t="s">
        <v>250</v>
      </c>
      <c r="C41" s="57" t="s">
        <v>243</v>
      </c>
      <c r="D41" s="57" t="s">
        <v>190</v>
      </c>
      <c r="E41" s="58">
        <v>202.05</v>
      </c>
      <c r="F41" s="57" t="s">
        <v>191</v>
      </c>
      <c r="G41" s="58">
        <v>9.0299999999999994</v>
      </c>
    </row>
    <row r="42" spans="1:7">
      <c r="A42" s="57">
        <v>50059900</v>
      </c>
      <c r="B42" s="57" t="s">
        <v>251</v>
      </c>
      <c r="C42" s="57" t="s">
        <v>252</v>
      </c>
      <c r="D42" s="57" t="s">
        <v>190</v>
      </c>
      <c r="E42" s="58">
        <v>166.27</v>
      </c>
      <c r="F42" s="57" t="s">
        <v>191</v>
      </c>
      <c r="G42" s="58">
        <v>7.59</v>
      </c>
    </row>
    <row r="43" spans="1:7">
      <c r="A43" s="57">
        <v>50060500</v>
      </c>
      <c r="B43" s="57" t="s">
        <v>253</v>
      </c>
      <c r="C43" s="57" t="s">
        <v>252</v>
      </c>
      <c r="D43" s="57" t="s">
        <v>190</v>
      </c>
      <c r="E43" s="58">
        <v>216.38</v>
      </c>
      <c r="F43" s="57" t="s">
        <v>191</v>
      </c>
      <c r="G43" s="58">
        <v>9.27</v>
      </c>
    </row>
    <row r="44" spans="1:7">
      <c r="A44" s="57">
        <v>50066500</v>
      </c>
      <c r="B44" s="57" t="s">
        <v>254</v>
      </c>
      <c r="C44" s="57" t="s">
        <v>252</v>
      </c>
      <c r="D44" s="57" t="s">
        <v>190</v>
      </c>
      <c r="E44" s="58">
        <v>227.86</v>
      </c>
      <c r="F44" s="57" t="s">
        <v>191</v>
      </c>
      <c r="G44" s="58">
        <v>0.4</v>
      </c>
    </row>
    <row r="45" spans="1:7">
      <c r="A45" s="57">
        <v>50060300</v>
      </c>
      <c r="B45" s="57" t="s">
        <v>255</v>
      </c>
      <c r="C45" s="57" t="s">
        <v>252</v>
      </c>
      <c r="D45" s="57" t="s">
        <v>190</v>
      </c>
      <c r="E45" s="58">
        <v>179.67</v>
      </c>
      <c r="F45" s="57" t="s">
        <v>191</v>
      </c>
      <c r="G45" s="58">
        <v>8.0500000000000007</v>
      </c>
    </row>
    <row r="46" spans="1:7">
      <c r="A46" s="57">
        <v>50060200</v>
      </c>
      <c r="B46" s="57" t="s">
        <v>256</v>
      </c>
      <c r="C46" s="57" t="s">
        <v>252</v>
      </c>
      <c r="D46" s="57" t="s">
        <v>190</v>
      </c>
      <c r="E46" s="58">
        <v>289.83999999999997</v>
      </c>
      <c r="F46" s="57" t="s">
        <v>191</v>
      </c>
      <c r="G46" s="58">
        <v>11.72</v>
      </c>
    </row>
    <row r="47" spans="1:7">
      <c r="A47" s="57">
        <v>50060000</v>
      </c>
      <c r="B47" s="57" t="s">
        <v>257</v>
      </c>
      <c r="C47" s="57" t="s">
        <v>252</v>
      </c>
      <c r="D47" s="57" t="s">
        <v>190</v>
      </c>
      <c r="E47" s="58">
        <v>289.83999999999997</v>
      </c>
      <c r="F47" s="57" t="s">
        <v>191</v>
      </c>
      <c r="G47" s="58">
        <v>11.72</v>
      </c>
    </row>
    <row r="48" spans="1:7">
      <c r="A48" s="57">
        <v>50060100</v>
      </c>
      <c r="B48" s="57" t="s">
        <v>258</v>
      </c>
      <c r="C48" s="57" t="s">
        <v>252</v>
      </c>
      <c r="D48" s="57" t="s">
        <v>190</v>
      </c>
      <c r="E48" s="58">
        <v>179.67</v>
      </c>
      <c r="F48" s="57" t="s">
        <v>191</v>
      </c>
      <c r="G48" s="58">
        <v>8.0500000000000007</v>
      </c>
    </row>
    <row r="49" spans="1:7">
      <c r="A49" s="57">
        <v>50060600</v>
      </c>
      <c r="B49" s="57" t="s">
        <v>259</v>
      </c>
      <c r="C49" s="57" t="s">
        <v>252</v>
      </c>
      <c r="D49" s="57" t="s">
        <v>190</v>
      </c>
      <c r="E49" s="58">
        <v>179.67</v>
      </c>
      <c r="F49" s="57" t="s">
        <v>191</v>
      </c>
      <c r="G49" s="58">
        <v>8.0500000000000007</v>
      </c>
    </row>
    <row r="50" spans="1:7">
      <c r="A50" s="57">
        <v>50061100</v>
      </c>
      <c r="B50" s="57" t="s">
        <v>260</v>
      </c>
      <c r="C50" s="57" t="s">
        <v>252</v>
      </c>
      <c r="D50" s="57" t="s">
        <v>190</v>
      </c>
      <c r="E50" s="58">
        <v>179.67</v>
      </c>
      <c r="F50" s="57" t="s">
        <v>191</v>
      </c>
      <c r="G50" s="58">
        <v>8.0500000000000007</v>
      </c>
    </row>
    <row r="51" spans="1:7">
      <c r="A51" s="57">
        <v>50060700</v>
      </c>
      <c r="B51" s="57" t="s">
        <v>261</v>
      </c>
      <c r="C51" s="57" t="s">
        <v>252</v>
      </c>
      <c r="D51" s="57" t="s">
        <v>190</v>
      </c>
      <c r="E51" s="58">
        <v>179.67</v>
      </c>
      <c r="F51" s="57" t="s">
        <v>191</v>
      </c>
      <c r="G51" s="58">
        <v>8.0500000000000007</v>
      </c>
    </row>
    <row r="52" spans="1:7">
      <c r="A52" s="57">
        <v>50060800</v>
      </c>
      <c r="B52" s="57" t="s">
        <v>262</v>
      </c>
      <c r="C52" s="57" t="s">
        <v>252</v>
      </c>
      <c r="D52" s="57" t="s">
        <v>190</v>
      </c>
      <c r="E52" s="58">
        <v>216.38</v>
      </c>
      <c r="F52" s="57" t="s">
        <v>191</v>
      </c>
      <c r="G52" s="58">
        <v>9.27</v>
      </c>
    </row>
    <row r="53" spans="1:7">
      <c r="A53" s="57">
        <v>50066700</v>
      </c>
      <c r="B53" s="57" t="s">
        <v>263</v>
      </c>
      <c r="C53" s="57" t="s">
        <v>252</v>
      </c>
      <c r="D53" s="57" t="s">
        <v>190</v>
      </c>
      <c r="E53" s="58">
        <v>214.03</v>
      </c>
      <c r="F53" s="57" t="s">
        <v>191</v>
      </c>
      <c r="G53" s="58">
        <v>8.93</v>
      </c>
    </row>
    <row r="54" spans="1:7">
      <c r="A54" s="57">
        <v>50066600</v>
      </c>
      <c r="B54" s="57" t="s">
        <v>264</v>
      </c>
      <c r="C54" s="57" t="s">
        <v>252</v>
      </c>
      <c r="D54" s="57" t="s">
        <v>190</v>
      </c>
      <c r="E54" s="58">
        <v>214.03</v>
      </c>
      <c r="F54" s="57" t="s">
        <v>191</v>
      </c>
      <c r="G54" s="58">
        <v>8.93</v>
      </c>
    </row>
    <row r="55" spans="1:7">
      <c r="A55" s="57">
        <v>50059200</v>
      </c>
      <c r="B55" s="57" t="s">
        <v>265</v>
      </c>
      <c r="C55" s="57" t="s">
        <v>252</v>
      </c>
      <c r="D55" s="57" t="s">
        <v>190</v>
      </c>
      <c r="E55" s="58">
        <v>179.67</v>
      </c>
      <c r="F55" s="57" t="s">
        <v>191</v>
      </c>
      <c r="G55" s="58">
        <v>8.49</v>
      </c>
    </row>
    <row r="56" spans="1:7">
      <c r="A56" s="57">
        <v>45325800</v>
      </c>
      <c r="B56" s="57" t="s">
        <v>266</v>
      </c>
      <c r="C56" s="57" t="s">
        <v>267</v>
      </c>
      <c r="D56" s="57" t="s">
        <v>190</v>
      </c>
      <c r="E56" s="58">
        <v>225.55</v>
      </c>
      <c r="F56" s="57" t="s">
        <v>191</v>
      </c>
      <c r="G56" s="58">
        <v>23.65</v>
      </c>
    </row>
    <row r="57" spans="1:7">
      <c r="A57" s="57">
        <v>50015500</v>
      </c>
      <c r="B57" s="57" t="s">
        <v>268</v>
      </c>
      <c r="C57" s="57" t="s">
        <v>267</v>
      </c>
      <c r="D57" s="57" t="s">
        <v>190</v>
      </c>
      <c r="E57" s="58">
        <v>187.23</v>
      </c>
      <c r="F57" s="57" t="s">
        <v>191</v>
      </c>
      <c r="G57" s="58">
        <v>22.37</v>
      </c>
    </row>
    <row r="58" spans="1:7">
      <c r="A58" s="57">
        <v>45325700</v>
      </c>
      <c r="B58" s="57" t="s">
        <v>269</v>
      </c>
      <c r="C58" s="57" t="s">
        <v>267</v>
      </c>
      <c r="D58" s="57" t="s">
        <v>190</v>
      </c>
      <c r="E58" s="58">
        <v>225.55</v>
      </c>
      <c r="F58" s="57" t="s">
        <v>191</v>
      </c>
      <c r="G58" s="58">
        <v>23.65</v>
      </c>
    </row>
    <row r="59" spans="1:7">
      <c r="A59" s="57">
        <v>50039900</v>
      </c>
      <c r="B59" s="57" t="s">
        <v>270</v>
      </c>
      <c r="C59" s="57" t="s">
        <v>267</v>
      </c>
      <c r="D59" s="57" t="s">
        <v>190</v>
      </c>
      <c r="E59" s="58">
        <v>187.23</v>
      </c>
      <c r="F59" s="57" t="s">
        <v>191</v>
      </c>
      <c r="G59" s="58">
        <v>22.37</v>
      </c>
    </row>
    <row r="60" spans="1:7">
      <c r="A60" s="57">
        <v>50050100</v>
      </c>
      <c r="B60" s="57" t="s">
        <v>271</v>
      </c>
      <c r="C60" s="57" t="s">
        <v>272</v>
      </c>
      <c r="D60" s="57" t="s">
        <v>190</v>
      </c>
      <c r="E60" s="58">
        <v>225.55</v>
      </c>
      <c r="F60" s="57" t="s">
        <v>191</v>
      </c>
      <c r="G60" s="58">
        <v>23.65</v>
      </c>
    </row>
    <row r="61" spans="1:7">
      <c r="A61" s="57">
        <v>45251200</v>
      </c>
      <c r="B61" s="57" t="s">
        <v>273</v>
      </c>
      <c r="C61" s="57" t="s">
        <v>274</v>
      </c>
      <c r="D61" s="57" t="s">
        <v>190</v>
      </c>
      <c r="E61" s="58">
        <v>242.26</v>
      </c>
      <c r="F61" s="57" t="s">
        <v>191</v>
      </c>
      <c r="G61" s="58">
        <v>22.78</v>
      </c>
    </row>
    <row r="62" spans="1:7">
      <c r="A62" s="57">
        <v>45344300</v>
      </c>
      <c r="B62" s="57" t="s">
        <v>275</v>
      </c>
      <c r="C62" s="57" t="s">
        <v>276</v>
      </c>
      <c r="D62" s="57" t="s">
        <v>190</v>
      </c>
      <c r="E62" s="58">
        <v>201.07</v>
      </c>
      <c r="F62" s="57" t="s">
        <v>191</v>
      </c>
      <c r="G62" s="58">
        <v>21.4</v>
      </c>
    </row>
    <row r="63" spans="1:7">
      <c r="A63" s="57">
        <v>45223900</v>
      </c>
      <c r="B63" s="57" t="s">
        <v>277</v>
      </c>
      <c r="C63" s="57" t="s">
        <v>276</v>
      </c>
      <c r="D63" s="57" t="s">
        <v>190</v>
      </c>
      <c r="E63" s="58">
        <v>242.26</v>
      </c>
      <c r="F63" s="57" t="s">
        <v>191</v>
      </c>
      <c r="G63" s="58">
        <v>22.78</v>
      </c>
    </row>
    <row r="64" spans="1:7">
      <c r="A64" s="57">
        <v>45340000</v>
      </c>
      <c r="B64" s="57" t="s">
        <v>278</v>
      </c>
      <c r="C64" s="57" t="s">
        <v>276</v>
      </c>
      <c r="D64" s="57" t="s">
        <v>190</v>
      </c>
      <c r="E64" s="58">
        <v>242.26</v>
      </c>
      <c r="F64" s="57" t="s">
        <v>191</v>
      </c>
      <c r="G64" s="58">
        <v>22.78</v>
      </c>
    </row>
    <row r="65" spans="1:7">
      <c r="A65" s="57">
        <v>50055500</v>
      </c>
      <c r="B65" s="57" t="s">
        <v>279</v>
      </c>
      <c r="C65" s="57" t="s">
        <v>280</v>
      </c>
      <c r="D65" s="57" t="s">
        <v>190</v>
      </c>
      <c r="E65" s="58">
        <v>242.26</v>
      </c>
      <c r="F65" s="57" t="s">
        <v>191</v>
      </c>
      <c r="G65" s="58">
        <v>21.05</v>
      </c>
    </row>
    <row r="66" spans="1:7">
      <c r="A66" s="57">
        <v>50030000</v>
      </c>
      <c r="B66" s="57" t="s">
        <v>281</v>
      </c>
      <c r="C66" s="57" t="s">
        <v>282</v>
      </c>
      <c r="D66" s="57" t="s">
        <v>190</v>
      </c>
      <c r="E66" s="58">
        <v>242.26</v>
      </c>
      <c r="F66" s="57" t="s">
        <v>191</v>
      </c>
      <c r="G66" s="58">
        <v>22.78</v>
      </c>
    </row>
    <row r="67" spans="1:7">
      <c r="A67" s="57">
        <v>50062896</v>
      </c>
      <c r="B67" s="57" t="s">
        <v>283</v>
      </c>
      <c r="C67" s="57" t="s">
        <v>284</v>
      </c>
      <c r="D67" s="57" t="s">
        <v>190</v>
      </c>
      <c r="E67" s="58">
        <v>406.29</v>
      </c>
      <c r="F67" s="57" t="s">
        <v>191</v>
      </c>
      <c r="G67" s="58">
        <v>20.149999999999999</v>
      </c>
    </row>
    <row r="68" spans="1:7">
      <c r="A68" s="57">
        <v>50062996</v>
      </c>
      <c r="B68" s="57" t="s">
        <v>285</v>
      </c>
      <c r="C68" s="57" t="s">
        <v>284</v>
      </c>
      <c r="D68" s="57" t="s">
        <v>190</v>
      </c>
      <c r="E68" s="58">
        <v>406.29</v>
      </c>
      <c r="F68" s="57" t="s">
        <v>191</v>
      </c>
      <c r="G68" s="58">
        <v>20.149999999999999</v>
      </c>
    </row>
    <row r="69" spans="1:7">
      <c r="A69" s="57">
        <v>50063096</v>
      </c>
      <c r="B69" s="57" t="s">
        <v>286</v>
      </c>
      <c r="C69" s="57" t="s">
        <v>284</v>
      </c>
      <c r="D69" s="57" t="s">
        <v>190</v>
      </c>
      <c r="E69" s="58">
        <v>406.29</v>
      </c>
      <c r="F69" s="57" t="s">
        <v>191</v>
      </c>
      <c r="G69" s="58">
        <v>20.149999999999999</v>
      </c>
    </row>
    <row r="70" spans="1:7">
      <c r="A70" s="57">
        <v>50063196</v>
      </c>
      <c r="B70" s="57" t="s">
        <v>287</v>
      </c>
      <c r="C70" s="57" t="s">
        <v>284</v>
      </c>
      <c r="D70" s="57" t="s">
        <v>190</v>
      </c>
      <c r="E70" s="58">
        <v>406.29</v>
      </c>
      <c r="F70" s="57" t="s">
        <v>191</v>
      </c>
      <c r="G70" s="58">
        <v>20.149999999999999</v>
      </c>
    </row>
    <row r="71" spans="1:7">
      <c r="A71" s="57">
        <v>50063296</v>
      </c>
      <c r="B71" s="57" t="s">
        <v>288</v>
      </c>
      <c r="C71" s="57" t="s">
        <v>284</v>
      </c>
      <c r="D71" s="57" t="s">
        <v>190</v>
      </c>
      <c r="E71" s="58">
        <v>406.29</v>
      </c>
      <c r="F71" s="57" t="s">
        <v>191</v>
      </c>
      <c r="G71" s="58">
        <v>20.149999999999999</v>
      </c>
    </row>
    <row r="72" spans="1:7">
      <c r="A72" s="57">
        <v>50063396</v>
      </c>
      <c r="B72" s="57" t="s">
        <v>289</v>
      </c>
      <c r="C72" s="57" t="s">
        <v>284</v>
      </c>
      <c r="D72" s="57" t="s">
        <v>190</v>
      </c>
      <c r="E72" s="58">
        <v>367.95</v>
      </c>
      <c r="F72" s="57" t="s">
        <v>191</v>
      </c>
      <c r="G72" s="58">
        <v>18.88</v>
      </c>
    </row>
    <row r="73" spans="1:7">
      <c r="A73" s="57">
        <v>50065696</v>
      </c>
      <c r="B73" s="57" t="s">
        <v>290</v>
      </c>
      <c r="C73" s="57" t="s">
        <v>284</v>
      </c>
      <c r="D73" s="57" t="s">
        <v>190</v>
      </c>
      <c r="E73" s="58">
        <v>359.7</v>
      </c>
      <c r="F73" s="57" t="s">
        <v>191</v>
      </c>
      <c r="G73" s="58">
        <v>17.22</v>
      </c>
    </row>
    <row r="74" spans="1:7">
      <c r="A74" s="57">
        <v>50065296</v>
      </c>
      <c r="B74" s="57" t="s">
        <v>291</v>
      </c>
      <c r="C74" s="57" t="s">
        <v>284</v>
      </c>
      <c r="D74" s="57" t="s">
        <v>190</v>
      </c>
      <c r="E74" s="58">
        <v>345.04</v>
      </c>
      <c r="F74" s="57" t="s">
        <v>191</v>
      </c>
      <c r="G74" s="58">
        <v>16.73</v>
      </c>
    </row>
    <row r="75" spans="1:7">
      <c r="A75" s="57">
        <v>50065096</v>
      </c>
      <c r="B75" s="57" t="s">
        <v>292</v>
      </c>
      <c r="C75" s="57" t="s">
        <v>284</v>
      </c>
      <c r="D75" s="57" t="s">
        <v>190</v>
      </c>
      <c r="E75" s="58">
        <v>390.93</v>
      </c>
      <c r="F75" s="57" t="s">
        <v>191</v>
      </c>
      <c r="G75" s="58">
        <v>18.260000000000002</v>
      </c>
    </row>
    <row r="76" spans="1:7">
      <c r="A76" s="57">
        <v>50064896</v>
      </c>
      <c r="B76" s="57" t="s">
        <v>293</v>
      </c>
      <c r="C76" s="57" t="s">
        <v>284</v>
      </c>
      <c r="D76" s="57" t="s">
        <v>190</v>
      </c>
      <c r="E76" s="58">
        <v>345.04</v>
      </c>
      <c r="F76" s="57" t="s">
        <v>191</v>
      </c>
      <c r="G76" s="58">
        <v>16.73</v>
      </c>
    </row>
    <row r="77" spans="1:7">
      <c r="A77" s="57">
        <v>50064396</v>
      </c>
      <c r="B77" s="57" t="s">
        <v>294</v>
      </c>
      <c r="C77" s="57" t="s">
        <v>284</v>
      </c>
      <c r="D77" s="57" t="s">
        <v>190</v>
      </c>
      <c r="E77" s="58">
        <v>406.29</v>
      </c>
      <c r="F77" s="57" t="s">
        <v>191</v>
      </c>
      <c r="G77" s="58">
        <v>19.399999999999999</v>
      </c>
    </row>
    <row r="78" spans="1:7">
      <c r="A78" s="57">
        <v>50065196</v>
      </c>
      <c r="B78" s="57" t="s">
        <v>295</v>
      </c>
      <c r="C78" s="57" t="s">
        <v>284</v>
      </c>
      <c r="D78" s="57" t="s">
        <v>190</v>
      </c>
      <c r="E78" s="58">
        <v>406.29</v>
      </c>
      <c r="F78" s="57" t="s">
        <v>191</v>
      </c>
      <c r="G78" s="58">
        <v>19.399999999999999</v>
      </c>
    </row>
    <row r="79" spans="1:7">
      <c r="A79" s="57">
        <v>50064596</v>
      </c>
      <c r="B79" s="57" t="s">
        <v>296</v>
      </c>
      <c r="C79" s="57" t="s">
        <v>284</v>
      </c>
      <c r="D79" s="57" t="s">
        <v>190</v>
      </c>
      <c r="E79" s="58">
        <v>406.29</v>
      </c>
      <c r="F79" s="57" t="s">
        <v>191</v>
      </c>
      <c r="G79" s="58">
        <v>19.399999999999999</v>
      </c>
    </row>
    <row r="80" spans="1:7">
      <c r="A80" s="57">
        <v>50064196</v>
      </c>
      <c r="B80" s="57" t="s">
        <v>297</v>
      </c>
      <c r="C80" s="57" t="s">
        <v>284</v>
      </c>
      <c r="D80" s="57" t="s">
        <v>190</v>
      </c>
      <c r="E80" s="58">
        <v>406.29</v>
      </c>
      <c r="F80" s="57" t="s">
        <v>191</v>
      </c>
      <c r="G80" s="58">
        <v>19.399999999999999</v>
      </c>
    </row>
    <row r="81" spans="1:7">
      <c r="A81" s="57">
        <v>50064096</v>
      </c>
      <c r="B81" s="57" t="s">
        <v>298</v>
      </c>
      <c r="C81" s="57" t="s">
        <v>284</v>
      </c>
      <c r="D81" s="57" t="s">
        <v>190</v>
      </c>
      <c r="E81" s="58">
        <v>406.29</v>
      </c>
      <c r="F81" s="57" t="s">
        <v>191</v>
      </c>
      <c r="G81" s="58">
        <v>19.399999999999999</v>
      </c>
    </row>
    <row r="82" spans="1:7">
      <c r="A82" s="57">
        <v>50065396</v>
      </c>
      <c r="B82" s="57" t="s">
        <v>299</v>
      </c>
      <c r="C82" s="57" t="s">
        <v>284</v>
      </c>
      <c r="D82" s="57" t="s">
        <v>190</v>
      </c>
      <c r="E82" s="58">
        <v>386.96</v>
      </c>
      <c r="F82" s="57" t="s">
        <v>191</v>
      </c>
      <c r="G82" s="58">
        <v>18.95</v>
      </c>
    </row>
    <row r="83" spans="1:7">
      <c r="A83" s="57">
        <v>50064996</v>
      </c>
      <c r="B83" s="57" t="s">
        <v>300</v>
      </c>
      <c r="C83" s="57" t="s">
        <v>284</v>
      </c>
      <c r="D83" s="57" t="s">
        <v>190</v>
      </c>
      <c r="E83" s="58">
        <v>390.93</v>
      </c>
      <c r="F83" s="57" t="s">
        <v>191</v>
      </c>
      <c r="G83" s="58">
        <v>19.079999999999998</v>
      </c>
    </row>
    <row r="84" spans="1:7">
      <c r="A84" s="57">
        <v>50064796</v>
      </c>
      <c r="B84" s="57" t="s">
        <v>301</v>
      </c>
      <c r="C84" s="57" t="s">
        <v>284</v>
      </c>
      <c r="D84" s="57" t="s">
        <v>190</v>
      </c>
      <c r="E84" s="58">
        <v>386.96</v>
      </c>
      <c r="F84" s="57" t="s">
        <v>191</v>
      </c>
      <c r="G84" s="58">
        <v>18.95</v>
      </c>
    </row>
    <row r="85" spans="1:7">
      <c r="A85" s="57">
        <v>50064496</v>
      </c>
      <c r="B85" s="57" t="s">
        <v>302</v>
      </c>
      <c r="C85" s="57" t="s">
        <v>284</v>
      </c>
      <c r="D85" s="57" t="s">
        <v>190</v>
      </c>
      <c r="E85" s="58">
        <v>386.96</v>
      </c>
      <c r="F85" s="57" t="s">
        <v>191</v>
      </c>
      <c r="G85" s="58">
        <v>18.95</v>
      </c>
    </row>
    <row r="86" spans="1:7">
      <c r="A86" s="57">
        <v>50064296</v>
      </c>
      <c r="B86" s="57" t="s">
        <v>303</v>
      </c>
      <c r="C86" s="57" t="s">
        <v>284</v>
      </c>
      <c r="D86" s="57" t="s">
        <v>190</v>
      </c>
      <c r="E86" s="58">
        <v>386.96</v>
      </c>
      <c r="F86" s="57" t="s">
        <v>191</v>
      </c>
      <c r="G86" s="58">
        <v>18.95</v>
      </c>
    </row>
    <row r="87" spans="1:7">
      <c r="A87" s="57">
        <v>50065596</v>
      </c>
      <c r="B87" s="57" t="s">
        <v>304</v>
      </c>
      <c r="C87" s="57" t="s">
        <v>284</v>
      </c>
      <c r="D87" s="57" t="s">
        <v>190</v>
      </c>
      <c r="E87" s="58">
        <v>386.96</v>
      </c>
      <c r="F87" s="57" t="s">
        <v>191</v>
      </c>
      <c r="G87" s="58">
        <v>18.95</v>
      </c>
    </row>
    <row r="88" spans="1:7">
      <c r="A88" s="57">
        <v>50066200</v>
      </c>
      <c r="B88" s="57" t="s">
        <v>305</v>
      </c>
      <c r="C88" s="57" t="s">
        <v>306</v>
      </c>
      <c r="D88" s="57" t="s">
        <v>190</v>
      </c>
      <c r="E88" s="58">
        <v>253.57</v>
      </c>
      <c r="F88" s="57" t="s">
        <v>191</v>
      </c>
      <c r="G88" s="58">
        <v>12.7</v>
      </c>
    </row>
    <row r="89" spans="1:7">
      <c r="A89" s="57">
        <v>50067000</v>
      </c>
      <c r="B89" s="57" t="s">
        <v>307</v>
      </c>
      <c r="C89" s="57" t="s">
        <v>308</v>
      </c>
      <c r="D89" s="57" t="s">
        <v>190</v>
      </c>
      <c r="E89" s="58">
        <v>416.68</v>
      </c>
      <c r="F89" s="57" t="s">
        <v>191</v>
      </c>
      <c r="G89" s="58">
        <v>20.54</v>
      </c>
    </row>
    <row r="90" spans="1:7">
      <c r="A90" s="57">
        <v>50032300</v>
      </c>
      <c r="B90" s="57" t="s">
        <v>309</v>
      </c>
      <c r="C90" s="57" t="s">
        <v>310</v>
      </c>
      <c r="D90" s="57" t="s">
        <v>190</v>
      </c>
      <c r="E90" s="58">
        <v>240.91</v>
      </c>
      <c r="F90" s="57" t="s">
        <v>191</v>
      </c>
      <c r="G90" s="58">
        <v>20.78</v>
      </c>
    </row>
    <row r="91" spans="1:7">
      <c r="A91" s="57">
        <v>50054400</v>
      </c>
      <c r="B91" s="57" t="s">
        <v>311</v>
      </c>
      <c r="C91" s="57" t="s">
        <v>310</v>
      </c>
      <c r="D91" s="57" t="s">
        <v>190</v>
      </c>
      <c r="E91" s="58">
        <v>225.55</v>
      </c>
      <c r="F91" s="57" t="s">
        <v>191</v>
      </c>
      <c r="G91" s="58">
        <v>19.989999999999998</v>
      </c>
    </row>
    <row r="92" spans="1:7">
      <c r="A92" s="57">
        <v>50038200</v>
      </c>
      <c r="B92" s="57" t="s">
        <v>312</v>
      </c>
      <c r="C92" s="57" t="s">
        <v>313</v>
      </c>
      <c r="D92" s="57" t="s">
        <v>190</v>
      </c>
      <c r="E92" s="58">
        <v>240.91</v>
      </c>
      <c r="F92" s="57" t="s">
        <v>191</v>
      </c>
      <c r="G92" s="58">
        <v>17.25</v>
      </c>
    </row>
    <row r="93" spans="1:7">
      <c r="A93" s="57">
        <v>50038100</v>
      </c>
      <c r="B93" s="57" t="s">
        <v>314</v>
      </c>
      <c r="C93" s="57" t="s">
        <v>313</v>
      </c>
      <c r="D93" s="57" t="s">
        <v>190</v>
      </c>
      <c r="E93" s="58">
        <v>240.91</v>
      </c>
      <c r="F93" s="57" t="s">
        <v>191</v>
      </c>
      <c r="G93" s="58">
        <v>17.03</v>
      </c>
    </row>
    <row r="94" spans="1:7">
      <c r="A94" s="57">
        <v>50034600</v>
      </c>
      <c r="B94" s="57" t="s">
        <v>315</v>
      </c>
      <c r="C94" s="57" t="s">
        <v>316</v>
      </c>
      <c r="D94" s="57" t="s">
        <v>190</v>
      </c>
      <c r="E94" s="58">
        <v>201.6</v>
      </c>
      <c r="F94" s="57" t="s">
        <v>191</v>
      </c>
      <c r="G94" s="58">
        <v>18.16</v>
      </c>
    </row>
    <row r="95" spans="1:7">
      <c r="A95" s="57">
        <v>50054900</v>
      </c>
      <c r="B95" s="57" t="s">
        <v>317</v>
      </c>
      <c r="C95" s="57" t="s">
        <v>316</v>
      </c>
      <c r="D95" s="57" t="s">
        <v>190</v>
      </c>
      <c r="E95" s="58">
        <v>167.43</v>
      </c>
      <c r="F95" s="57" t="s">
        <v>191</v>
      </c>
      <c r="G95" s="58">
        <v>16.809999999999999</v>
      </c>
    </row>
    <row r="96" spans="1:7">
      <c r="A96" s="57">
        <v>50008800</v>
      </c>
      <c r="B96" s="57" t="s">
        <v>318</v>
      </c>
      <c r="C96" s="57" t="s">
        <v>316</v>
      </c>
      <c r="D96" s="57" t="s">
        <v>190</v>
      </c>
      <c r="E96" s="58">
        <v>240.91</v>
      </c>
      <c r="F96" s="57" t="s">
        <v>191</v>
      </c>
      <c r="G96" s="58">
        <v>20.94</v>
      </c>
    </row>
    <row r="97" spans="1:7">
      <c r="A97" s="57">
        <v>50037600</v>
      </c>
      <c r="B97" s="57" t="s">
        <v>319</v>
      </c>
      <c r="C97" s="57" t="s">
        <v>320</v>
      </c>
      <c r="D97" s="57" t="s">
        <v>190</v>
      </c>
      <c r="E97" s="58">
        <v>179.67</v>
      </c>
      <c r="F97" s="57" t="s">
        <v>191</v>
      </c>
      <c r="G97" s="58">
        <v>17.3</v>
      </c>
    </row>
    <row r="98" spans="1:7">
      <c r="A98" s="57">
        <v>50053500</v>
      </c>
      <c r="B98" s="57" t="s">
        <v>321</v>
      </c>
      <c r="C98" s="57" t="s">
        <v>322</v>
      </c>
      <c r="D98" s="57" t="s">
        <v>190</v>
      </c>
      <c r="E98" s="58">
        <v>202.58</v>
      </c>
      <c r="F98" s="57" t="s">
        <v>191</v>
      </c>
      <c r="G98" s="58">
        <v>18.670000000000002</v>
      </c>
    </row>
    <row r="99" spans="1:7">
      <c r="A99" s="57">
        <v>50037700</v>
      </c>
      <c r="B99" s="57" t="s">
        <v>323</v>
      </c>
      <c r="C99" s="57" t="s">
        <v>324</v>
      </c>
      <c r="D99" s="57" t="s">
        <v>190</v>
      </c>
      <c r="E99" s="58">
        <v>225.55</v>
      </c>
      <c r="F99" s="57" t="s">
        <v>191</v>
      </c>
      <c r="G99" s="58">
        <v>19.440000000000001</v>
      </c>
    </row>
    <row r="100" spans="1:7">
      <c r="A100" s="57">
        <v>50036400</v>
      </c>
      <c r="B100" s="57" t="s">
        <v>325</v>
      </c>
      <c r="C100" s="57" t="s">
        <v>324</v>
      </c>
      <c r="D100" s="57" t="s">
        <v>190</v>
      </c>
      <c r="E100" s="58">
        <v>225.55</v>
      </c>
      <c r="F100" s="57" t="s">
        <v>191</v>
      </c>
      <c r="G100" s="58">
        <v>20.43</v>
      </c>
    </row>
    <row r="101" spans="1:7">
      <c r="A101" s="57">
        <v>50035700</v>
      </c>
      <c r="B101" s="57" t="s">
        <v>326</v>
      </c>
      <c r="C101" s="57" t="s">
        <v>324</v>
      </c>
      <c r="D101" s="57" t="s">
        <v>190</v>
      </c>
      <c r="E101" s="58">
        <v>240.91</v>
      </c>
      <c r="F101" s="57" t="s">
        <v>191</v>
      </c>
      <c r="G101" s="58">
        <v>20.94</v>
      </c>
    </row>
    <row r="102" spans="1:7">
      <c r="A102" s="57">
        <v>50037300</v>
      </c>
      <c r="B102" s="57" t="s">
        <v>327</v>
      </c>
      <c r="C102" s="57" t="s">
        <v>324</v>
      </c>
      <c r="D102" s="57" t="s">
        <v>190</v>
      </c>
      <c r="E102" s="58">
        <v>240.91</v>
      </c>
      <c r="F102" s="57" t="s">
        <v>191</v>
      </c>
      <c r="G102" s="58">
        <v>20.36</v>
      </c>
    </row>
    <row r="103" spans="1:7">
      <c r="A103" s="57">
        <v>50020300</v>
      </c>
      <c r="B103" s="57" t="s">
        <v>328</v>
      </c>
      <c r="C103" s="57" t="s">
        <v>324</v>
      </c>
      <c r="D103" s="57" t="s">
        <v>190</v>
      </c>
      <c r="E103" s="58">
        <v>202.58</v>
      </c>
      <c r="F103" s="57" t="s">
        <v>191</v>
      </c>
      <c r="G103" s="58">
        <v>19.64</v>
      </c>
    </row>
    <row r="104" spans="1:7">
      <c r="A104" s="57">
        <v>50034800</v>
      </c>
      <c r="B104" s="57" t="s">
        <v>329</v>
      </c>
      <c r="C104" s="57" t="s">
        <v>324</v>
      </c>
      <c r="D104" s="57" t="s">
        <v>190</v>
      </c>
      <c r="E104" s="58">
        <v>217.9</v>
      </c>
      <c r="F104" s="57" t="s">
        <v>191</v>
      </c>
      <c r="G104" s="58">
        <v>19.91</v>
      </c>
    </row>
    <row r="105" spans="1:7">
      <c r="A105" s="57">
        <v>50019800</v>
      </c>
      <c r="B105" s="57" t="s">
        <v>330</v>
      </c>
      <c r="C105" s="57" t="s">
        <v>331</v>
      </c>
      <c r="D105" s="57" t="s">
        <v>190</v>
      </c>
      <c r="E105" s="58">
        <v>231.1</v>
      </c>
      <c r="F105" s="57" t="s">
        <v>191</v>
      </c>
      <c r="G105" s="58">
        <v>23.5</v>
      </c>
    </row>
    <row r="106" spans="1:7">
      <c r="A106" s="57">
        <v>50050300</v>
      </c>
      <c r="B106" s="57" t="s">
        <v>332</v>
      </c>
      <c r="C106" s="57" t="s">
        <v>333</v>
      </c>
      <c r="D106" s="57" t="s">
        <v>190</v>
      </c>
      <c r="E106" s="58">
        <v>225.55</v>
      </c>
      <c r="F106" s="57" t="s">
        <v>191</v>
      </c>
      <c r="G106" s="58">
        <v>23.85</v>
      </c>
    </row>
    <row r="107" spans="1:7">
      <c r="A107" s="57">
        <v>50038800</v>
      </c>
      <c r="B107" s="57" t="s">
        <v>334</v>
      </c>
      <c r="C107" s="57" t="s">
        <v>333</v>
      </c>
      <c r="D107" s="57" t="s">
        <v>190</v>
      </c>
      <c r="E107" s="58">
        <v>240.91</v>
      </c>
      <c r="F107" s="57" t="s">
        <v>191</v>
      </c>
      <c r="G107" s="58">
        <v>23.64</v>
      </c>
    </row>
    <row r="108" spans="1:7">
      <c r="A108" s="57">
        <v>50029700</v>
      </c>
      <c r="B108" s="57" t="s">
        <v>335</v>
      </c>
      <c r="C108" s="57" t="s">
        <v>336</v>
      </c>
      <c r="D108" s="57" t="s">
        <v>190</v>
      </c>
      <c r="E108" s="58">
        <v>240.91</v>
      </c>
      <c r="F108" s="57" t="s">
        <v>191</v>
      </c>
      <c r="G108" s="58">
        <v>25.9</v>
      </c>
    </row>
    <row r="109" spans="1:7">
      <c r="A109" s="57">
        <v>50027500</v>
      </c>
      <c r="B109" s="57" t="s">
        <v>337</v>
      </c>
      <c r="C109" s="57" t="s">
        <v>338</v>
      </c>
      <c r="D109" s="57" t="s">
        <v>190</v>
      </c>
      <c r="E109" s="58">
        <v>187.23</v>
      </c>
      <c r="F109" s="57" t="s">
        <v>191</v>
      </c>
      <c r="G109" s="58">
        <v>22.57</v>
      </c>
    </row>
    <row r="110" spans="1:7">
      <c r="A110" s="57">
        <v>50050400</v>
      </c>
      <c r="B110" s="57" t="s">
        <v>339</v>
      </c>
      <c r="C110" s="57" t="s">
        <v>340</v>
      </c>
      <c r="D110" s="57" t="s">
        <v>190</v>
      </c>
      <c r="E110" s="58">
        <v>302.22000000000003</v>
      </c>
      <c r="F110" s="57" t="s">
        <v>191</v>
      </c>
      <c r="G110" s="58">
        <v>26.4</v>
      </c>
    </row>
    <row r="111" spans="1:7">
      <c r="A111" s="57">
        <v>45350200</v>
      </c>
      <c r="B111" s="57" t="s">
        <v>341</v>
      </c>
      <c r="C111" s="57" t="s">
        <v>342</v>
      </c>
      <c r="D111" s="57" t="s">
        <v>190</v>
      </c>
      <c r="E111" s="58">
        <v>202.58</v>
      </c>
      <c r="F111" s="57" t="s">
        <v>191</v>
      </c>
      <c r="G111" s="58">
        <v>17.53</v>
      </c>
    </row>
    <row r="112" spans="1:7">
      <c r="A112" s="57">
        <v>50051500</v>
      </c>
      <c r="B112" s="57" t="s">
        <v>343</v>
      </c>
      <c r="C112" s="57" t="s">
        <v>344</v>
      </c>
      <c r="D112" s="57" t="s">
        <v>190</v>
      </c>
      <c r="E112" s="58">
        <v>215.25</v>
      </c>
      <c r="F112" s="57" t="s">
        <v>191</v>
      </c>
      <c r="G112" s="58">
        <v>14.68</v>
      </c>
    </row>
    <row r="113" spans="1:7">
      <c r="A113" s="57">
        <v>50040900</v>
      </c>
      <c r="B113" s="57" t="s">
        <v>345</v>
      </c>
      <c r="C113" s="57" t="s">
        <v>344</v>
      </c>
      <c r="D113" s="57" t="s">
        <v>190</v>
      </c>
      <c r="E113" s="58">
        <v>181.07</v>
      </c>
      <c r="F113" s="57" t="s">
        <v>191</v>
      </c>
      <c r="G113" s="58">
        <v>13.75</v>
      </c>
    </row>
    <row r="114" spans="1:7">
      <c r="A114" s="57">
        <v>50050900</v>
      </c>
      <c r="B114" s="57" t="s">
        <v>346</v>
      </c>
      <c r="C114" s="57" t="s">
        <v>347</v>
      </c>
      <c r="D114" s="57" t="s">
        <v>190</v>
      </c>
      <c r="E114" s="58">
        <v>225.55</v>
      </c>
      <c r="F114" s="57" t="s">
        <v>191</v>
      </c>
      <c r="G114" s="58">
        <v>21.03</v>
      </c>
    </row>
    <row r="115" spans="1:7">
      <c r="A115" s="57">
        <v>45315600</v>
      </c>
      <c r="B115" s="57" t="s">
        <v>348</v>
      </c>
      <c r="C115" s="57" t="s">
        <v>349</v>
      </c>
      <c r="D115" s="57" t="s">
        <v>190</v>
      </c>
      <c r="E115" s="58">
        <v>225.55</v>
      </c>
      <c r="F115" s="57" t="s">
        <v>191</v>
      </c>
      <c r="G115" s="58">
        <v>19.760000000000002</v>
      </c>
    </row>
    <row r="116" spans="1:7">
      <c r="A116" s="57">
        <v>45244400</v>
      </c>
      <c r="B116" s="57" t="s">
        <v>350</v>
      </c>
      <c r="C116" s="57" t="s">
        <v>349</v>
      </c>
      <c r="D116" s="57" t="s">
        <v>190</v>
      </c>
      <c r="E116" s="58">
        <v>225.55</v>
      </c>
      <c r="F116" s="57" t="s">
        <v>191</v>
      </c>
      <c r="G116" s="58">
        <v>19.72</v>
      </c>
    </row>
    <row r="117" spans="1:7">
      <c r="A117" s="57">
        <v>45249800</v>
      </c>
      <c r="B117" s="57" t="s">
        <v>351</v>
      </c>
      <c r="C117" s="57" t="s">
        <v>349</v>
      </c>
      <c r="D117" s="57" t="s">
        <v>190</v>
      </c>
      <c r="E117" s="58">
        <v>225.55</v>
      </c>
      <c r="F117" s="57" t="s">
        <v>191</v>
      </c>
      <c r="G117" s="58">
        <v>19.72</v>
      </c>
    </row>
    <row r="118" spans="1:7">
      <c r="A118" s="57">
        <v>50039400</v>
      </c>
      <c r="B118" s="57" t="s">
        <v>352</v>
      </c>
      <c r="C118" s="57" t="s">
        <v>353</v>
      </c>
      <c r="D118" s="57" t="s">
        <v>190</v>
      </c>
      <c r="E118" s="58">
        <v>225.55</v>
      </c>
      <c r="F118" s="57" t="s">
        <v>191</v>
      </c>
      <c r="G118" s="58">
        <v>17.11</v>
      </c>
    </row>
    <row r="119" spans="1:7">
      <c r="A119" s="57">
        <v>50036200</v>
      </c>
      <c r="B119" s="57" t="s">
        <v>354</v>
      </c>
      <c r="C119" s="57" t="s">
        <v>355</v>
      </c>
      <c r="D119" s="57" t="s">
        <v>190</v>
      </c>
      <c r="E119" s="58">
        <v>187.23</v>
      </c>
      <c r="F119" s="57" t="s">
        <v>191</v>
      </c>
      <c r="G119" s="58">
        <v>18.13</v>
      </c>
    </row>
    <row r="120" spans="1:7">
      <c r="A120" s="57">
        <v>50004500</v>
      </c>
      <c r="B120" s="57" t="s">
        <v>356</v>
      </c>
      <c r="C120" s="57" t="s">
        <v>357</v>
      </c>
      <c r="D120" s="57" t="s">
        <v>190</v>
      </c>
      <c r="E120" s="58">
        <v>181.06</v>
      </c>
      <c r="F120" s="57" t="s">
        <v>191</v>
      </c>
      <c r="G120" s="58">
        <v>18.28</v>
      </c>
    </row>
    <row r="121" spans="1:7">
      <c r="A121" s="57">
        <v>45244300</v>
      </c>
      <c r="B121" s="57" t="s">
        <v>358</v>
      </c>
      <c r="C121" s="57" t="s">
        <v>359</v>
      </c>
      <c r="D121" s="57" t="s">
        <v>190</v>
      </c>
      <c r="E121" s="58">
        <v>194.31</v>
      </c>
      <c r="F121" s="57" t="s">
        <v>191</v>
      </c>
      <c r="G121" s="58">
        <v>17.399999999999999</v>
      </c>
    </row>
    <row r="122" spans="1:7">
      <c r="A122" s="57">
        <v>50017800</v>
      </c>
      <c r="B122" s="57" t="s">
        <v>360</v>
      </c>
      <c r="C122" s="57" t="s">
        <v>359</v>
      </c>
      <c r="D122" s="57" t="s">
        <v>190</v>
      </c>
      <c r="E122" s="58">
        <v>216.38</v>
      </c>
      <c r="F122" s="57" t="s">
        <v>191</v>
      </c>
      <c r="G122" s="58">
        <v>18.78</v>
      </c>
    </row>
    <row r="123" spans="1:7">
      <c r="A123" s="57">
        <v>50051700</v>
      </c>
      <c r="B123" s="57" t="s">
        <v>361</v>
      </c>
      <c r="C123" s="57" t="s">
        <v>362</v>
      </c>
      <c r="D123" s="57" t="s">
        <v>190</v>
      </c>
      <c r="E123" s="58">
        <v>240.91</v>
      </c>
      <c r="F123" s="57" t="s">
        <v>191</v>
      </c>
      <c r="G123" s="58">
        <v>14</v>
      </c>
    </row>
    <row r="124" spans="1:7">
      <c r="A124" s="57">
        <v>50056900</v>
      </c>
      <c r="B124" s="57" t="s">
        <v>363</v>
      </c>
      <c r="C124" s="57" t="s">
        <v>364</v>
      </c>
      <c r="D124" s="57" t="s">
        <v>190</v>
      </c>
      <c r="E124" s="58">
        <v>201.6</v>
      </c>
      <c r="F124" s="57" t="s">
        <v>191</v>
      </c>
      <c r="G124" s="58">
        <v>14.6</v>
      </c>
    </row>
    <row r="125" spans="1:7">
      <c r="A125" s="57">
        <v>50064696</v>
      </c>
      <c r="B125" s="57" t="s">
        <v>365</v>
      </c>
      <c r="C125" s="57" t="s">
        <v>366</v>
      </c>
      <c r="D125" s="57" t="s">
        <v>190</v>
      </c>
      <c r="E125" s="58">
        <v>569.6</v>
      </c>
      <c r="F125" s="57" t="s">
        <v>191</v>
      </c>
      <c r="G125" s="58">
        <v>26.82</v>
      </c>
    </row>
    <row r="126" spans="1:7">
      <c r="A126" s="57">
        <v>50050800</v>
      </c>
      <c r="B126" s="57" t="s">
        <v>367</v>
      </c>
      <c r="C126" s="57" t="s">
        <v>368</v>
      </c>
      <c r="D126" s="57" t="s">
        <v>190</v>
      </c>
      <c r="E126" s="58">
        <v>187.23</v>
      </c>
      <c r="F126" s="57" t="s">
        <v>191</v>
      </c>
      <c r="G126" s="58">
        <v>20.3</v>
      </c>
    </row>
    <row r="127" spans="1:7">
      <c r="A127" s="57">
        <v>45239000</v>
      </c>
      <c r="B127" s="57" t="s">
        <v>369</v>
      </c>
      <c r="C127" s="57" t="s">
        <v>370</v>
      </c>
      <c r="D127" s="57" t="s">
        <v>190</v>
      </c>
      <c r="E127" s="58">
        <v>217.45</v>
      </c>
      <c r="F127" s="57" t="s">
        <v>191</v>
      </c>
      <c r="G127" s="58">
        <v>19.09</v>
      </c>
    </row>
    <row r="128" spans="1:7">
      <c r="A128" s="57">
        <v>45252900</v>
      </c>
      <c r="B128" s="57" t="s">
        <v>371</v>
      </c>
      <c r="C128" s="57" t="s">
        <v>372</v>
      </c>
      <c r="D128" s="57" t="s">
        <v>190</v>
      </c>
      <c r="E128" s="58">
        <v>262.08999999999997</v>
      </c>
      <c r="F128" s="57" t="s">
        <v>191</v>
      </c>
      <c r="G128" s="58">
        <v>20.58</v>
      </c>
    </row>
    <row r="129" spans="1:7">
      <c r="A129" s="57">
        <v>45265400</v>
      </c>
      <c r="B129" s="57" t="s">
        <v>373</v>
      </c>
      <c r="C129" s="57" t="s">
        <v>374</v>
      </c>
      <c r="D129" s="57" t="s">
        <v>190</v>
      </c>
      <c r="E129" s="58">
        <v>217.45</v>
      </c>
      <c r="F129" s="57" t="s">
        <v>191</v>
      </c>
      <c r="G129" s="58">
        <v>19.09</v>
      </c>
    </row>
    <row r="130" spans="1:7">
      <c r="A130" s="57">
        <v>45219600</v>
      </c>
      <c r="B130" s="57" t="s">
        <v>375</v>
      </c>
      <c r="C130" s="57" t="s">
        <v>376</v>
      </c>
      <c r="D130" s="57" t="s">
        <v>190</v>
      </c>
      <c r="E130" s="58">
        <v>242.26</v>
      </c>
      <c r="F130" s="57" t="s">
        <v>191</v>
      </c>
      <c r="G130" s="58">
        <v>19.920000000000002</v>
      </c>
    </row>
    <row r="131" spans="1:7">
      <c r="A131" s="57">
        <v>45285000</v>
      </c>
      <c r="B131" s="57" t="s">
        <v>377</v>
      </c>
      <c r="C131" s="57" t="s">
        <v>376</v>
      </c>
      <c r="D131" s="57" t="s">
        <v>190</v>
      </c>
      <c r="E131" s="58">
        <v>201.07</v>
      </c>
      <c r="F131" s="57" t="s">
        <v>191</v>
      </c>
      <c r="G131" s="58">
        <v>17.989999999999998</v>
      </c>
    </row>
    <row r="132" spans="1:7">
      <c r="A132" s="57">
        <v>50053100</v>
      </c>
      <c r="B132" s="57" t="s">
        <v>378</v>
      </c>
      <c r="C132" s="57" t="s">
        <v>376</v>
      </c>
      <c r="D132" s="57" t="s">
        <v>190</v>
      </c>
      <c r="E132" s="58">
        <v>242.26</v>
      </c>
      <c r="F132" s="57" t="s">
        <v>191</v>
      </c>
      <c r="G132" s="58">
        <v>21.61</v>
      </c>
    </row>
    <row r="133" spans="1:7">
      <c r="A133" s="57">
        <v>50059400</v>
      </c>
      <c r="B133" s="57" t="s">
        <v>379</v>
      </c>
      <c r="C133" s="57" t="s">
        <v>380</v>
      </c>
      <c r="D133" s="57" t="s">
        <v>190</v>
      </c>
      <c r="E133" s="58">
        <v>242.26</v>
      </c>
      <c r="F133" s="57" t="s">
        <v>191</v>
      </c>
      <c r="G133" s="58">
        <v>17.95</v>
      </c>
    </row>
    <row r="134" spans="1:7">
      <c r="A134" s="57">
        <v>50059100</v>
      </c>
      <c r="B134" s="57" t="s">
        <v>381</v>
      </c>
      <c r="C134" s="57" t="s">
        <v>380</v>
      </c>
      <c r="D134" s="57" t="s">
        <v>190</v>
      </c>
      <c r="E134" s="58">
        <v>262.08999999999997</v>
      </c>
      <c r="F134" s="57" t="s">
        <v>191</v>
      </c>
      <c r="G134" s="58">
        <v>20.27</v>
      </c>
    </row>
    <row r="135" spans="1:7">
      <c r="A135" s="57">
        <v>50066900</v>
      </c>
      <c r="B135" s="57" t="s">
        <v>382</v>
      </c>
      <c r="C135" s="57" t="s">
        <v>383</v>
      </c>
      <c r="D135" s="57" t="s">
        <v>190</v>
      </c>
      <c r="E135" s="58">
        <v>454.16</v>
      </c>
      <c r="F135" s="57" t="s">
        <v>191</v>
      </c>
      <c r="G135" s="58">
        <v>25.41</v>
      </c>
    </row>
    <row r="136" spans="1:7">
      <c r="A136" s="57">
        <v>45120400</v>
      </c>
      <c r="B136" s="57" t="s">
        <v>384</v>
      </c>
      <c r="C136" s="57" t="s">
        <v>385</v>
      </c>
      <c r="D136" s="57" t="s">
        <v>190</v>
      </c>
      <c r="E136" s="58">
        <v>187.23</v>
      </c>
      <c r="F136" s="57" t="s">
        <v>191</v>
      </c>
      <c r="G136" s="58">
        <v>20.77</v>
      </c>
    </row>
    <row r="137" spans="1:7">
      <c r="A137" s="57">
        <v>45237900</v>
      </c>
      <c r="B137" s="57" t="s">
        <v>386</v>
      </c>
      <c r="C137" s="57" t="s">
        <v>385</v>
      </c>
      <c r="D137" s="57" t="s">
        <v>190</v>
      </c>
      <c r="E137" s="58">
        <v>225.55</v>
      </c>
      <c r="F137" s="57" t="s">
        <v>191</v>
      </c>
      <c r="G137" s="58">
        <v>22.05</v>
      </c>
    </row>
    <row r="138" spans="1:7">
      <c r="A138" s="57">
        <v>50038700</v>
      </c>
      <c r="B138" s="57" t="s">
        <v>387</v>
      </c>
      <c r="C138" s="57" t="s">
        <v>388</v>
      </c>
      <c r="D138" s="57" t="s">
        <v>190</v>
      </c>
      <c r="E138" s="58">
        <v>187.23</v>
      </c>
      <c r="F138" s="57" t="s">
        <v>191</v>
      </c>
      <c r="G138" s="58">
        <v>21.34</v>
      </c>
    </row>
    <row r="139" spans="1:7">
      <c r="A139" s="57">
        <v>50056100</v>
      </c>
      <c r="B139" s="57" t="s">
        <v>389</v>
      </c>
      <c r="C139" s="57" t="s">
        <v>390</v>
      </c>
      <c r="D139" s="57" t="s">
        <v>190</v>
      </c>
      <c r="E139" s="58">
        <v>225.55</v>
      </c>
      <c r="F139" s="57" t="s">
        <v>191</v>
      </c>
      <c r="G139" s="58">
        <v>20.170000000000002</v>
      </c>
    </row>
    <row r="140" spans="1:7">
      <c r="A140" s="57">
        <v>45290900</v>
      </c>
      <c r="B140" s="57" t="s">
        <v>391</v>
      </c>
      <c r="C140" s="57" t="s">
        <v>392</v>
      </c>
      <c r="D140" s="57" t="s">
        <v>190</v>
      </c>
      <c r="E140" s="58">
        <v>225.55</v>
      </c>
      <c r="F140" s="57" t="s">
        <v>191</v>
      </c>
      <c r="G140" s="58">
        <v>22.48</v>
      </c>
    </row>
    <row r="141" spans="1:7">
      <c r="A141" s="57">
        <v>45277000</v>
      </c>
      <c r="B141" s="57" t="s">
        <v>393</v>
      </c>
      <c r="C141" s="57" t="s">
        <v>392</v>
      </c>
      <c r="D141" s="57" t="s">
        <v>190</v>
      </c>
      <c r="E141" s="58">
        <v>225.55</v>
      </c>
      <c r="F141" s="57" t="s">
        <v>191</v>
      </c>
      <c r="G141" s="58">
        <v>22.48</v>
      </c>
    </row>
    <row r="142" spans="1:7">
      <c r="A142" s="57">
        <v>45259700</v>
      </c>
      <c r="B142" s="57" t="s">
        <v>394</v>
      </c>
      <c r="C142" s="57" t="s">
        <v>392</v>
      </c>
      <c r="D142" s="57" t="s">
        <v>190</v>
      </c>
      <c r="E142" s="58">
        <v>225.55</v>
      </c>
      <c r="F142" s="57" t="s">
        <v>191</v>
      </c>
      <c r="G142" s="58">
        <v>22.48</v>
      </c>
    </row>
    <row r="143" spans="1:7">
      <c r="A143" s="57">
        <v>50058600</v>
      </c>
      <c r="B143" s="57" t="s">
        <v>395</v>
      </c>
      <c r="C143" s="57" t="s">
        <v>396</v>
      </c>
      <c r="D143" s="57" t="s">
        <v>190</v>
      </c>
      <c r="E143" s="58">
        <v>201.6</v>
      </c>
      <c r="F143" s="57" t="s">
        <v>191</v>
      </c>
      <c r="G143" s="58">
        <v>13.71</v>
      </c>
    </row>
    <row r="144" spans="1:7">
      <c r="A144" s="57">
        <v>50040300</v>
      </c>
      <c r="B144" s="57" t="s">
        <v>397</v>
      </c>
      <c r="C144" s="57" t="s">
        <v>396</v>
      </c>
      <c r="D144" s="57" t="s">
        <v>190</v>
      </c>
      <c r="E144" s="58">
        <v>181.06</v>
      </c>
      <c r="F144" s="57" t="s">
        <v>191</v>
      </c>
      <c r="G144" s="58">
        <v>12.58</v>
      </c>
    </row>
    <row r="145" spans="1:7">
      <c r="A145" s="57">
        <v>42407100</v>
      </c>
      <c r="B145" s="57" t="s">
        <v>398</v>
      </c>
      <c r="C145" s="57" t="s">
        <v>399</v>
      </c>
      <c r="D145" s="57" t="s">
        <v>190</v>
      </c>
      <c r="E145" s="58">
        <v>225.55</v>
      </c>
      <c r="F145" s="57" t="s">
        <v>191</v>
      </c>
      <c r="G145" s="58">
        <v>20.72</v>
      </c>
    </row>
    <row r="146" spans="1:7">
      <c r="A146" s="57">
        <v>50053300</v>
      </c>
      <c r="B146" s="57" t="s">
        <v>400</v>
      </c>
      <c r="C146" s="57" t="s">
        <v>399</v>
      </c>
      <c r="D146" s="57" t="s">
        <v>190</v>
      </c>
      <c r="E146" s="58">
        <v>225.55</v>
      </c>
      <c r="F146" s="57" t="s">
        <v>191</v>
      </c>
      <c r="G146" s="58">
        <v>19.05</v>
      </c>
    </row>
    <row r="147" spans="1:7">
      <c r="A147" s="57">
        <v>45287200</v>
      </c>
      <c r="B147" s="57" t="s">
        <v>401</v>
      </c>
      <c r="C147" s="57" t="s">
        <v>402</v>
      </c>
      <c r="D147" s="57" t="s">
        <v>190</v>
      </c>
      <c r="E147" s="58">
        <v>167.43</v>
      </c>
      <c r="F147" s="57" t="s">
        <v>191</v>
      </c>
      <c r="G147" s="58">
        <v>19.559999999999999</v>
      </c>
    </row>
    <row r="148" spans="1:7">
      <c r="A148" s="57">
        <v>45216800</v>
      </c>
      <c r="B148" s="57" t="s">
        <v>403</v>
      </c>
      <c r="C148" s="57" t="s">
        <v>404</v>
      </c>
      <c r="D148" s="57" t="s">
        <v>190</v>
      </c>
      <c r="E148" s="58">
        <v>225.55</v>
      </c>
      <c r="F148" s="57" t="s">
        <v>191</v>
      </c>
      <c r="G148" s="58">
        <v>19.05</v>
      </c>
    </row>
    <row r="149" spans="1:7">
      <c r="A149" s="57">
        <v>45251100</v>
      </c>
      <c r="B149" s="57" t="s">
        <v>405</v>
      </c>
      <c r="C149" s="57" t="s">
        <v>404</v>
      </c>
      <c r="D149" s="57" t="s">
        <v>190</v>
      </c>
      <c r="E149" s="58">
        <v>225.55</v>
      </c>
      <c r="F149" s="57" t="s">
        <v>191</v>
      </c>
      <c r="G149" s="58">
        <v>19.05</v>
      </c>
    </row>
    <row r="150" spans="1:7">
      <c r="A150" s="57">
        <v>45333900</v>
      </c>
      <c r="B150" s="57" t="s">
        <v>406</v>
      </c>
      <c r="C150" s="57" t="s">
        <v>404</v>
      </c>
      <c r="D150" s="57" t="s">
        <v>190</v>
      </c>
      <c r="E150" s="58">
        <v>225.55</v>
      </c>
      <c r="F150" s="57" t="s">
        <v>191</v>
      </c>
      <c r="G150" s="58">
        <v>19.05</v>
      </c>
    </row>
    <row r="151" spans="1:7">
      <c r="A151" s="57">
        <v>45287100</v>
      </c>
      <c r="B151" s="57" t="s">
        <v>407</v>
      </c>
      <c r="C151" s="57" t="s">
        <v>404</v>
      </c>
      <c r="D151" s="57" t="s">
        <v>190</v>
      </c>
      <c r="E151" s="58">
        <v>225.55</v>
      </c>
      <c r="F151" s="57" t="s">
        <v>191</v>
      </c>
      <c r="G151" s="58">
        <v>19.05</v>
      </c>
    </row>
    <row r="152" spans="1:7">
      <c r="A152" s="57">
        <v>45258400</v>
      </c>
      <c r="B152" s="57" t="s">
        <v>408</v>
      </c>
      <c r="C152" s="57" t="s">
        <v>404</v>
      </c>
      <c r="D152" s="57" t="s">
        <v>190</v>
      </c>
      <c r="E152" s="58">
        <v>202.58</v>
      </c>
      <c r="F152" s="57" t="s">
        <v>191</v>
      </c>
      <c r="G152" s="58">
        <v>18.28</v>
      </c>
    </row>
    <row r="153" spans="1:7">
      <c r="A153" s="57">
        <v>45285100</v>
      </c>
      <c r="B153" s="57" t="s">
        <v>409</v>
      </c>
      <c r="C153" s="57" t="s">
        <v>404</v>
      </c>
      <c r="D153" s="57" t="s">
        <v>190</v>
      </c>
      <c r="E153" s="58">
        <v>225.55</v>
      </c>
      <c r="F153" s="57" t="s">
        <v>191</v>
      </c>
      <c r="G153" s="58">
        <v>19.05</v>
      </c>
    </row>
    <row r="154" spans="1:7">
      <c r="A154" s="57">
        <v>50038900</v>
      </c>
      <c r="B154" s="57" t="s">
        <v>410</v>
      </c>
      <c r="C154" s="57" t="s">
        <v>404</v>
      </c>
      <c r="D154" s="57" t="s">
        <v>190</v>
      </c>
      <c r="E154" s="58">
        <v>263.89999999999998</v>
      </c>
      <c r="F154" s="57" t="s">
        <v>191</v>
      </c>
      <c r="G154" s="58">
        <v>20.329999999999998</v>
      </c>
    </row>
    <row r="155" spans="1:7">
      <c r="A155" s="57">
        <v>45251000</v>
      </c>
      <c r="B155" s="57" t="s">
        <v>411</v>
      </c>
      <c r="C155" s="57" t="s">
        <v>412</v>
      </c>
      <c r="D155" s="57" t="s">
        <v>190</v>
      </c>
      <c r="E155" s="58">
        <v>302.22000000000003</v>
      </c>
      <c r="F155" s="57" t="s">
        <v>191</v>
      </c>
      <c r="G155" s="58">
        <v>21.6</v>
      </c>
    </row>
    <row r="156" spans="1:7">
      <c r="A156" s="57">
        <v>50051800</v>
      </c>
      <c r="B156" s="57" t="s">
        <v>413</v>
      </c>
      <c r="C156" s="57" t="s">
        <v>414</v>
      </c>
      <c r="D156" s="57" t="s">
        <v>190</v>
      </c>
      <c r="E156" s="58">
        <v>242.26</v>
      </c>
      <c r="F156" s="57" t="s">
        <v>191</v>
      </c>
      <c r="G156" s="58">
        <v>21.2</v>
      </c>
    </row>
    <row r="157" spans="1:7">
      <c r="A157" s="57">
        <v>50050500</v>
      </c>
      <c r="B157" s="57" t="s">
        <v>415</v>
      </c>
      <c r="C157" s="57" t="s">
        <v>416</v>
      </c>
      <c r="D157" s="57" t="s">
        <v>190</v>
      </c>
      <c r="E157" s="58">
        <v>242.26</v>
      </c>
      <c r="F157" s="57" t="s">
        <v>191</v>
      </c>
      <c r="G157" s="58">
        <v>21.2</v>
      </c>
    </row>
    <row r="158" spans="1:7">
      <c r="A158" s="57">
        <v>42329600</v>
      </c>
      <c r="B158" s="57" t="s">
        <v>417</v>
      </c>
      <c r="C158" s="57" t="s">
        <v>416</v>
      </c>
      <c r="D158" s="57" t="s">
        <v>190</v>
      </c>
      <c r="E158" s="58">
        <v>201.07</v>
      </c>
      <c r="F158" s="57" t="s">
        <v>191</v>
      </c>
      <c r="G158" s="58">
        <v>19.82</v>
      </c>
    </row>
    <row r="159" spans="1:7">
      <c r="A159" s="57">
        <v>42341400</v>
      </c>
      <c r="B159" s="57" t="s">
        <v>418</v>
      </c>
      <c r="C159" s="57" t="s">
        <v>416</v>
      </c>
      <c r="D159" s="57" t="s">
        <v>190</v>
      </c>
      <c r="E159" s="58">
        <v>242.26</v>
      </c>
      <c r="F159" s="57" t="s">
        <v>191</v>
      </c>
      <c r="G159" s="58">
        <v>21.2</v>
      </c>
    </row>
    <row r="160" spans="1:7">
      <c r="A160" s="57">
        <v>42611900</v>
      </c>
      <c r="B160" s="57" t="s">
        <v>419</v>
      </c>
      <c r="C160" s="57" t="s">
        <v>416</v>
      </c>
      <c r="D160" s="57" t="s">
        <v>190</v>
      </c>
      <c r="E160" s="58">
        <v>240.09</v>
      </c>
      <c r="F160" s="57" t="s">
        <v>191</v>
      </c>
      <c r="G160" s="58">
        <v>24.44</v>
      </c>
    </row>
    <row r="161" spans="1:7">
      <c r="A161" s="57">
        <v>50065996</v>
      </c>
      <c r="B161" s="57" t="s">
        <v>420</v>
      </c>
      <c r="C161" s="57" t="s">
        <v>421</v>
      </c>
      <c r="D161" s="57" t="s">
        <v>190</v>
      </c>
      <c r="E161" s="58">
        <v>1488.41</v>
      </c>
      <c r="F161" s="57" t="s">
        <v>191</v>
      </c>
      <c r="G161" s="58">
        <v>61.14</v>
      </c>
    </row>
    <row r="162" spans="1:7">
      <c r="A162" s="57">
        <v>50065896</v>
      </c>
      <c r="B162" s="57" t="s">
        <v>422</v>
      </c>
      <c r="C162" s="57" t="s">
        <v>423</v>
      </c>
      <c r="D162" s="57" t="s">
        <v>190</v>
      </c>
      <c r="E162" s="58">
        <v>1488.41</v>
      </c>
      <c r="F162" s="57" t="s">
        <v>191</v>
      </c>
      <c r="G162" s="58">
        <v>61.14</v>
      </c>
    </row>
    <row r="163" spans="1:7">
      <c r="A163" s="57">
        <v>50056300</v>
      </c>
      <c r="B163" s="57" t="s">
        <v>424</v>
      </c>
      <c r="C163" s="57" t="s">
        <v>425</v>
      </c>
      <c r="D163" s="57" t="s">
        <v>190</v>
      </c>
      <c r="E163" s="58">
        <v>201.6</v>
      </c>
      <c r="F163" s="57" t="s">
        <v>191</v>
      </c>
      <c r="G163" s="58">
        <v>14.15</v>
      </c>
    </row>
    <row r="164" spans="1:7">
      <c r="A164" s="57">
        <v>50054200</v>
      </c>
      <c r="B164" s="57" t="s">
        <v>426</v>
      </c>
      <c r="C164" s="57" t="s">
        <v>425</v>
      </c>
      <c r="D164" s="57" t="s">
        <v>190</v>
      </c>
      <c r="E164" s="58">
        <v>201.6</v>
      </c>
      <c r="F164" s="57" t="s">
        <v>191</v>
      </c>
      <c r="G164" s="58">
        <v>14.15</v>
      </c>
    </row>
    <row r="165" spans="1:7">
      <c r="A165" s="57">
        <v>50034000</v>
      </c>
      <c r="B165" s="57" t="s">
        <v>427</v>
      </c>
      <c r="C165" s="57" t="s">
        <v>425</v>
      </c>
      <c r="D165" s="57" t="s">
        <v>190</v>
      </c>
      <c r="E165" s="58">
        <v>201.6</v>
      </c>
      <c r="F165" s="57" t="s">
        <v>191</v>
      </c>
      <c r="G165" s="58">
        <v>14.35</v>
      </c>
    </row>
    <row r="166" spans="1:7">
      <c r="A166" s="57">
        <v>50057000</v>
      </c>
      <c r="B166" s="57" t="s">
        <v>428</v>
      </c>
      <c r="C166" s="57" t="s">
        <v>429</v>
      </c>
      <c r="D166" s="57" t="s">
        <v>190</v>
      </c>
      <c r="E166" s="58">
        <v>201.6</v>
      </c>
      <c r="F166" s="57" t="s">
        <v>191</v>
      </c>
      <c r="G166" s="58">
        <v>11.83</v>
      </c>
    </row>
    <row r="167" spans="1:7">
      <c r="A167" s="57">
        <v>50057200</v>
      </c>
      <c r="B167" s="57" t="s">
        <v>430</v>
      </c>
      <c r="C167" s="57" t="s">
        <v>429</v>
      </c>
      <c r="D167" s="57" t="s">
        <v>190</v>
      </c>
      <c r="E167" s="58">
        <v>201.6</v>
      </c>
      <c r="F167" s="57" t="s">
        <v>191</v>
      </c>
      <c r="G167" s="58">
        <v>11.83</v>
      </c>
    </row>
    <row r="168" spans="1:7">
      <c r="A168" s="57">
        <v>50040500</v>
      </c>
      <c r="B168" s="57" t="s">
        <v>431</v>
      </c>
      <c r="C168" s="57" t="s">
        <v>432</v>
      </c>
      <c r="D168" s="57" t="s">
        <v>190</v>
      </c>
      <c r="E168" s="58">
        <v>201.6</v>
      </c>
      <c r="F168" s="57" t="s">
        <v>191</v>
      </c>
      <c r="G168" s="58">
        <v>13.27</v>
      </c>
    </row>
    <row r="169" spans="1:7">
      <c r="A169" s="57">
        <v>50040800</v>
      </c>
      <c r="B169" s="57" t="s">
        <v>433</v>
      </c>
      <c r="C169" s="57" t="s">
        <v>432</v>
      </c>
      <c r="D169" s="57" t="s">
        <v>190</v>
      </c>
      <c r="E169" s="58">
        <v>167.43</v>
      </c>
      <c r="F169" s="57" t="s">
        <v>191</v>
      </c>
      <c r="G169" s="58">
        <v>12.12</v>
      </c>
    </row>
    <row r="170" spans="1:7">
      <c r="A170" s="57">
        <v>50065796</v>
      </c>
      <c r="B170" s="57" t="s">
        <v>434</v>
      </c>
      <c r="C170" s="57" t="s">
        <v>435</v>
      </c>
      <c r="D170" s="57" t="s">
        <v>190</v>
      </c>
      <c r="E170" s="58">
        <v>321.88</v>
      </c>
      <c r="F170" s="57" t="s">
        <v>191</v>
      </c>
      <c r="G170" s="58">
        <v>14.1</v>
      </c>
    </row>
    <row r="171" spans="1:7">
      <c r="A171" s="57">
        <v>50065496</v>
      </c>
      <c r="B171" s="57" t="s">
        <v>436</v>
      </c>
      <c r="C171" s="57" t="s">
        <v>435</v>
      </c>
      <c r="D171" s="57" t="s">
        <v>190</v>
      </c>
      <c r="E171" s="58">
        <v>294.11</v>
      </c>
      <c r="F171" s="57" t="s">
        <v>191</v>
      </c>
      <c r="G171" s="58">
        <v>13.17</v>
      </c>
    </row>
    <row r="172" spans="1:7">
      <c r="A172" s="57">
        <v>50066096</v>
      </c>
      <c r="B172" s="57" t="s">
        <v>437</v>
      </c>
      <c r="C172" s="57" t="s">
        <v>438</v>
      </c>
      <c r="D172" s="57" t="s">
        <v>190</v>
      </c>
      <c r="E172" s="58">
        <v>622.41999999999996</v>
      </c>
      <c r="F172" s="57" t="s">
        <v>191</v>
      </c>
      <c r="G172" s="58">
        <v>24.12</v>
      </c>
    </row>
    <row r="173" spans="1:7">
      <c r="A173" s="57">
        <v>50052399</v>
      </c>
      <c r="B173" s="57" t="s">
        <v>439</v>
      </c>
      <c r="C173" s="57" t="s">
        <v>440</v>
      </c>
      <c r="D173" s="57" t="s">
        <v>190</v>
      </c>
      <c r="E173" s="58">
        <v>216.38</v>
      </c>
      <c r="F173" s="57" t="s">
        <v>191</v>
      </c>
      <c r="G173" s="58">
        <v>13.67</v>
      </c>
    </row>
    <row r="174" spans="1:7">
      <c r="A174" s="57">
        <v>42490800</v>
      </c>
      <c r="B174" s="57" t="s">
        <v>441</v>
      </c>
      <c r="C174" s="57" t="s">
        <v>442</v>
      </c>
      <c r="D174" s="57" t="s">
        <v>190</v>
      </c>
      <c r="E174" s="58">
        <v>240.09</v>
      </c>
      <c r="F174" s="57" t="s">
        <v>191</v>
      </c>
      <c r="G174" s="58">
        <v>23.14</v>
      </c>
    </row>
    <row r="175" spans="1:7">
      <c r="A175" s="57">
        <v>42492400</v>
      </c>
      <c r="B175" s="57" t="s">
        <v>443</v>
      </c>
      <c r="C175" s="57" t="s">
        <v>444</v>
      </c>
      <c r="D175" s="57" t="s">
        <v>190</v>
      </c>
      <c r="E175" s="58">
        <v>238.17</v>
      </c>
      <c r="F175" s="57" t="s">
        <v>191</v>
      </c>
      <c r="G175" s="58">
        <v>15.33</v>
      </c>
    </row>
    <row r="176" spans="1:7">
      <c r="A176" s="57">
        <v>42473600</v>
      </c>
      <c r="B176" s="57" t="s">
        <v>445</v>
      </c>
      <c r="C176" s="57" t="s">
        <v>444</v>
      </c>
      <c r="D176" s="57" t="s">
        <v>190</v>
      </c>
      <c r="E176" s="58">
        <v>211.59</v>
      </c>
      <c r="F176" s="57" t="s">
        <v>191</v>
      </c>
      <c r="G176" s="58">
        <v>14.44</v>
      </c>
    </row>
    <row r="177" spans="1:7">
      <c r="A177" s="57">
        <v>42491400</v>
      </c>
      <c r="B177" s="57" t="s">
        <v>446</v>
      </c>
      <c r="C177" s="57" t="s">
        <v>447</v>
      </c>
      <c r="D177" s="57" t="s">
        <v>190</v>
      </c>
      <c r="E177" s="58">
        <v>238.17</v>
      </c>
      <c r="F177" s="57" t="s">
        <v>191</v>
      </c>
      <c r="G177" s="58">
        <v>23.08</v>
      </c>
    </row>
    <row r="178" spans="1:7">
      <c r="A178" s="57">
        <v>42215500</v>
      </c>
      <c r="B178" s="57" t="s">
        <v>448</v>
      </c>
      <c r="C178" s="57" t="s">
        <v>449</v>
      </c>
      <c r="D178" s="57" t="s">
        <v>190</v>
      </c>
      <c r="E178" s="58">
        <v>240.09</v>
      </c>
      <c r="F178" s="57" t="s">
        <v>191</v>
      </c>
      <c r="G178" s="58">
        <v>15.39</v>
      </c>
    </row>
    <row r="179" spans="1:7">
      <c r="A179" s="57">
        <v>42406100</v>
      </c>
      <c r="B179" s="57" t="s">
        <v>450</v>
      </c>
      <c r="C179" s="57" t="s">
        <v>451</v>
      </c>
      <c r="D179" s="57" t="s">
        <v>190</v>
      </c>
      <c r="E179" s="58">
        <v>240.09</v>
      </c>
      <c r="F179" s="57" t="s">
        <v>191</v>
      </c>
      <c r="G179" s="58">
        <v>26.57</v>
      </c>
    </row>
    <row r="180" spans="1:7">
      <c r="A180" s="57">
        <v>42691296</v>
      </c>
      <c r="B180" s="57" t="s">
        <v>452</v>
      </c>
      <c r="C180" s="57" t="s">
        <v>453</v>
      </c>
      <c r="D180" s="57" t="s">
        <v>190</v>
      </c>
      <c r="E180" s="58">
        <v>338.53</v>
      </c>
      <c r="F180" s="57" t="s">
        <v>191</v>
      </c>
      <c r="G180" s="58">
        <v>17.2</v>
      </c>
    </row>
    <row r="181" spans="1:7">
      <c r="A181" s="57">
        <v>42691396</v>
      </c>
      <c r="B181" s="57" t="s">
        <v>454</v>
      </c>
      <c r="C181" s="57" t="s">
        <v>453</v>
      </c>
      <c r="D181" s="57" t="s">
        <v>190</v>
      </c>
      <c r="E181" s="58">
        <v>338.53</v>
      </c>
      <c r="F181" s="57" t="s">
        <v>191</v>
      </c>
      <c r="G181" s="58">
        <v>17.2</v>
      </c>
    </row>
    <row r="182" spans="1:7">
      <c r="A182" s="57">
        <v>42691496</v>
      </c>
      <c r="B182" s="57" t="s">
        <v>455</v>
      </c>
      <c r="C182" s="57" t="s">
        <v>453</v>
      </c>
      <c r="D182" s="57" t="s">
        <v>190</v>
      </c>
      <c r="E182" s="58">
        <v>338.53</v>
      </c>
      <c r="F182" s="57" t="s">
        <v>191</v>
      </c>
      <c r="G182" s="58">
        <v>17.2</v>
      </c>
    </row>
    <row r="183" spans="1:7">
      <c r="A183" s="57">
        <v>42691596</v>
      </c>
      <c r="B183" s="57" t="s">
        <v>456</v>
      </c>
      <c r="C183" s="57" t="s">
        <v>453</v>
      </c>
      <c r="D183" s="57" t="s">
        <v>190</v>
      </c>
      <c r="E183" s="58">
        <v>338.53</v>
      </c>
      <c r="F183" s="57" t="s">
        <v>191</v>
      </c>
      <c r="G183" s="58">
        <v>17.2</v>
      </c>
    </row>
    <row r="184" spans="1:7">
      <c r="A184" s="57">
        <v>42691696</v>
      </c>
      <c r="B184" s="57" t="s">
        <v>457</v>
      </c>
      <c r="C184" s="57" t="s">
        <v>453</v>
      </c>
      <c r="D184" s="57" t="s">
        <v>190</v>
      </c>
      <c r="E184" s="58">
        <v>351.81</v>
      </c>
      <c r="F184" s="57" t="s">
        <v>191</v>
      </c>
      <c r="G184" s="58">
        <v>17.649999999999999</v>
      </c>
    </row>
    <row r="185" spans="1:7">
      <c r="A185" s="57">
        <v>42691796</v>
      </c>
      <c r="B185" s="57" t="s">
        <v>458</v>
      </c>
      <c r="C185" s="57" t="s">
        <v>453</v>
      </c>
      <c r="D185" s="57" t="s">
        <v>190</v>
      </c>
      <c r="E185" s="58">
        <v>339.78</v>
      </c>
      <c r="F185" s="57" t="s">
        <v>191</v>
      </c>
      <c r="G185" s="58">
        <v>17.25</v>
      </c>
    </row>
    <row r="186" spans="1:7">
      <c r="A186" s="57">
        <v>42692096</v>
      </c>
      <c r="B186" s="57" t="s">
        <v>459</v>
      </c>
      <c r="C186" s="57" t="s">
        <v>460</v>
      </c>
      <c r="D186" s="57" t="s">
        <v>190</v>
      </c>
      <c r="E186" s="58">
        <v>424.68</v>
      </c>
      <c r="F186" s="57" t="s">
        <v>191</v>
      </c>
      <c r="G186" s="58">
        <v>22.99</v>
      </c>
    </row>
    <row r="187" spans="1:7">
      <c r="A187" s="57">
        <v>42691996</v>
      </c>
      <c r="B187" s="57" t="s">
        <v>461</v>
      </c>
      <c r="C187" s="57" t="s">
        <v>460</v>
      </c>
      <c r="D187" s="57" t="s">
        <v>190</v>
      </c>
      <c r="E187" s="58">
        <v>424.68</v>
      </c>
      <c r="F187" s="57" t="s">
        <v>191</v>
      </c>
      <c r="G187" s="58">
        <v>22.99</v>
      </c>
    </row>
    <row r="188" spans="1:7">
      <c r="A188" s="57">
        <v>42692296</v>
      </c>
      <c r="B188" s="57" t="s">
        <v>462</v>
      </c>
      <c r="C188" s="57" t="s">
        <v>460</v>
      </c>
      <c r="D188" s="57" t="s">
        <v>190</v>
      </c>
      <c r="E188" s="58">
        <v>424.68</v>
      </c>
      <c r="F188" s="57" t="s">
        <v>191</v>
      </c>
      <c r="G188" s="58">
        <v>22.99</v>
      </c>
    </row>
    <row r="189" spans="1:7">
      <c r="A189" s="57">
        <v>42691896</v>
      </c>
      <c r="B189" s="57" t="s">
        <v>463</v>
      </c>
      <c r="C189" s="57" t="s">
        <v>460</v>
      </c>
      <c r="D189" s="57" t="s">
        <v>190</v>
      </c>
      <c r="E189" s="58">
        <v>424.68</v>
      </c>
      <c r="F189" s="57" t="s">
        <v>191</v>
      </c>
      <c r="G189" s="58">
        <v>22.99</v>
      </c>
    </row>
    <row r="190" spans="1:7">
      <c r="A190" s="57">
        <v>42692196</v>
      </c>
      <c r="B190" s="57" t="s">
        <v>464</v>
      </c>
      <c r="C190" s="57" t="s">
        <v>460</v>
      </c>
      <c r="D190" s="57" t="s">
        <v>190</v>
      </c>
      <c r="E190" s="58">
        <v>424.68</v>
      </c>
      <c r="F190" s="57" t="s">
        <v>191</v>
      </c>
      <c r="G190" s="58">
        <v>22.99</v>
      </c>
    </row>
    <row r="191" spans="1:7">
      <c r="A191" s="57">
        <v>42692396</v>
      </c>
      <c r="B191" s="57" t="s">
        <v>465</v>
      </c>
      <c r="C191" s="57" t="s">
        <v>460</v>
      </c>
      <c r="D191" s="57" t="s">
        <v>190</v>
      </c>
      <c r="E191" s="58">
        <v>450.62</v>
      </c>
      <c r="F191" s="57" t="s">
        <v>191</v>
      </c>
      <c r="G191" s="58">
        <v>23.83</v>
      </c>
    </row>
    <row r="192" spans="1:7">
      <c r="A192" s="57">
        <v>42692496</v>
      </c>
      <c r="B192" s="59" t="s">
        <v>466</v>
      </c>
      <c r="C192" s="57" t="s">
        <v>460</v>
      </c>
      <c r="D192" s="57" t="s">
        <v>190</v>
      </c>
      <c r="E192" s="58">
        <v>453.96</v>
      </c>
      <c r="F192" s="57" t="s">
        <v>191</v>
      </c>
      <c r="G192" s="58">
        <v>23.34</v>
      </c>
    </row>
    <row r="193" spans="1:7">
      <c r="A193" s="57">
        <v>42491900</v>
      </c>
      <c r="B193" s="57" t="s">
        <v>467</v>
      </c>
      <c r="C193" s="57" t="s">
        <v>468</v>
      </c>
      <c r="D193" s="57" t="s">
        <v>190</v>
      </c>
      <c r="E193" s="58">
        <v>240.09</v>
      </c>
      <c r="F193" s="57" t="s">
        <v>191</v>
      </c>
      <c r="G193" s="58">
        <v>12.47</v>
      </c>
    </row>
    <row r="194" spans="1:7">
      <c r="A194" s="57">
        <v>42491800</v>
      </c>
      <c r="B194" s="57" t="s">
        <v>469</v>
      </c>
      <c r="C194" s="57" t="s">
        <v>468</v>
      </c>
      <c r="D194" s="57" t="s">
        <v>190</v>
      </c>
      <c r="E194" s="58">
        <v>213.26</v>
      </c>
      <c r="F194" s="57" t="s">
        <v>191</v>
      </c>
      <c r="G194" s="58">
        <v>11.58</v>
      </c>
    </row>
    <row r="195" spans="1:7">
      <c r="A195" s="57">
        <v>42492600</v>
      </c>
      <c r="B195" s="57" t="s">
        <v>470</v>
      </c>
      <c r="C195" s="57" t="s">
        <v>468</v>
      </c>
      <c r="D195" s="57" t="s">
        <v>190</v>
      </c>
      <c r="E195" s="58">
        <v>213.26</v>
      </c>
      <c r="F195" s="57" t="s">
        <v>191</v>
      </c>
      <c r="G195" s="58">
        <v>11.58</v>
      </c>
    </row>
    <row r="196" spans="1:7">
      <c r="A196" s="57">
        <v>42402400</v>
      </c>
      <c r="B196" s="57" t="s">
        <v>471</v>
      </c>
      <c r="C196" s="57" t="s">
        <v>468</v>
      </c>
      <c r="D196" s="57" t="s">
        <v>190</v>
      </c>
      <c r="E196" s="58">
        <v>213.26</v>
      </c>
      <c r="F196" s="57" t="s">
        <v>191</v>
      </c>
      <c r="G196" s="58">
        <v>11.58</v>
      </c>
    </row>
    <row r="197" spans="1:7">
      <c r="A197" s="57">
        <v>42629100</v>
      </c>
      <c r="B197" s="57" t="s">
        <v>472</v>
      </c>
      <c r="C197" s="57" t="s">
        <v>473</v>
      </c>
      <c r="D197" s="57" t="s">
        <v>190</v>
      </c>
      <c r="E197" s="58">
        <v>213.26</v>
      </c>
      <c r="F197" s="57" t="s">
        <v>191</v>
      </c>
      <c r="G197" s="58">
        <v>13.97</v>
      </c>
    </row>
    <row r="198" spans="1:7">
      <c r="A198" s="57">
        <v>41246700</v>
      </c>
      <c r="B198" s="57" t="s">
        <v>474</v>
      </c>
      <c r="C198" s="57" t="s">
        <v>475</v>
      </c>
      <c r="D198" s="57" t="s">
        <v>190</v>
      </c>
      <c r="E198" s="58">
        <v>211.59</v>
      </c>
      <c r="F198" s="57" t="s">
        <v>191</v>
      </c>
      <c r="G198" s="58">
        <v>13.91</v>
      </c>
    </row>
    <row r="199" spans="1:7">
      <c r="A199" s="57">
        <v>45251300</v>
      </c>
      <c r="B199" s="57" t="s">
        <v>476</v>
      </c>
      <c r="C199" s="57" t="s">
        <v>477</v>
      </c>
      <c r="D199" s="57" t="s">
        <v>190</v>
      </c>
      <c r="E199" s="58">
        <v>208.68</v>
      </c>
      <c r="F199" s="57" t="s">
        <v>191</v>
      </c>
      <c r="G199" s="58">
        <v>22.41</v>
      </c>
    </row>
    <row r="200" spans="1:7">
      <c r="A200" s="57">
        <v>41228800</v>
      </c>
      <c r="B200" s="57" t="s">
        <v>478</v>
      </c>
      <c r="C200" s="57" t="s">
        <v>479</v>
      </c>
      <c r="D200" s="57" t="s">
        <v>190</v>
      </c>
      <c r="E200" s="58">
        <v>211.59</v>
      </c>
      <c r="F200" s="57" t="s">
        <v>191</v>
      </c>
      <c r="G200" s="58">
        <v>9.67</v>
      </c>
    </row>
    <row r="201" spans="1:7">
      <c r="A201" s="57">
        <v>41316100</v>
      </c>
      <c r="B201" s="57" t="s">
        <v>480</v>
      </c>
      <c r="C201" s="57" t="s">
        <v>481</v>
      </c>
      <c r="D201" s="57" t="s">
        <v>190</v>
      </c>
      <c r="E201" s="58">
        <v>187.86</v>
      </c>
      <c r="F201" s="57" t="s">
        <v>191</v>
      </c>
      <c r="G201" s="58">
        <v>10.9</v>
      </c>
    </row>
    <row r="202" spans="1:7">
      <c r="A202" s="57">
        <v>41246300</v>
      </c>
      <c r="B202" s="57" t="s">
        <v>482</v>
      </c>
      <c r="C202" s="57" t="s">
        <v>483</v>
      </c>
      <c r="D202" s="57" t="s">
        <v>190</v>
      </c>
      <c r="E202" s="58">
        <v>235.17</v>
      </c>
      <c r="F202" s="57" t="s">
        <v>191</v>
      </c>
      <c r="G202" s="58">
        <v>25.96</v>
      </c>
    </row>
    <row r="203" spans="1:7">
      <c r="A203" s="57">
        <v>41294600</v>
      </c>
      <c r="B203" s="57" t="s">
        <v>484</v>
      </c>
      <c r="C203" s="57" t="s">
        <v>483</v>
      </c>
      <c r="D203" s="57" t="s">
        <v>190</v>
      </c>
      <c r="E203" s="58">
        <v>235.17</v>
      </c>
      <c r="F203" s="57" t="s">
        <v>191</v>
      </c>
      <c r="G203" s="58">
        <v>25.96</v>
      </c>
    </row>
    <row r="204" spans="1:7">
      <c r="A204" s="57">
        <v>41294700</v>
      </c>
      <c r="B204" s="57" t="s">
        <v>485</v>
      </c>
      <c r="C204" s="57" t="s">
        <v>483</v>
      </c>
      <c r="D204" s="57" t="s">
        <v>190</v>
      </c>
      <c r="E204" s="58">
        <v>240.09</v>
      </c>
      <c r="F204" s="57" t="s">
        <v>191</v>
      </c>
      <c r="G204" s="58">
        <v>26.12</v>
      </c>
    </row>
    <row r="205" spans="1:7">
      <c r="A205" s="57">
        <v>41244200</v>
      </c>
      <c r="B205" s="57" t="s">
        <v>486</v>
      </c>
      <c r="C205" s="57" t="s">
        <v>487</v>
      </c>
      <c r="D205" s="57" t="s">
        <v>190</v>
      </c>
      <c r="E205" s="58">
        <v>213.26</v>
      </c>
      <c r="F205" s="57" t="s">
        <v>191</v>
      </c>
      <c r="G205" s="58">
        <v>13.97</v>
      </c>
    </row>
    <row r="206" spans="1:7">
      <c r="A206" s="57">
        <v>41227900</v>
      </c>
      <c r="B206" s="57" t="s">
        <v>488</v>
      </c>
      <c r="C206" s="57" t="s">
        <v>487</v>
      </c>
      <c r="D206" s="57" t="s">
        <v>190</v>
      </c>
      <c r="E206" s="58">
        <v>213.26</v>
      </c>
      <c r="F206" s="57" t="s">
        <v>191</v>
      </c>
      <c r="G206" s="58">
        <v>13.97</v>
      </c>
    </row>
    <row r="207" spans="1:7">
      <c r="A207" s="57">
        <v>41248600</v>
      </c>
      <c r="B207" s="57" t="s">
        <v>489</v>
      </c>
      <c r="C207" s="57" t="s">
        <v>487</v>
      </c>
      <c r="D207" s="57" t="s">
        <v>190</v>
      </c>
      <c r="E207" s="58">
        <v>213.26</v>
      </c>
      <c r="F207" s="57" t="s">
        <v>191</v>
      </c>
      <c r="G207" s="58">
        <v>13.97</v>
      </c>
    </row>
    <row r="208" spans="1:7">
      <c r="A208" s="57">
        <v>41286300</v>
      </c>
      <c r="B208" s="57" t="s">
        <v>490</v>
      </c>
      <c r="C208" s="57" t="s">
        <v>491</v>
      </c>
      <c r="D208" s="57" t="s">
        <v>190</v>
      </c>
      <c r="E208" s="58">
        <v>211.59</v>
      </c>
      <c r="F208" s="57" t="s">
        <v>191</v>
      </c>
      <c r="G208" s="58">
        <v>15.1</v>
      </c>
    </row>
    <row r="209" spans="1:7">
      <c r="A209" s="57">
        <v>42628300</v>
      </c>
      <c r="B209" s="57" t="s">
        <v>492</v>
      </c>
      <c r="C209" s="57" t="s">
        <v>493</v>
      </c>
      <c r="D209" s="57" t="s">
        <v>190</v>
      </c>
      <c r="E209" s="58">
        <v>211.59</v>
      </c>
      <c r="F209" s="57" t="s">
        <v>191</v>
      </c>
      <c r="G209" s="58">
        <v>25.17</v>
      </c>
    </row>
    <row r="210" spans="1:7">
      <c r="A210" s="57">
        <v>42783996</v>
      </c>
      <c r="B210" s="57" t="s">
        <v>494</v>
      </c>
      <c r="C210" s="57" t="s">
        <v>495</v>
      </c>
      <c r="D210" s="57" t="s">
        <v>190</v>
      </c>
      <c r="E210" s="58">
        <v>370.5</v>
      </c>
      <c r="F210" s="57" t="s">
        <v>191</v>
      </c>
      <c r="G210" s="58">
        <v>14.43</v>
      </c>
    </row>
    <row r="211" spans="1:7">
      <c r="A211" s="57">
        <v>42676100</v>
      </c>
      <c r="B211" s="57" t="s">
        <v>496</v>
      </c>
      <c r="C211" s="57" t="s">
        <v>497</v>
      </c>
      <c r="D211" s="57" t="s">
        <v>190</v>
      </c>
      <c r="E211" s="58">
        <v>211.59</v>
      </c>
      <c r="F211" s="57" t="s">
        <v>191</v>
      </c>
      <c r="G211" s="58">
        <v>13.66</v>
      </c>
    </row>
    <row r="212" spans="1:7">
      <c r="A212" s="57">
        <v>41286200</v>
      </c>
      <c r="B212" s="57" t="s">
        <v>496</v>
      </c>
      <c r="C212" s="57" t="s">
        <v>498</v>
      </c>
      <c r="D212" s="57" t="s">
        <v>190</v>
      </c>
      <c r="E212" s="58">
        <v>211.59</v>
      </c>
      <c r="F212" s="57" t="s">
        <v>191</v>
      </c>
      <c r="G212" s="58">
        <v>15.51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AD45-CFE2-4863-8428-35C4B6DC869A}">
  <sheetPr codeName="Sheet4"/>
  <dimension ref="A1:L9"/>
  <sheetViews>
    <sheetView zoomScaleNormal="100" workbookViewId="0">
      <selection activeCell="B35" sqref="B35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16" customHeight="1">
      <c r="A1" s="1" t="s">
        <v>52</v>
      </c>
    </row>
    <row r="2" spans="1:12" ht="16" customHeight="1">
      <c r="A2" s="2" t="s">
        <v>53</v>
      </c>
      <c r="B2" s="8" t="s">
        <v>54</v>
      </c>
      <c r="H2" s="33"/>
      <c r="I2" s="192" t="s">
        <v>55</v>
      </c>
      <c r="J2" s="193"/>
      <c r="K2" s="191" t="s">
        <v>56</v>
      </c>
      <c r="L2" s="191"/>
    </row>
    <row r="3" spans="1:12" ht="16" customHeight="1">
      <c r="A3" s="2" t="s">
        <v>57</v>
      </c>
      <c r="B3" s="7"/>
      <c r="H3" s="33"/>
      <c r="I3" s="194" t="s">
        <v>58</v>
      </c>
      <c r="J3" s="195"/>
      <c r="K3" s="33"/>
      <c r="L3" s="33"/>
    </row>
    <row r="4" spans="1:12" s="7" customFormat="1" ht="22" customHeight="1">
      <c r="B4" s="201" t="s">
        <v>87</v>
      </c>
      <c r="C4" s="201"/>
      <c r="D4" s="201"/>
      <c r="E4" s="201"/>
      <c r="F4" s="201"/>
      <c r="H4" s="40"/>
      <c r="I4" s="41"/>
      <c r="J4" s="40"/>
      <c r="K4" s="40"/>
      <c r="L4" s="40"/>
    </row>
    <row r="5" spans="1:12" s="10" customFormat="1" ht="21" customHeight="1">
      <c r="A5" s="11"/>
      <c r="B5" s="202" t="s">
        <v>88</v>
      </c>
      <c r="C5" s="202"/>
      <c r="D5" s="202"/>
      <c r="E5" s="202"/>
      <c r="F5" s="202"/>
      <c r="G5" s="202"/>
      <c r="H5" s="202"/>
      <c r="I5" s="196" t="s">
        <v>59</v>
      </c>
      <c r="J5" s="197"/>
      <c r="K5" s="197"/>
      <c r="L5" s="197"/>
    </row>
    <row r="6" spans="1:12" s="10" customFormat="1" ht="21" customHeight="1">
      <c r="B6" s="202" t="s">
        <v>88</v>
      </c>
      <c r="C6" s="202"/>
      <c r="D6" s="202"/>
      <c r="E6" s="202"/>
      <c r="F6" s="202"/>
      <c r="G6" s="202"/>
      <c r="H6" s="202"/>
      <c r="I6" s="198" t="s">
        <v>91</v>
      </c>
      <c r="J6" s="15"/>
      <c r="K6" s="16"/>
      <c r="L6" s="16"/>
    </row>
    <row r="7" spans="1:12" s="10" customFormat="1" ht="21" customHeight="1">
      <c r="A7" s="12" t="s">
        <v>89</v>
      </c>
      <c r="B7" s="205"/>
      <c r="C7" s="205"/>
      <c r="D7" s="205"/>
      <c r="E7" s="206"/>
      <c r="F7" s="203"/>
      <c r="G7" s="204"/>
      <c r="H7" s="204"/>
      <c r="I7" s="199"/>
      <c r="J7" s="15"/>
      <c r="K7" s="16"/>
      <c r="L7" s="16"/>
    </row>
    <row r="8" spans="1:12" s="10" customFormat="1" ht="21" customHeight="1">
      <c r="A8" s="13" t="s">
        <v>90</v>
      </c>
      <c r="B8" s="190"/>
      <c r="C8" s="190"/>
      <c r="D8" s="190"/>
      <c r="E8" s="190"/>
      <c r="F8" s="190"/>
      <c r="G8" s="190"/>
      <c r="H8" s="190"/>
      <c r="I8" s="199"/>
      <c r="J8" s="15"/>
      <c r="K8" s="16"/>
      <c r="L8" s="16"/>
    </row>
    <row r="9" spans="1:12" s="10" customFormat="1" ht="21" customHeight="1">
      <c r="A9" s="189" t="s">
        <v>92</v>
      </c>
      <c r="B9" s="189"/>
      <c r="C9" s="189"/>
      <c r="D9" s="189"/>
      <c r="E9" s="189"/>
      <c r="F9" s="189"/>
      <c r="G9" s="189"/>
      <c r="H9" s="189"/>
      <c r="I9" s="200"/>
      <c r="J9" s="15"/>
      <c r="K9" s="16"/>
      <c r="L9" s="16"/>
    </row>
  </sheetData>
  <mergeCells count="12">
    <mergeCell ref="A9:H9"/>
    <mergeCell ref="B8:H8"/>
    <mergeCell ref="K2:L2"/>
    <mergeCell ref="I2:J2"/>
    <mergeCell ref="I3:J3"/>
    <mergeCell ref="I5:L5"/>
    <mergeCell ref="I6:I9"/>
    <mergeCell ref="B4:F4"/>
    <mergeCell ref="B5:H5"/>
    <mergeCell ref="B6:H6"/>
    <mergeCell ref="F7:H7"/>
    <mergeCell ref="B7:E7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2F77-A337-40B7-9192-D4230B93CF2D}">
  <sheetPr codeName="Sheet15"/>
  <dimension ref="A1:P40"/>
  <sheetViews>
    <sheetView tabSelected="1" topLeftCell="D1" workbookViewId="0">
      <selection activeCell="P7" sqref="P7"/>
    </sheetView>
  </sheetViews>
  <sheetFormatPr defaultColWidth="8.7265625" defaultRowHeight="14.5"/>
  <cols>
    <col min="1" max="1" width="2.81640625" style="57" bestFit="1" customWidth="1"/>
    <col min="2" max="2" width="10" style="57" bestFit="1" customWidth="1"/>
    <col min="3" max="3" width="12.453125" style="57" customWidth="1"/>
    <col min="4" max="4" width="5.54296875" style="57" bestFit="1" customWidth="1"/>
    <col min="5" max="5" width="10.453125" style="57" customWidth="1"/>
    <col min="6" max="6" width="13.26953125" style="57" customWidth="1"/>
    <col min="7" max="7" width="13.81640625" style="57" bestFit="1" customWidth="1"/>
    <col min="8" max="8" width="14.1796875" style="57" customWidth="1"/>
    <col min="9" max="9" width="10.26953125" style="57" customWidth="1"/>
    <col min="10" max="10" width="11.1796875" style="57" customWidth="1"/>
    <col min="11" max="11" width="15.81640625" style="57" customWidth="1"/>
    <col min="12" max="12" width="11.81640625" style="57" bestFit="1" customWidth="1"/>
    <col min="13" max="13" width="32.6328125" style="57" customWidth="1"/>
    <col min="14" max="14" width="35" style="57" customWidth="1"/>
    <col min="15" max="15" width="22.54296875" style="57" customWidth="1"/>
    <col min="16" max="16" width="19.6328125" style="60" bestFit="1" customWidth="1"/>
    <col min="17" max="16384" width="8.7265625" style="60"/>
  </cols>
  <sheetData>
    <row r="1" spans="1:16">
      <c r="A1" s="56" t="s">
        <v>3</v>
      </c>
      <c r="B1" s="56" t="s">
        <v>10</v>
      </c>
      <c r="C1" s="56" t="s">
        <v>4</v>
      </c>
      <c r="D1" s="56" t="s">
        <v>6</v>
      </c>
      <c r="E1" s="56" t="s">
        <v>499</v>
      </c>
      <c r="F1" s="56" t="s">
        <v>500</v>
      </c>
      <c r="G1" s="56" t="s">
        <v>501</v>
      </c>
      <c r="H1" s="56" t="s">
        <v>502</v>
      </c>
      <c r="I1" s="56" t="s">
        <v>18</v>
      </c>
      <c r="J1" s="56" t="s">
        <v>503</v>
      </c>
      <c r="K1" s="56" t="s">
        <v>504</v>
      </c>
      <c r="L1" s="56" t="s">
        <v>505</v>
      </c>
      <c r="M1" s="56" t="s">
        <v>506</v>
      </c>
      <c r="N1" s="56" t="s">
        <v>507</v>
      </c>
      <c r="O1" s="56" t="s">
        <v>508</v>
      </c>
      <c r="P1" s="56" t="s">
        <v>892</v>
      </c>
    </row>
    <row r="2" spans="1:16">
      <c r="A2" s="57">
        <v>1</v>
      </c>
      <c r="B2" s="57" t="s">
        <v>509</v>
      </c>
      <c r="C2" s="57" t="s">
        <v>5</v>
      </c>
      <c r="D2" s="57" t="s">
        <v>7</v>
      </c>
      <c r="E2" s="57">
        <v>53201</v>
      </c>
      <c r="F2" s="57">
        <v>63.34</v>
      </c>
      <c r="G2" s="57" t="s">
        <v>510</v>
      </c>
      <c r="H2" s="57" t="s">
        <v>75</v>
      </c>
      <c r="I2" s="57">
        <v>3166</v>
      </c>
      <c r="J2" s="57" t="s">
        <v>511</v>
      </c>
      <c r="K2" s="57" t="s">
        <v>81</v>
      </c>
      <c r="L2" s="57" t="s">
        <v>94</v>
      </c>
      <c r="M2" s="57" t="s">
        <v>512</v>
      </c>
      <c r="N2" s="57" t="s">
        <v>513</v>
      </c>
      <c r="O2" s="57" t="s">
        <v>177</v>
      </c>
      <c r="P2" s="57" t="s">
        <v>893</v>
      </c>
    </row>
    <row r="3" spans="1:16">
      <c r="A3" s="57">
        <v>2</v>
      </c>
      <c r="B3" s="57" t="s">
        <v>514</v>
      </c>
      <c r="D3" s="57" t="s">
        <v>515</v>
      </c>
      <c r="E3" s="57">
        <v>53301</v>
      </c>
      <c r="F3" s="57">
        <v>65.849999999999994</v>
      </c>
      <c r="G3" s="57" t="s">
        <v>516</v>
      </c>
      <c r="H3" s="57" t="s">
        <v>517</v>
      </c>
      <c r="I3" s="57">
        <v>2652</v>
      </c>
      <c r="J3" s="57" t="s">
        <v>518</v>
      </c>
      <c r="L3" s="57" t="s">
        <v>94</v>
      </c>
      <c r="M3" s="57" t="s">
        <v>519</v>
      </c>
      <c r="N3" s="57" t="s">
        <v>520</v>
      </c>
      <c r="O3" s="57" t="s">
        <v>179</v>
      </c>
      <c r="P3" s="57" t="s">
        <v>894</v>
      </c>
    </row>
    <row r="4" spans="1:16">
      <c r="A4" s="57">
        <v>3</v>
      </c>
      <c r="B4" s="57" t="s">
        <v>521</v>
      </c>
      <c r="D4" s="57" t="s">
        <v>522</v>
      </c>
      <c r="E4" s="57">
        <v>53304</v>
      </c>
      <c r="F4" s="57">
        <v>67.900000000000006</v>
      </c>
      <c r="G4" s="57" t="s">
        <v>523</v>
      </c>
      <c r="H4" s="57" t="s">
        <v>524</v>
      </c>
      <c r="I4" s="57">
        <v>6433</v>
      </c>
      <c r="J4" s="57" t="s">
        <v>525</v>
      </c>
      <c r="L4" s="57" t="s">
        <v>548</v>
      </c>
      <c r="M4" s="57" t="s">
        <v>526</v>
      </c>
      <c r="N4" s="57" t="s">
        <v>527</v>
      </c>
      <c r="O4" s="57" t="s">
        <v>180</v>
      </c>
      <c r="P4" s="57" t="s">
        <v>895</v>
      </c>
    </row>
    <row r="5" spans="1:16">
      <c r="A5" s="57">
        <v>4</v>
      </c>
      <c r="B5" s="57" t="s">
        <v>528</v>
      </c>
      <c r="D5" s="57" t="s">
        <v>529</v>
      </c>
      <c r="E5" s="57">
        <v>53401</v>
      </c>
      <c r="F5" s="57">
        <v>69.55</v>
      </c>
      <c r="G5" s="57" t="s">
        <v>530</v>
      </c>
      <c r="H5" s="57" t="s">
        <v>531</v>
      </c>
      <c r="I5" s="57">
        <v>2562</v>
      </c>
      <c r="J5" s="57" t="s">
        <v>532</v>
      </c>
      <c r="L5" s="57" t="s">
        <v>548</v>
      </c>
      <c r="M5" s="57" t="s">
        <v>533</v>
      </c>
      <c r="N5" s="57" t="s">
        <v>534</v>
      </c>
      <c r="P5" s="57" t="s">
        <v>896</v>
      </c>
    </row>
    <row r="6" spans="1:16">
      <c r="A6" s="57">
        <v>5</v>
      </c>
      <c r="B6" s="57" t="s">
        <v>535</v>
      </c>
      <c r="N6" s="57" t="s">
        <v>536</v>
      </c>
      <c r="P6" s="57" t="s">
        <v>897</v>
      </c>
    </row>
    <row r="7" spans="1:16">
      <c r="A7" s="57">
        <v>6</v>
      </c>
      <c r="B7" s="57" t="s">
        <v>537</v>
      </c>
      <c r="N7" s="57" t="s">
        <v>538</v>
      </c>
    </row>
    <row r="8" spans="1:16">
      <c r="A8" s="57">
        <v>7</v>
      </c>
      <c r="B8" s="57" t="s">
        <v>539</v>
      </c>
      <c r="N8" s="57" t="s">
        <v>540</v>
      </c>
    </row>
    <row r="9" spans="1:16">
      <c r="A9" s="57">
        <v>8</v>
      </c>
      <c r="B9" s="57" t="s">
        <v>541</v>
      </c>
      <c r="N9" s="57" t="s">
        <v>542</v>
      </c>
    </row>
    <row r="10" spans="1:16">
      <c r="A10" s="57">
        <v>9</v>
      </c>
      <c r="B10" s="57" t="s">
        <v>543</v>
      </c>
      <c r="N10" s="57" t="s">
        <v>544</v>
      </c>
    </row>
    <row r="11" spans="1:16">
      <c r="A11" s="57">
        <v>10</v>
      </c>
      <c r="B11" s="57" t="s">
        <v>545</v>
      </c>
      <c r="N11" s="60"/>
    </row>
    <row r="12" spans="1:16">
      <c r="A12" s="57">
        <v>11</v>
      </c>
      <c r="B12" s="57" t="s">
        <v>546</v>
      </c>
      <c r="N12" s="60"/>
    </row>
    <row r="13" spans="1:16">
      <c r="A13" s="57">
        <v>12</v>
      </c>
      <c r="B13" s="57" t="s">
        <v>547</v>
      </c>
      <c r="N13" s="60"/>
    </row>
    <row r="29" spans="7:7">
      <c r="G29" s="61"/>
    </row>
    <row r="30" spans="7:7">
      <c r="G30" s="61"/>
    </row>
    <row r="31" spans="7:7">
      <c r="G31" s="61"/>
    </row>
    <row r="32" spans="7:7">
      <c r="G32" s="61"/>
    </row>
    <row r="33" spans="7:7">
      <c r="G33" s="61"/>
    </row>
    <row r="34" spans="7:7">
      <c r="G34" s="61"/>
    </row>
    <row r="35" spans="7:7">
      <c r="G35" s="61"/>
    </row>
    <row r="36" spans="7:7">
      <c r="G36" s="61"/>
    </row>
    <row r="37" spans="7:7">
      <c r="G37" s="61"/>
    </row>
    <row r="38" spans="7:7">
      <c r="G38" s="61"/>
    </row>
    <row r="39" spans="7:7">
      <c r="G39" s="61"/>
    </row>
    <row r="40" spans="7:7">
      <c r="G40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8090-D97C-42BF-B805-6E250DA97B8B}">
  <sheetPr codeName="Sheet5"/>
  <dimension ref="A1:L3"/>
  <sheetViews>
    <sheetView zoomScaleNormal="100" workbookViewId="0">
      <selection sqref="A1:XFD1048576"/>
    </sheetView>
  </sheetViews>
  <sheetFormatPr defaultRowHeight="13"/>
  <cols>
    <col min="1" max="1" width="13.26953125" style="3" customWidth="1"/>
    <col min="2" max="2" width="45.726562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20.25" customHeight="1">
      <c r="A1" s="207" t="s">
        <v>85</v>
      </c>
      <c r="B1" s="4"/>
      <c r="C1" s="207" t="s">
        <v>61</v>
      </c>
      <c r="D1" s="208" t="s">
        <v>62</v>
      </c>
      <c r="E1" s="208"/>
      <c r="F1" s="208"/>
      <c r="G1" s="208"/>
      <c r="H1" s="209"/>
      <c r="I1" s="210" t="s">
        <v>63</v>
      </c>
      <c r="J1" s="208"/>
      <c r="K1" s="208"/>
      <c r="L1" s="207" t="s">
        <v>86</v>
      </c>
    </row>
    <row r="2" spans="1:12" ht="61.5" customHeight="1">
      <c r="A2" s="207"/>
      <c r="B2" s="5" t="s">
        <v>64</v>
      </c>
      <c r="C2" s="207"/>
      <c r="D2" s="6" t="s">
        <v>65</v>
      </c>
      <c r="E2" s="6" t="s">
        <v>66</v>
      </c>
      <c r="F2" s="6" t="s">
        <v>67</v>
      </c>
      <c r="G2" s="5" t="s">
        <v>68</v>
      </c>
      <c r="H2" s="9" t="s">
        <v>69</v>
      </c>
      <c r="I2" s="39" t="s">
        <v>65</v>
      </c>
      <c r="J2" s="6" t="s">
        <v>70</v>
      </c>
      <c r="K2" s="6" t="s">
        <v>69</v>
      </c>
      <c r="L2" s="207"/>
    </row>
    <row r="3" spans="1:12" ht="17.5" customHeight="1">
      <c r="A3" s="17">
        <v>1</v>
      </c>
      <c r="B3" s="17">
        <v>2</v>
      </c>
      <c r="C3" s="17">
        <v>3</v>
      </c>
      <c r="D3" s="17">
        <v>4</v>
      </c>
      <c r="E3" s="17">
        <v>5</v>
      </c>
      <c r="F3" s="17">
        <v>6</v>
      </c>
      <c r="G3" s="17">
        <v>7</v>
      </c>
      <c r="H3" s="38">
        <v>8</v>
      </c>
      <c r="I3" s="37">
        <v>9</v>
      </c>
      <c r="J3" s="17">
        <v>10</v>
      </c>
      <c r="K3" s="17">
        <v>11</v>
      </c>
      <c r="L3" s="17">
        <v>12</v>
      </c>
    </row>
  </sheetData>
  <mergeCells count="5">
    <mergeCell ref="A1:A2"/>
    <mergeCell ref="C1:C2"/>
    <mergeCell ref="D1:H1"/>
    <mergeCell ref="I1:K1"/>
    <mergeCell ref="L1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F3B1-40E8-40EE-9468-23C5D7EA3074}">
  <sheetPr codeName="Sheet17"/>
  <dimension ref="A1:L1"/>
  <sheetViews>
    <sheetView workbookViewId="0">
      <selection activeCell="R18" sqref="R18"/>
    </sheetView>
  </sheetViews>
  <sheetFormatPr defaultRowHeight="13"/>
  <cols>
    <col min="1" max="1" width="13.26953125" style="3" customWidth="1"/>
    <col min="2" max="2" width="45.726562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17.5" customHeight="1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38">
        <v>8</v>
      </c>
      <c r="I1" s="37">
        <v>9</v>
      </c>
      <c r="J1" s="17">
        <v>10</v>
      </c>
      <c r="K1" s="17">
        <v>11</v>
      </c>
      <c r="L1" s="1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1E20-638B-4F80-8BE8-8A3156132B29}">
  <sheetPr codeName="Sheet6"/>
  <dimension ref="A1:L3"/>
  <sheetViews>
    <sheetView zoomScale="85" zoomScaleNormal="85" workbookViewId="0">
      <selection activeCell="D23" sqref="D23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17.5" customHeight="1" thickTop="1" thickBot="1">
      <c r="A1" s="38"/>
      <c r="B1" s="211" t="s">
        <v>60</v>
      </c>
      <c r="C1" s="212"/>
      <c r="D1" s="212"/>
      <c r="E1" s="212"/>
      <c r="F1" s="212"/>
      <c r="G1" s="212"/>
      <c r="H1" s="213"/>
      <c r="I1" s="19"/>
      <c r="J1" s="17"/>
      <c r="K1" s="17"/>
      <c r="L1" s="17"/>
    </row>
    <row r="2" spans="1:12" ht="17.5" customHeight="1" thickTop="1" thickBot="1">
      <c r="A2" s="38"/>
      <c r="B2" s="211" t="s">
        <v>93</v>
      </c>
      <c r="C2" s="212"/>
      <c r="D2" s="212"/>
      <c r="E2" s="212"/>
      <c r="F2" s="212"/>
      <c r="G2" s="212"/>
      <c r="H2" s="213"/>
      <c r="I2" s="19"/>
      <c r="J2" s="17"/>
      <c r="K2" s="17"/>
      <c r="L2" s="17"/>
    </row>
    <row r="3" spans="1:12" ht="13.5" thickTop="1"/>
  </sheetData>
  <mergeCells count="2">
    <mergeCell ref="B2:H2"/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591B-C950-472D-B4D4-2B5D25710D7D}">
  <sheetPr codeName="Sheet7"/>
  <dimension ref="A1:L2"/>
  <sheetViews>
    <sheetView workbookViewId="0">
      <selection activeCell="E11" sqref="E11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14" thickTop="1" thickBot="1">
      <c r="A1" s="45"/>
      <c r="B1" s="52"/>
      <c r="C1" s="45"/>
      <c r="D1" s="45"/>
      <c r="E1" s="45"/>
      <c r="F1" s="20"/>
      <c r="G1" s="18"/>
      <c r="H1" s="22"/>
      <c r="I1" s="20"/>
      <c r="J1" s="18"/>
      <c r="K1" s="18"/>
      <c r="L1" s="18"/>
    </row>
    <row r="2" spans="1:12" ht="13.5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8326-732B-4035-A8CD-E4B45FA74504}">
  <sheetPr codeName="Sheet8"/>
  <dimension ref="A1:L2"/>
  <sheetViews>
    <sheetView zoomScaleNormal="100" workbookViewId="0">
      <selection sqref="A1:XFD1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s="10" customFormat="1" ht="16.5" thickTop="1" thickBot="1">
      <c r="A1" s="17"/>
      <c r="B1" s="47"/>
      <c r="C1" s="48" t="s">
        <v>71</v>
      </c>
      <c r="D1" s="19"/>
      <c r="E1" s="17"/>
      <c r="F1" s="17"/>
      <c r="G1" s="17"/>
      <c r="H1" s="21"/>
      <c r="I1" s="50"/>
      <c r="J1" s="49"/>
      <c r="K1" s="49"/>
      <c r="L1" s="51"/>
    </row>
    <row r="2" spans="1:12" ht="13.5" thickTop="1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7C98-D075-4CF2-BEB7-034A56645625}">
  <sheetPr codeName="Sheet9"/>
  <dimension ref="A1:L11"/>
  <sheetViews>
    <sheetView workbookViewId="0">
      <selection activeCell="J17" sqref="J17"/>
    </sheetView>
  </sheetViews>
  <sheetFormatPr defaultRowHeight="13"/>
  <cols>
    <col min="1" max="1" width="13.26953125" style="3" customWidth="1"/>
    <col min="2" max="2" width="46.54296875" style="3" customWidth="1"/>
    <col min="3" max="3" width="8.26953125" style="3" customWidth="1"/>
    <col min="4" max="4" width="7.6328125" style="3" customWidth="1"/>
    <col min="5" max="5" width="7.90625" style="3" customWidth="1"/>
    <col min="6" max="7" width="7.54296875" style="3" customWidth="1"/>
    <col min="8" max="8" width="8.26953125" style="3" customWidth="1"/>
    <col min="9" max="9" width="9.08984375" style="3" customWidth="1"/>
    <col min="10" max="10" width="9.90625" style="3" customWidth="1"/>
    <col min="11" max="11" width="9.7265625" style="3" customWidth="1"/>
    <col min="12" max="12" width="11.26953125" style="3" customWidth="1"/>
    <col min="13" max="16384" width="8.7265625" style="3"/>
  </cols>
  <sheetData>
    <row r="1" spans="1:12" ht="12" customHeight="1">
      <c r="E1" s="27"/>
      <c r="F1" s="28"/>
      <c r="G1" s="28"/>
      <c r="H1" s="28"/>
      <c r="I1" s="28"/>
      <c r="J1" s="28"/>
      <c r="K1" s="28"/>
      <c r="L1" s="28"/>
    </row>
    <row r="2" spans="1:12" ht="15.5">
      <c r="B2" s="23" t="s">
        <v>96</v>
      </c>
      <c r="C2" s="215" t="s">
        <v>72</v>
      </c>
      <c r="D2" s="215"/>
      <c r="E2" s="29" t="s">
        <v>73</v>
      </c>
      <c r="F2" s="33"/>
      <c r="G2" s="30"/>
      <c r="H2" s="24" t="s">
        <v>74</v>
      </c>
      <c r="I2" s="14"/>
      <c r="J2" s="14"/>
      <c r="L2" s="31" t="s">
        <v>75</v>
      </c>
    </row>
    <row r="3" spans="1:12" ht="15.5">
      <c r="B3" s="23" t="s">
        <v>97</v>
      </c>
      <c r="E3" s="32"/>
      <c r="F3" s="33"/>
      <c r="G3" s="33"/>
      <c r="H3" s="33"/>
      <c r="I3" s="218"/>
      <c r="J3" s="218"/>
      <c r="K3" s="218"/>
      <c r="L3" s="33"/>
    </row>
    <row r="4" spans="1:12" ht="20" customHeight="1">
      <c r="A4" s="11" t="s">
        <v>98</v>
      </c>
      <c r="B4" s="11"/>
      <c r="C4" s="11"/>
      <c r="D4" s="11"/>
      <c r="E4" s="29" t="s">
        <v>99</v>
      </c>
      <c r="F4" s="33"/>
      <c r="G4" s="30"/>
      <c r="H4" s="30"/>
      <c r="I4" s="30"/>
      <c r="J4" s="30"/>
      <c r="K4" s="33"/>
      <c r="L4" s="31" t="s">
        <v>94</v>
      </c>
    </row>
    <row r="5" spans="1:12" ht="20" customHeight="1">
      <c r="A5" s="42"/>
      <c r="B5" s="42"/>
      <c r="C5" s="42"/>
      <c r="D5" s="42"/>
      <c r="E5" s="34" t="s">
        <v>76</v>
      </c>
      <c r="F5" s="33"/>
      <c r="G5" s="33"/>
      <c r="H5" s="25"/>
      <c r="I5" s="219"/>
      <c r="J5" s="219"/>
      <c r="K5" s="26" t="s">
        <v>77</v>
      </c>
      <c r="L5" s="25"/>
    </row>
    <row r="6" spans="1:12" ht="20" customHeight="1">
      <c r="B6" s="3" t="s">
        <v>78</v>
      </c>
      <c r="C6" s="216" t="s">
        <v>72</v>
      </c>
      <c r="D6" s="216"/>
      <c r="E6" s="44"/>
      <c r="F6" s="25"/>
      <c r="G6" s="25"/>
      <c r="H6" s="25"/>
      <c r="I6" s="220"/>
      <c r="J6" s="220"/>
      <c r="K6" s="26" t="s">
        <v>79</v>
      </c>
      <c r="L6" s="25"/>
    </row>
    <row r="7" spans="1:12" ht="15.5" customHeight="1">
      <c r="E7" s="217" t="s">
        <v>80</v>
      </c>
      <c r="F7" s="190"/>
      <c r="G7" s="190"/>
      <c r="H7" s="190"/>
      <c r="I7" s="190"/>
      <c r="J7" s="190"/>
      <c r="K7" s="190"/>
      <c r="L7" s="190"/>
    </row>
    <row r="8" spans="1:12" ht="20" customHeight="1">
      <c r="E8" s="29" t="s">
        <v>100</v>
      </c>
      <c r="F8" s="33"/>
      <c r="G8" s="30"/>
      <c r="H8" s="30"/>
      <c r="I8" s="30"/>
      <c r="J8" s="30"/>
      <c r="K8" s="33"/>
      <c r="L8" s="31" t="s">
        <v>81</v>
      </c>
    </row>
    <row r="9" spans="1:12" ht="18" customHeight="1">
      <c r="C9" s="215" t="s">
        <v>75</v>
      </c>
      <c r="D9" s="215"/>
      <c r="E9" s="43"/>
      <c r="F9" s="35" t="s">
        <v>82</v>
      </c>
      <c r="G9" s="35"/>
      <c r="H9" s="35"/>
      <c r="I9" s="33"/>
      <c r="J9" s="33"/>
      <c r="K9" s="33"/>
      <c r="L9" s="33"/>
    </row>
    <row r="10" spans="1:12" ht="20" customHeight="1">
      <c r="A10" s="214" t="s">
        <v>95</v>
      </c>
      <c r="B10" s="214"/>
      <c r="E10" s="36" t="s">
        <v>83</v>
      </c>
      <c r="F10" s="33"/>
      <c r="G10" s="33"/>
      <c r="H10" s="33"/>
      <c r="I10" s="35" t="s">
        <v>101</v>
      </c>
      <c r="J10" s="33"/>
      <c r="K10" s="33"/>
      <c r="L10" s="31" t="s">
        <v>84</v>
      </c>
    </row>
    <row r="11" spans="1:12" ht="15.5" customHeight="1">
      <c r="A11" s="11"/>
      <c r="B11" s="11"/>
    </row>
  </sheetData>
  <mergeCells count="8">
    <mergeCell ref="A10:B10"/>
    <mergeCell ref="C2:D2"/>
    <mergeCell ref="C6:D6"/>
    <mergeCell ref="E7:L7"/>
    <mergeCell ref="C9:D9"/>
    <mergeCell ref="I3:K3"/>
    <mergeCell ref="I5:J5"/>
    <mergeCell ref="I6:J6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Readme</vt:lpstr>
      <vt:lpstr>FisaBD</vt:lpstr>
      <vt:lpstr>HeaderFisa</vt:lpstr>
      <vt:lpstr>TabelFisa</vt:lpstr>
      <vt:lpstr>NrTabel</vt:lpstr>
      <vt:lpstr>NumeLucrareFisa</vt:lpstr>
      <vt:lpstr>NormaFisa</vt:lpstr>
      <vt:lpstr>TotalLucrareFisa</vt:lpstr>
      <vt:lpstr>FuterFisa</vt:lpstr>
      <vt:lpstr>FormatFisa</vt:lpstr>
      <vt:lpstr>ModelFisa</vt:lpstr>
      <vt:lpstr>FormatPV</vt:lpstr>
      <vt:lpstr>HeaderPV</vt:lpstr>
      <vt:lpstr>ObiectPV</vt:lpstr>
      <vt:lpstr>DenumireLucPV</vt:lpstr>
      <vt:lpstr>TabelPV</vt:lpstr>
      <vt:lpstr>NrTabelPV</vt:lpstr>
      <vt:lpstr>NormaPV</vt:lpstr>
      <vt:lpstr>ManoperaPV</vt:lpstr>
      <vt:lpstr>MaterialePV</vt:lpstr>
      <vt:lpstr>UtilajPV</vt:lpstr>
      <vt:lpstr>TransportPV</vt:lpstr>
      <vt:lpstr>TotalPV</vt:lpstr>
      <vt:lpstr>FuterPV</vt:lpstr>
      <vt:lpstr>Obiect</vt:lpstr>
      <vt:lpstr>Norma</vt:lpstr>
      <vt:lpstr>Materiale</vt:lpstr>
      <vt:lpstr>Utilaj</vt:lpstr>
      <vt:lpstr>Transport</vt:lpstr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GHENADIE BRINZA</dc:creator>
  <cp:lastModifiedBy>GHENADIE BRINZA</cp:lastModifiedBy>
  <dcterms:created xsi:type="dcterms:W3CDTF">2015-06-05T18:17:20Z</dcterms:created>
  <dcterms:modified xsi:type="dcterms:W3CDTF">2025-05-29T12:53:32Z</dcterms:modified>
</cp:coreProperties>
</file>