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Thesis\WhoSaidThat\Dataset\"/>
    </mc:Choice>
  </mc:AlternateContent>
  <xr:revisionPtr revIDLastSave="0" documentId="13_ncr:1_{248A1204-A544-4ECE-B8D2-CE9DD2D0FF54}" xr6:coauthVersionLast="47" xr6:coauthVersionMax="47" xr10:uidLastSave="{00000000-0000-0000-0000-000000000000}"/>
  <bookViews>
    <workbookView xWindow="-120" yWindow="-120" windowWidth="25440" windowHeight="15390" xr2:uid="{751E8602-EE3F-45A4-8AAF-646D7454F5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6" i="2"/>
  <c r="H6" i="2"/>
  <c r="J2" i="2"/>
  <c r="I2" i="2"/>
  <c r="H2" i="2"/>
  <c r="C7" i="2"/>
  <c r="B7" i="2"/>
  <c r="C6" i="2"/>
  <c r="B6" i="2"/>
  <c r="J5" i="2"/>
  <c r="I5" i="2"/>
  <c r="H5" i="2"/>
  <c r="C5" i="2"/>
  <c r="B5" i="2"/>
  <c r="J4" i="2"/>
  <c r="I4" i="2"/>
  <c r="H4" i="2"/>
  <c r="C4" i="2"/>
  <c r="C2" i="2"/>
  <c r="B2" i="2"/>
  <c r="B4" i="2"/>
  <c r="J3" i="2"/>
  <c r="I3" i="2"/>
  <c r="H3" i="2"/>
  <c r="C3" i="2"/>
  <c r="B3" i="2"/>
</calcChain>
</file>

<file path=xl/sharedStrings.xml><?xml version="1.0" encoding="utf-8"?>
<sst xmlns="http://schemas.openxmlformats.org/spreadsheetml/2006/main" count="184" uniqueCount="105">
  <si>
    <t>Video Name</t>
  </si>
  <si>
    <t>Number of Speakers</t>
  </si>
  <si>
    <t>Video Type</t>
  </si>
  <si>
    <t>Video Length</t>
  </si>
  <si>
    <t>Number of words</t>
  </si>
  <si>
    <t>Off-screen words</t>
  </si>
  <si>
    <t>Audio Error</t>
  </si>
  <si>
    <t>Video Error</t>
  </si>
  <si>
    <t>Combined Error</t>
  </si>
  <si>
    <t>Video Missed Error</t>
  </si>
  <si>
    <t>Video Incorrect</t>
  </si>
  <si>
    <t>Change</t>
  </si>
  <si>
    <t>ESPN_1</t>
  </si>
  <si>
    <t>Offline</t>
  </si>
  <si>
    <t>MagnusCarlson_542_599</t>
  </si>
  <si>
    <t>NDT_India_19_88</t>
  </si>
  <si>
    <t>PiersMorgan_1_0_165</t>
  </si>
  <si>
    <t>PiersMorgan_1_165_368</t>
  </si>
  <si>
    <t>PiersMorgan_2</t>
  </si>
  <si>
    <t>Online</t>
  </si>
  <si>
    <t>PiersMorgan_3_0_135</t>
  </si>
  <si>
    <t>PiersMorgan_3_135_334</t>
  </si>
  <si>
    <t>SkySports_1_0_255</t>
  </si>
  <si>
    <t>SkySports_1_255_535</t>
  </si>
  <si>
    <t>SkySports_1_535_765</t>
  </si>
  <si>
    <t>SkySports_1_765_918</t>
  </si>
  <si>
    <t>SkySports_2_0_192</t>
  </si>
  <si>
    <t>SkySports_2_192_309</t>
  </si>
  <si>
    <t>StarTalk_CMBR_190_225</t>
  </si>
  <si>
    <t>StarTalk_CMBR_270_308</t>
  </si>
  <si>
    <t>StarTalk_CMBR_319_356</t>
  </si>
  <si>
    <t>StarTalk_CMBR_92_152</t>
  </si>
  <si>
    <t>StarTalk_Consciousness_1075_1175</t>
  </si>
  <si>
    <t>StarTalk_Consciousness_1799_1887</t>
  </si>
  <si>
    <t>StarTalk_Consciousness_2190_2254</t>
  </si>
  <si>
    <t>StarTalk_Consciousness_2254_2314</t>
  </si>
  <si>
    <t>StarTalk_Consciousness_2314_2387</t>
  </si>
  <si>
    <t>StarTalk_Consciousness_56_180</t>
  </si>
  <si>
    <t>StarTalk_Consciousness_683_784</t>
  </si>
  <si>
    <t>StarTalk_Cosmic_1050_1130</t>
  </si>
  <si>
    <t>StarTalk_Cosmic_1135_1200</t>
  </si>
  <si>
    <t>StarTalk_Cosmic_1350_1442</t>
  </si>
  <si>
    <t>StarTalk_Cosmic_1550_1620</t>
  </si>
  <si>
    <t>StarTalk_Cosmic_1820_1900</t>
  </si>
  <si>
    <t>StarTalk_Cosmic_200_290</t>
  </si>
  <si>
    <t>StarTalk_Cosmic_2225_2300</t>
  </si>
  <si>
    <t>StarTalk_Cosmic_2600_2683</t>
  </si>
  <si>
    <t>StarTalk_Cosmic_440_532</t>
  </si>
  <si>
    <t>StarTalk_Cosmic_600_700</t>
  </si>
  <si>
    <t>StarTalk_Cosmic_780_850</t>
  </si>
  <si>
    <t>StarTalk_Farming_0_98</t>
  </si>
  <si>
    <t>StarTalk_Farming_1059_1180</t>
  </si>
  <si>
    <t>StarTalk_Farming_1700_1800</t>
  </si>
  <si>
    <t>StarTalk_Farming_2405_2500</t>
  </si>
  <si>
    <t>StarTalk_Farming_2550_2645</t>
  </si>
  <si>
    <t>StarTalk_Farming_307_387</t>
  </si>
  <si>
    <t>StarTalk_FlyingVehicles_1001_1043</t>
  </si>
  <si>
    <t>StarTalk_FlyingVehicles_1980_2040</t>
  </si>
  <si>
    <t>StarTalk_FlyingVehicles_2446_2508</t>
  </si>
  <si>
    <t>StarTalk_FlyingVehicles_2670_2710</t>
  </si>
  <si>
    <t>StarTalk_FlyingVehicles_300_340</t>
  </si>
  <si>
    <t>StarTalk_FlyingVehicles_674_719</t>
  </si>
  <si>
    <t>StarTalk_FlyingVehicles_780_811</t>
  </si>
  <si>
    <t>StarTalk_FlyingVehicles_949_1000</t>
  </si>
  <si>
    <t>StarTalk_Mars_1026_1086</t>
  </si>
  <si>
    <t>StarTalk_Mars_1109_1175</t>
  </si>
  <si>
    <t>StarTalk_Mars_1345_1426</t>
  </si>
  <si>
    <t>StarTalk_Mars_1430_1500</t>
  </si>
  <si>
    <t>StarTalk_Mars_1680_1780</t>
  </si>
  <si>
    <t>StarTalk_Mars_1810_1890</t>
  </si>
  <si>
    <t>StarTalk_Mars_201_5_302</t>
  </si>
  <si>
    <t>StarTalk_Mars_2020_2095</t>
  </si>
  <si>
    <t>StarTalk_Mars_2210_2270</t>
  </si>
  <si>
    <t>StarTalk_Mars_2315_2376</t>
  </si>
  <si>
    <t>StarTalk_Mars_380_450</t>
  </si>
  <si>
    <t>StarTalk_Mars_927_1025</t>
  </si>
  <si>
    <t>StarTalk_Questions_1250_1350</t>
  </si>
  <si>
    <t>StarTalk_Questions_1660_1710</t>
  </si>
  <si>
    <t>StarTalk_Questions_690_750</t>
  </si>
  <si>
    <t>StarTalk_Questions_831_5_924</t>
  </si>
  <si>
    <t>StarTalk_Sleep_1152_1211</t>
  </si>
  <si>
    <t>StarTalk_Sleep_1602_1639</t>
  </si>
  <si>
    <t>StarTalk_Sleep_1980_2041</t>
  </si>
  <si>
    <t>StarTalk_Sleep_2099_2160</t>
  </si>
  <si>
    <t>StarTalk_Sleep_2379_2443</t>
  </si>
  <si>
    <t>StarTalk_Sleep_2470_2551</t>
  </si>
  <si>
    <t>StarTalk_Sleep_382_450</t>
  </si>
  <si>
    <t>StarTalk_Sleep_748_796</t>
  </si>
  <si>
    <t>TalkSport_1_0_131</t>
  </si>
  <si>
    <t>TalkSport_1_131_310</t>
  </si>
  <si>
    <t>Final Stats</t>
  </si>
  <si>
    <t>Overall</t>
  </si>
  <si>
    <t>Number of videos</t>
  </si>
  <si>
    <t>Video Missed</t>
  </si>
  <si>
    <t>Total Video Duration</t>
  </si>
  <si>
    <t>Video Total</t>
  </si>
  <si>
    <t>Average Video Duration</t>
  </si>
  <si>
    <t>Audio</t>
  </si>
  <si>
    <t>Average Number of words spoken</t>
  </si>
  <si>
    <t>Combined</t>
  </si>
  <si>
    <t>Average Number of speakers</t>
  </si>
  <si>
    <t>Average Number of off-screen words</t>
  </si>
  <si>
    <t>Audio_pred</t>
  </si>
  <si>
    <t>Video_pred</t>
  </si>
  <si>
    <t>Combined_pred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</si>
</sst>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CDC46-CC45-4E6E-A7DA-5D05724B6BF0}" name="Table1" displayName="Table1" ref="A1:O77" totalsRowShown="0">
  <autoFilter ref="A1:O77" xr:uid="{62ACDC46-CC45-4E6E-A7DA-5D05724B6BF0}"/>
  <tableColumns count="15">
    <tableColumn id="1" xr3:uid="{1094F70E-35F1-4118-B675-6BB3840B9176}" name="Video Name"/>
    <tableColumn id="2" xr3:uid="{F599DD24-052D-4261-A81C-79620CC08E66}" name="Number of Speakers"/>
    <tableColumn id="3" xr3:uid="{5942A5C7-D0C3-4415-8DE2-151BB8C2C884}" name="Video Type"/>
    <tableColumn id="4" xr3:uid="{2FAF1499-45A4-4EA2-939C-C9E66BA1449D}" name="Video Length"/>
    <tableColumn id="5" xr3:uid="{8B49CF18-F881-4ACF-BAF9-41C7D2C75AAA}" name="Number of words"/>
    <tableColumn id="6" xr3:uid="{BC53D9F6-B7B6-4050-A50B-9015670B2BA0}" name="Off-screen words"/>
    <tableColumn id="7" xr3:uid="{4492BCE3-F448-4D61-8F69-8B8AA9F6E53B}" name="Audio Error" dataDxfId="8"/>
    <tableColumn id="8" xr3:uid="{9335B43F-5B94-48BE-A2DC-A65B2E249326}" name="Video Error" dataDxfId="7"/>
    <tableColumn id="9" xr3:uid="{769A9E00-242C-4975-904D-D7A121B2C21B}" name="Combined Error" dataDxfId="6"/>
    <tableColumn id="10" xr3:uid="{57F6F3BC-C74E-4AFD-B2D9-EB4575FC1437}" name="Video Missed Error" dataDxfId="5"/>
    <tableColumn id="11" xr3:uid="{322E0F17-4AD4-462D-87AD-5805BD05C2BE}" name="Video Incorrect" dataDxfId="4"/>
    <tableColumn id="12" xr3:uid="{50F14208-448D-47D9-953F-C4DFBB9B092D}" name="Change" dataDxfId="3"/>
    <tableColumn id="13" xr3:uid="{20735D80-16E9-40DC-A794-6B793DFE3AE5}" name="Audio_pred" dataDxfId="2"/>
    <tableColumn id="14" xr3:uid="{E22A8F97-7966-4CA1-A5FF-42B1F17014CF}" name="Video_pred" dataDxfId="1"/>
    <tableColumn id="15" xr3:uid="{B60DEF77-F8DC-42CF-8516-171CF6C571F5}" name="Combined_pr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56D7-9E8D-4F1C-B5E7-487C3CABADA7}">
  <dimension ref="A1:O77"/>
  <sheetViews>
    <sheetView tabSelected="1" topLeftCell="B1" workbookViewId="0">
      <selection activeCell="O1" sqref="O1"/>
    </sheetView>
  </sheetViews>
  <sheetFormatPr defaultRowHeight="15" x14ac:dyDescent="0.25"/>
  <cols>
    <col min="1" max="1" width="32.5703125" bestFit="1" customWidth="1"/>
    <col min="2" max="2" width="21.5703125" bestFit="1" customWidth="1"/>
    <col min="3" max="3" width="13.28515625" bestFit="1" customWidth="1"/>
    <col min="4" max="4" width="15" bestFit="1" customWidth="1"/>
    <col min="5" max="5" width="18.85546875" bestFit="1" customWidth="1"/>
    <col min="6" max="6" width="18.7109375" bestFit="1" customWidth="1"/>
    <col min="7" max="8" width="13.28515625" bestFit="1" customWidth="1"/>
    <col min="9" max="9" width="17.28515625" bestFit="1" customWidth="1"/>
    <col min="10" max="10" width="20.42578125" bestFit="1" customWidth="1"/>
    <col min="11" max="11" width="20.42578125" customWidth="1"/>
    <col min="12" max="12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102</v>
      </c>
      <c r="N1" t="s">
        <v>103</v>
      </c>
      <c r="O1" t="s">
        <v>104</v>
      </c>
    </row>
    <row r="2" spans="1:15" x14ac:dyDescent="0.25">
      <c r="A2" t="s">
        <v>12</v>
      </c>
      <c r="B2">
        <v>5</v>
      </c>
      <c r="C2" t="s">
        <v>13</v>
      </c>
      <c r="D2">
        <v>212.161</v>
      </c>
      <c r="E2">
        <v>595</v>
      </c>
      <c r="F2">
        <v>322</v>
      </c>
      <c r="G2" s="1">
        <v>0.25882352941176467</v>
      </c>
      <c r="H2" s="1">
        <v>0.64537815126050424</v>
      </c>
      <c r="I2" s="1">
        <v>0.29243697478991598</v>
      </c>
      <c r="J2" s="1">
        <v>0.54117647058823526</v>
      </c>
      <c r="K2" s="1">
        <v>0.10420168067226898</v>
      </c>
      <c r="L2" s="1">
        <v>-3.3613445378151308E-2</v>
      </c>
      <c r="M2">
        <v>5</v>
      </c>
      <c r="N2">
        <v>5</v>
      </c>
      <c r="O2">
        <v>6</v>
      </c>
    </row>
    <row r="3" spans="1:15" x14ac:dyDescent="0.25">
      <c r="A3" t="s">
        <v>14</v>
      </c>
      <c r="B3">
        <v>2</v>
      </c>
      <c r="C3" t="s">
        <v>13</v>
      </c>
      <c r="D3">
        <v>57.051000000000002</v>
      </c>
      <c r="E3">
        <v>158</v>
      </c>
      <c r="F3">
        <v>8</v>
      </c>
      <c r="G3" s="1">
        <v>0.14556962025316461</v>
      </c>
      <c r="H3" s="1">
        <v>5.0632911392405063E-2</v>
      </c>
      <c r="I3" s="1">
        <v>1.2658227848101271E-2</v>
      </c>
      <c r="J3" s="1">
        <v>5.0632911392405063E-2</v>
      </c>
      <c r="K3" s="1">
        <v>0</v>
      </c>
      <c r="L3" s="1">
        <v>0.13291139240506333</v>
      </c>
      <c r="M3">
        <v>2</v>
      </c>
      <c r="N3">
        <v>2</v>
      </c>
      <c r="O3">
        <v>2</v>
      </c>
    </row>
    <row r="4" spans="1:15" x14ac:dyDescent="0.25">
      <c r="A4" t="s">
        <v>15</v>
      </c>
      <c r="B4">
        <v>4</v>
      </c>
      <c r="C4" t="s">
        <v>13</v>
      </c>
      <c r="D4">
        <v>69.055999999999997</v>
      </c>
      <c r="E4">
        <v>220</v>
      </c>
      <c r="F4">
        <v>72</v>
      </c>
      <c r="G4" s="1">
        <v>3.1818181818181808E-2</v>
      </c>
      <c r="H4" s="1">
        <v>0.34545454545454551</v>
      </c>
      <c r="I4" s="1">
        <v>2.7272727272727271E-2</v>
      </c>
      <c r="J4" s="1">
        <v>0.32727272727272727</v>
      </c>
      <c r="K4" s="1">
        <v>1.8181818181818243E-2</v>
      </c>
      <c r="L4" s="1">
        <v>4.5454545454545366E-3</v>
      </c>
      <c r="M4">
        <v>4</v>
      </c>
      <c r="N4">
        <v>4</v>
      </c>
      <c r="O4">
        <v>4</v>
      </c>
    </row>
    <row r="5" spans="1:15" x14ac:dyDescent="0.25">
      <c r="A5" t="s">
        <v>16</v>
      </c>
      <c r="B5">
        <v>4</v>
      </c>
      <c r="C5" t="s">
        <v>13</v>
      </c>
      <c r="D5">
        <v>165.001</v>
      </c>
      <c r="E5">
        <v>608</v>
      </c>
      <c r="F5">
        <v>158</v>
      </c>
      <c r="G5" s="1">
        <v>0.15789473684210531</v>
      </c>
      <c r="H5" s="1">
        <v>0.39638157894736842</v>
      </c>
      <c r="I5" s="1">
        <v>0.20888157894736839</v>
      </c>
      <c r="J5" s="1">
        <v>0.25986842105263158</v>
      </c>
      <c r="K5" s="1">
        <v>0.13651315789473684</v>
      </c>
      <c r="L5" s="1">
        <v>-5.098684210526308E-2</v>
      </c>
      <c r="M5">
        <v>4</v>
      </c>
      <c r="N5">
        <v>4</v>
      </c>
      <c r="O5">
        <v>5</v>
      </c>
    </row>
    <row r="6" spans="1:15" x14ac:dyDescent="0.25">
      <c r="A6" t="s">
        <v>17</v>
      </c>
      <c r="B6">
        <v>4</v>
      </c>
      <c r="C6" t="s">
        <v>13</v>
      </c>
      <c r="D6">
        <v>203.012</v>
      </c>
      <c r="E6">
        <v>750</v>
      </c>
      <c r="F6">
        <v>225</v>
      </c>
      <c r="G6" s="1">
        <v>0.23333333333333331</v>
      </c>
      <c r="H6" s="1">
        <v>0.45600000000000002</v>
      </c>
      <c r="I6" s="1">
        <v>0.23333333333333331</v>
      </c>
      <c r="J6" s="1">
        <v>0.3</v>
      </c>
      <c r="K6" s="1">
        <v>0.15600000000000003</v>
      </c>
      <c r="L6" s="1">
        <v>0</v>
      </c>
      <c r="M6">
        <v>4</v>
      </c>
      <c r="N6">
        <v>4</v>
      </c>
      <c r="O6">
        <v>4</v>
      </c>
    </row>
    <row r="7" spans="1:15" x14ac:dyDescent="0.25">
      <c r="A7" t="s">
        <v>18</v>
      </c>
      <c r="B7">
        <v>3</v>
      </c>
      <c r="C7" t="s">
        <v>19</v>
      </c>
      <c r="D7">
        <v>246.80500000000001</v>
      </c>
      <c r="E7">
        <v>872</v>
      </c>
      <c r="F7">
        <v>8</v>
      </c>
      <c r="G7" s="1">
        <v>2.4082568807339451E-2</v>
      </c>
      <c r="H7" s="1">
        <v>3.3256880733944963E-2</v>
      </c>
      <c r="I7" s="1">
        <v>2.4082568807339451E-2</v>
      </c>
      <c r="J7" s="1">
        <v>9.1743119266055051E-3</v>
      </c>
      <c r="K7" s="1">
        <v>2.4082568807339458E-2</v>
      </c>
      <c r="L7" s="1">
        <v>0</v>
      </c>
      <c r="M7">
        <v>3</v>
      </c>
      <c r="N7">
        <v>3</v>
      </c>
      <c r="O7">
        <v>3</v>
      </c>
    </row>
    <row r="8" spans="1:15" x14ac:dyDescent="0.25">
      <c r="A8" t="s">
        <v>20</v>
      </c>
      <c r="B8">
        <v>4</v>
      </c>
      <c r="C8" t="s">
        <v>13</v>
      </c>
      <c r="D8">
        <v>135.001</v>
      </c>
      <c r="E8">
        <v>513</v>
      </c>
      <c r="F8">
        <v>148</v>
      </c>
      <c r="G8" s="1">
        <v>0.1617933723196881</v>
      </c>
      <c r="H8" s="1">
        <v>0.40350877192982448</v>
      </c>
      <c r="I8" s="1">
        <v>0.17543859649122809</v>
      </c>
      <c r="J8" s="1">
        <v>0.28849902534113059</v>
      </c>
      <c r="K8" s="1">
        <v>0.1150097465886939</v>
      </c>
      <c r="L8" s="1">
        <v>-1.3645224171539988E-2</v>
      </c>
      <c r="M8">
        <v>4</v>
      </c>
      <c r="N8">
        <v>4</v>
      </c>
      <c r="O8">
        <v>5</v>
      </c>
    </row>
    <row r="9" spans="1:15" x14ac:dyDescent="0.25">
      <c r="A9" t="s">
        <v>21</v>
      </c>
      <c r="B9">
        <v>4</v>
      </c>
      <c r="C9" t="s">
        <v>13</v>
      </c>
      <c r="D9">
        <v>199.018</v>
      </c>
      <c r="E9">
        <v>746</v>
      </c>
      <c r="F9">
        <v>156</v>
      </c>
      <c r="G9" s="1">
        <v>0.1018766756032172</v>
      </c>
      <c r="H9" s="1">
        <v>0.31099195710455763</v>
      </c>
      <c r="I9" s="1">
        <v>0.1394101876675603</v>
      </c>
      <c r="J9" s="1">
        <v>0.20911528150134048</v>
      </c>
      <c r="K9" s="1">
        <v>0.10187667560321714</v>
      </c>
      <c r="L9" s="1">
        <v>-3.7533512064343105E-2</v>
      </c>
      <c r="M9">
        <v>4</v>
      </c>
      <c r="N9">
        <v>4</v>
      </c>
      <c r="O9">
        <v>4</v>
      </c>
    </row>
    <row r="10" spans="1:15" x14ac:dyDescent="0.25">
      <c r="A10" t="s">
        <v>22</v>
      </c>
      <c r="B10">
        <v>5</v>
      </c>
      <c r="C10" t="s">
        <v>13</v>
      </c>
      <c r="D10">
        <v>255.00200000000001</v>
      </c>
      <c r="E10">
        <v>911</v>
      </c>
      <c r="F10">
        <v>166</v>
      </c>
      <c r="G10" s="1">
        <v>1.097694840834248E-2</v>
      </c>
      <c r="H10" s="1">
        <v>0.18880351262349071</v>
      </c>
      <c r="I10" s="1">
        <v>7.6838638858397366E-3</v>
      </c>
      <c r="J10" s="1">
        <v>0.18221734357848518</v>
      </c>
      <c r="K10" s="1">
        <v>6.5861690450055299E-3</v>
      </c>
      <c r="L10" s="1">
        <v>3.2930845225027433E-3</v>
      </c>
      <c r="M10">
        <v>5</v>
      </c>
      <c r="N10">
        <v>5</v>
      </c>
      <c r="O10">
        <v>6</v>
      </c>
    </row>
    <row r="11" spans="1:15" x14ac:dyDescent="0.25">
      <c r="A11" t="s">
        <v>23</v>
      </c>
      <c r="B11">
        <v>5</v>
      </c>
      <c r="C11" t="s">
        <v>13</v>
      </c>
      <c r="D11">
        <v>280.00900000000001</v>
      </c>
      <c r="E11">
        <v>1010</v>
      </c>
      <c r="F11">
        <v>346</v>
      </c>
      <c r="G11" s="1">
        <v>3.5643564356435641E-2</v>
      </c>
      <c r="H11" s="1">
        <v>0.35643564356435642</v>
      </c>
      <c r="I11" s="1">
        <v>3.9603960396039598E-2</v>
      </c>
      <c r="J11" s="1">
        <v>0.3425742574257426</v>
      </c>
      <c r="K11" s="1">
        <v>1.3861386138613818E-2</v>
      </c>
      <c r="L11" s="1">
        <v>-3.960396039603957E-3</v>
      </c>
      <c r="M11">
        <v>5</v>
      </c>
      <c r="N11">
        <v>5</v>
      </c>
      <c r="O11">
        <v>5</v>
      </c>
    </row>
    <row r="12" spans="1:15" x14ac:dyDescent="0.25">
      <c r="A12" t="s">
        <v>24</v>
      </c>
      <c r="B12">
        <v>6</v>
      </c>
      <c r="C12" t="s">
        <v>13</v>
      </c>
      <c r="D12">
        <v>230.017</v>
      </c>
      <c r="E12">
        <v>853</v>
      </c>
      <c r="F12">
        <v>415</v>
      </c>
      <c r="G12" s="1">
        <v>0.19460726846424381</v>
      </c>
      <c r="H12" s="1">
        <v>0.5615474794841735</v>
      </c>
      <c r="I12" s="1">
        <v>0.20984759671746769</v>
      </c>
      <c r="J12" s="1">
        <v>0.48651817116060964</v>
      </c>
      <c r="K12" s="1">
        <v>7.5029308323563859E-2</v>
      </c>
      <c r="L12" s="1">
        <v>-1.5240328253223884E-2</v>
      </c>
      <c r="M12">
        <v>6</v>
      </c>
      <c r="N12">
        <v>6</v>
      </c>
      <c r="O12">
        <v>6</v>
      </c>
    </row>
    <row r="13" spans="1:15" x14ac:dyDescent="0.25">
      <c r="A13" t="s">
        <v>25</v>
      </c>
      <c r="B13">
        <v>4</v>
      </c>
      <c r="C13" t="s">
        <v>13</v>
      </c>
      <c r="D13">
        <v>153.02000000000001</v>
      </c>
      <c r="E13">
        <v>527</v>
      </c>
      <c r="F13">
        <v>468</v>
      </c>
      <c r="G13" s="1">
        <v>0.12144212523719169</v>
      </c>
      <c r="H13" s="1">
        <v>0.92599620493358636</v>
      </c>
      <c r="I13" s="1">
        <v>0.14041745730550281</v>
      </c>
      <c r="J13" s="1">
        <v>0.88804554079696396</v>
      </c>
      <c r="K13" s="1">
        <v>3.7950664136622403E-2</v>
      </c>
      <c r="L13" s="1">
        <v>-1.8975332068311118E-2</v>
      </c>
      <c r="M13">
        <v>4</v>
      </c>
      <c r="N13">
        <v>4</v>
      </c>
      <c r="O13">
        <v>5</v>
      </c>
    </row>
    <row r="14" spans="1:15" x14ac:dyDescent="0.25">
      <c r="A14" t="s">
        <v>26</v>
      </c>
      <c r="B14">
        <v>3</v>
      </c>
      <c r="C14" t="s">
        <v>13</v>
      </c>
      <c r="D14">
        <v>192.006</v>
      </c>
      <c r="E14">
        <v>666</v>
      </c>
      <c r="F14">
        <v>183</v>
      </c>
      <c r="G14" s="1">
        <v>2.402402402402402E-2</v>
      </c>
      <c r="H14" s="1">
        <v>0.44294294294294301</v>
      </c>
      <c r="I14" s="1">
        <v>0.15015015015015021</v>
      </c>
      <c r="J14" s="1">
        <v>0.2747747747747748</v>
      </c>
      <c r="K14" s="1">
        <v>0.16816816816816821</v>
      </c>
      <c r="L14" s="1">
        <v>-0.1261261261261262</v>
      </c>
      <c r="M14">
        <v>3</v>
      </c>
      <c r="N14">
        <v>3</v>
      </c>
      <c r="O14">
        <v>3</v>
      </c>
    </row>
    <row r="15" spans="1:15" x14ac:dyDescent="0.25">
      <c r="A15" t="s">
        <v>27</v>
      </c>
      <c r="B15">
        <v>4</v>
      </c>
      <c r="C15" t="s">
        <v>13</v>
      </c>
      <c r="D15">
        <v>117.005</v>
      </c>
      <c r="E15">
        <v>360</v>
      </c>
      <c r="F15">
        <v>68</v>
      </c>
      <c r="G15" s="1">
        <v>0.1583333333333333</v>
      </c>
      <c r="H15" s="1">
        <v>0.31666666666666671</v>
      </c>
      <c r="I15" s="1">
        <v>0.17777777777777781</v>
      </c>
      <c r="J15" s="1">
        <v>0.18888888888888888</v>
      </c>
      <c r="K15" s="1">
        <v>0.12777777777777782</v>
      </c>
      <c r="L15" s="1">
        <v>-1.9444444444444514E-2</v>
      </c>
      <c r="M15">
        <v>4</v>
      </c>
      <c r="N15">
        <v>4</v>
      </c>
      <c r="O15">
        <v>4</v>
      </c>
    </row>
    <row r="16" spans="1:15" x14ac:dyDescent="0.25">
      <c r="A16" t="s">
        <v>28</v>
      </c>
      <c r="B16">
        <v>2</v>
      </c>
      <c r="C16" t="s">
        <v>19</v>
      </c>
      <c r="D16">
        <v>35.061999999999998</v>
      </c>
      <c r="E16">
        <v>90</v>
      </c>
      <c r="F16">
        <v>3</v>
      </c>
      <c r="G16" s="1">
        <v>0.1</v>
      </c>
      <c r="H16" s="1">
        <v>7.7777777777777779E-2</v>
      </c>
      <c r="I16" s="1">
        <v>4.4444444444444453E-2</v>
      </c>
      <c r="J16" s="1">
        <v>3.3333333333333333E-2</v>
      </c>
      <c r="K16" s="1">
        <v>4.4444444444444446E-2</v>
      </c>
      <c r="L16" s="1">
        <v>5.5555555555555552E-2</v>
      </c>
      <c r="M16">
        <v>2</v>
      </c>
      <c r="N16">
        <v>2</v>
      </c>
      <c r="O16">
        <v>2</v>
      </c>
    </row>
    <row r="17" spans="1:15" x14ac:dyDescent="0.25">
      <c r="A17" t="s">
        <v>29</v>
      </c>
      <c r="B17">
        <v>2</v>
      </c>
      <c r="C17" t="s">
        <v>19</v>
      </c>
      <c r="D17">
        <v>38.033999999999999</v>
      </c>
      <c r="E17">
        <v>132</v>
      </c>
      <c r="F17">
        <v>20</v>
      </c>
      <c r="G17" s="1">
        <v>0.15151515151515149</v>
      </c>
      <c r="H17" s="1">
        <v>0.15151515151515149</v>
      </c>
      <c r="I17" s="1">
        <v>2.2727272727272731E-2</v>
      </c>
      <c r="J17" s="1">
        <v>0.15151515151515152</v>
      </c>
      <c r="K17" s="1">
        <v>0</v>
      </c>
      <c r="L17" s="1">
        <v>0.12878787878787876</v>
      </c>
      <c r="M17">
        <v>2</v>
      </c>
      <c r="N17">
        <v>2</v>
      </c>
      <c r="O17">
        <v>2</v>
      </c>
    </row>
    <row r="18" spans="1:15" x14ac:dyDescent="0.25">
      <c r="A18" t="s">
        <v>30</v>
      </c>
      <c r="B18">
        <v>2</v>
      </c>
      <c r="C18" t="s">
        <v>19</v>
      </c>
      <c r="D18">
        <v>37.106000000000002</v>
      </c>
      <c r="E18">
        <v>82</v>
      </c>
      <c r="F18">
        <v>1</v>
      </c>
      <c r="G18" s="1">
        <v>3.6585365853658527E-2</v>
      </c>
      <c r="H18" s="1">
        <v>2.4390243902439029E-2</v>
      </c>
      <c r="I18" s="1">
        <v>2.4390243902439029E-2</v>
      </c>
      <c r="J18" s="1">
        <v>1.2195121951219513E-2</v>
      </c>
      <c r="K18" s="1">
        <v>1.2195121951219516E-2</v>
      </c>
      <c r="L18" s="1">
        <v>1.2195121951219499E-2</v>
      </c>
      <c r="M18">
        <v>2</v>
      </c>
      <c r="N18">
        <v>2</v>
      </c>
      <c r="O18">
        <v>3</v>
      </c>
    </row>
    <row r="19" spans="1:15" x14ac:dyDescent="0.25">
      <c r="A19" t="s">
        <v>31</v>
      </c>
      <c r="B19">
        <v>2</v>
      </c>
      <c r="C19" t="s">
        <v>19</v>
      </c>
      <c r="D19">
        <v>60.024000000000001</v>
      </c>
      <c r="E19">
        <v>185</v>
      </c>
      <c r="F19">
        <v>19</v>
      </c>
      <c r="G19" s="1">
        <v>0.10270270270270269</v>
      </c>
      <c r="H19" s="1">
        <v>0.13513513513513509</v>
      </c>
      <c r="I19" s="1">
        <v>0.10270270270270269</v>
      </c>
      <c r="J19" s="1">
        <v>0.10270270270270271</v>
      </c>
      <c r="K19" s="1">
        <v>3.2432432432432379E-2</v>
      </c>
      <c r="L19" s="1">
        <v>0</v>
      </c>
      <c r="M19">
        <v>2</v>
      </c>
      <c r="N19">
        <v>2</v>
      </c>
      <c r="O19">
        <v>2</v>
      </c>
    </row>
    <row r="20" spans="1:15" x14ac:dyDescent="0.25">
      <c r="A20" t="s">
        <v>32</v>
      </c>
      <c r="B20">
        <v>3</v>
      </c>
      <c r="C20" t="s">
        <v>19</v>
      </c>
      <c r="D20">
        <v>100.078</v>
      </c>
      <c r="E20">
        <v>220</v>
      </c>
      <c r="F20">
        <v>19</v>
      </c>
      <c r="G20" s="1">
        <v>0.1772727272727273</v>
      </c>
      <c r="H20" s="1">
        <v>0.11818181818181819</v>
      </c>
      <c r="I20" s="1">
        <v>3.6363636363636362E-2</v>
      </c>
      <c r="J20" s="1">
        <v>8.6363636363636365E-2</v>
      </c>
      <c r="K20" s="1">
        <v>3.1818181818181829E-2</v>
      </c>
      <c r="L20" s="1">
        <v>0.14090909090909093</v>
      </c>
      <c r="M20">
        <v>3</v>
      </c>
      <c r="N20">
        <v>3</v>
      </c>
      <c r="O20">
        <v>3</v>
      </c>
    </row>
    <row r="21" spans="1:15" x14ac:dyDescent="0.25">
      <c r="A21" t="s">
        <v>33</v>
      </c>
      <c r="B21">
        <v>3</v>
      </c>
      <c r="C21" t="s">
        <v>19</v>
      </c>
      <c r="D21">
        <v>88.027000000000001</v>
      </c>
      <c r="E21">
        <v>231</v>
      </c>
      <c r="F21">
        <v>28</v>
      </c>
      <c r="G21" s="1">
        <v>8.6580086580086577E-2</v>
      </c>
      <c r="H21" s="1">
        <v>0.1471861471861472</v>
      </c>
      <c r="I21" s="1">
        <v>6.4935064935064929E-2</v>
      </c>
      <c r="J21" s="1">
        <v>0.12121212121212122</v>
      </c>
      <c r="K21" s="1">
        <v>2.5974025974025983E-2</v>
      </c>
      <c r="L21" s="1">
        <v>2.1645021645021648E-2</v>
      </c>
      <c r="M21">
        <v>3</v>
      </c>
      <c r="N21">
        <v>3</v>
      </c>
      <c r="O21">
        <v>3</v>
      </c>
    </row>
    <row r="22" spans="1:15" x14ac:dyDescent="0.25">
      <c r="A22" t="s">
        <v>34</v>
      </c>
      <c r="B22">
        <v>3</v>
      </c>
      <c r="C22" t="s">
        <v>19</v>
      </c>
      <c r="D22">
        <v>64.11</v>
      </c>
      <c r="E22">
        <v>156</v>
      </c>
      <c r="F22">
        <v>5</v>
      </c>
      <c r="G22" s="1">
        <v>0</v>
      </c>
      <c r="H22" s="1">
        <v>3.8461538461538457E-2</v>
      </c>
      <c r="I22" s="1">
        <v>6.41025641025641E-3</v>
      </c>
      <c r="J22" s="1">
        <v>3.2051282051282048E-2</v>
      </c>
      <c r="K22" s="1">
        <v>6.4102564102564083E-3</v>
      </c>
      <c r="L22" s="1">
        <v>-6.41025641025641E-3</v>
      </c>
      <c r="M22">
        <v>3</v>
      </c>
      <c r="N22">
        <v>3</v>
      </c>
      <c r="O22">
        <v>3</v>
      </c>
    </row>
    <row r="23" spans="1:15" x14ac:dyDescent="0.25">
      <c r="A23" t="s">
        <v>35</v>
      </c>
      <c r="B23">
        <v>3</v>
      </c>
      <c r="C23" t="s">
        <v>19</v>
      </c>
      <c r="D23">
        <v>60.024000000000001</v>
      </c>
      <c r="E23">
        <v>158</v>
      </c>
      <c r="F23">
        <v>11</v>
      </c>
      <c r="G23" s="1">
        <v>6.3291139240506333E-2</v>
      </c>
      <c r="H23" s="1">
        <v>8.2278481012658222E-2</v>
      </c>
      <c r="I23" s="1">
        <v>3.1645569620253167E-2</v>
      </c>
      <c r="J23" s="1">
        <v>6.9620253164556958E-2</v>
      </c>
      <c r="K23" s="1">
        <v>1.2658227848101264E-2</v>
      </c>
      <c r="L23" s="1">
        <v>3.1645569620253167E-2</v>
      </c>
      <c r="M23">
        <v>3</v>
      </c>
      <c r="N23">
        <v>3</v>
      </c>
      <c r="O23">
        <v>3</v>
      </c>
    </row>
    <row r="24" spans="1:15" x14ac:dyDescent="0.25">
      <c r="A24" t="s">
        <v>36</v>
      </c>
      <c r="B24">
        <v>3</v>
      </c>
      <c r="C24" t="s">
        <v>19</v>
      </c>
      <c r="D24">
        <v>73.096000000000004</v>
      </c>
      <c r="E24">
        <v>204</v>
      </c>
      <c r="F24">
        <v>29</v>
      </c>
      <c r="G24" s="1">
        <v>8.3333333333333329E-2</v>
      </c>
      <c r="H24" s="1">
        <v>0.17156862745098039</v>
      </c>
      <c r="I24" s="1">
        <v>4.9019607843137247E-2</v>
      </c>
      <c r="J24" s="1">
        <v>0.14215686274509803</v>
      </c>
      <c r="K24" s="1">
        <v>2.9411764705882359E-2</v>
      </c>
      <c r="L24" s="1">
        <v>3.4313725490196081E-2</v>
      </c>
      <c r="M24">
        <v>3</v>
      </c>
      <c r="N24">
        <v>3</v>
      </c>
      <c r="O24">
        <v>3</v>
      </c>
    </row>
    <row r="25" spans="1:15" x14ac:dyDescent="0.25">
      <c r="A25" t="s">
        <v>37</v>
      </c>
      <c r="B25">
        <v>3</v>
      </c>
      <c r="C25" t="s">
        <v>19</v>
      </c>
      <c r="D25">
        <v>124.087</v>
      </c>
      <c r="E25">
        <v>270</v>
      </c>
      <c r="F25">
        <v>52</v>
      </c>
      <c r="G25" s="1">
        <v>6.6666666666666666E-2</v>
      </c>
      <c r="H25" s="1">
        <v>0.2</v>
      </c>
      <c r="I25" s="1">
        <v>5.9259259259259262E-2</v>
      </c>
      <c r="J25" s="1">
        <v>0.19259259259259259</v>
      </c>
      <c r="K25" s="1">
        <v>7.4074074074074181E-3</v>
      </c>
      <c r="L25" s="1">
        <v>7.4074074074074042E-3</v>
      </c>
      <c r="M25">
        <v>3</v>
      </c>
      <c r="N25">
        <v>3</v>
      </c>
      <c r="O25">
        <v>3</v>
      </c>
    </row>
    <row r="26" spans="1:15" x14ac:dyDescent="0.25">
      <c r="A26" t="s">
        <v>38</v>
      </c>
      <c r="B26">
        <v>3</v>
      </c>
      <c r="C26" t="s">
        <v>19</v>
      </c>
      <c r="D26">
        <v>101.123</v>
      </c>
      <c r="E26">
        <v>245</v>
      </c>
      <c r="F26">
        <v>34</v>
      </c>
      <c r="G26" s="1">
        <v>8.5714285714285715E-2</v>
      </c>
      <c r="H26" s="1">
        <v>0.1551020408163265</v>
      </c>
      <c r="I26" s="1">
        <v>4.8979591836734691E-2</v>
      </c>
      <c r="J26" s="1">
        <v>0.13877551020408163</v>
      </c>
      <c r="K26" s="1">
        <v>1.6326530612244872E-2</v>
      </c>
      <c r="L26" s="1">
        <v>3.6734693877551024E-2</v>
      </c>
      <c r="M26">
        <v>3</v>
      </c>
      <c r="N26">
        <v>3</v>
      </c>
      <c r="O26">
        <v>3</v>
      </c>
    </row>
    <row r="27" spans="1:15" x14ac:dyDescent="0.25">
      <c r="A27" t="s">
        <v>39</v>
      </c>
      <c r="B27">
        <v>3</v>
      </c>
      <c r="C27" t="s">
        <v>19</v>
      </c>
      <c r="D27">
        <v>80.039000000000001</v>
      </c>
      <c r="E27">
        <v>237</v>
      </c>
      <c r="F27">
        <v>45</v>
      </c>
      <c r="G27" s="1">
        <v>0.1223628691983122</v>
      </c>
      <c r="H27" s="1">
        <v>0.20253164556962031</v>
      </c>
      <c r="I27" s="1">
        <v>6.7510548523206745E-2</v>
      </c>
      <c r="J27" s="1">
        <v>0.189873417721519</v>
      </c>
      <c r="K27" s="1">
        <v>1.2658227848101306E-2</v>
      </c>
      <c r="L27" s="1">
        <v>5.4852320675105454E-2</v>
      </c>
      <c r="M27">
        <v>3</v>
      </c>
      <c r="N27">
        <v>3</v>
      </c>
      <c r="O27">
        <v>3</v>
      </c>
    </row>
    <row r="28" spans="1:15" x14ac:dyDescent="0.25">
      <c r="A28" t="s">
        <v>40</v>
      </c>
      <c r="B28">
        <v>3</v>
      </c>
      <c r="C28" t="s">
        <v>19</v>
      </c>
      <c r="D28">
        <v>65.061999999999998</v>
      </c>
      <c r="E28">
        <v>198</v>
      </c>
      <c r="F28">
        <v>10</v>
      </c>
      <c r="G28" s="1">
        <v>9.5959595959595953E-2</v>
      </c>
      <c r="H28" s="1">
        <v>7.0707070707070704E-2</v>
      </c>
      <c r="I28" s="1">
        <v>3.03030303030303E-2</v>
      </c>
      <c r="J28" s="1">
        <v>5.0505050505050504E-2</v>
      </c>
      <c r="K28" s="1">
        <v>2.02020202020202E-2</v>
      </c>
      <c r="L28" s="1">
        <v>6.5656565656565649E-2</v>
      </c>
      <c r="M28">
        <v>3</v>
      </c>
      <c r="N28">
        <v>3</v>
      </c>
      <c r="O28">
        <v>3</v>
      </c>
    </row>
    <row r="29" spans="1:15" x14ac:dyDescent="0.25">
      <c r="A29" t="s">
        <v>41</v>
      </c>
      <c r="B29">
        <v>3</v>
      </c>
      <c r="C29" t="s">
        <v>19</v>
      </c>
      <c r="D29">
        <v>92.021000000000001</v>
      </c>
      <c r="E29">
        <v>271</v>
      </c>
      <c r="F29">
        <v>82</v>
      </c>
      <c r="G29" s="1">
        <v>0.10332103321033211</v>
      </c>
      <c r="H29" s="1">
        <v>0.31734317343173429</v>
      </c>
      <c r="I29" s="1">
        <v>8.8560885608856083E-2</v>
      </c>
      <c r="J29" s="1">
        <v>0.30258302583025831</v>
      </c>
      <c r="K29" s="1">
        <v>1.4760147601475981E-2</v>
      </c>
      <c r="L29" s="1">
        <v>1.4760147601476023E-2</v>
      </c>
      <c r="M29">
        <v>3</v>
      </c>
      <c r="N29">
        <v>3</v>
      </c>
      <c r="O29">
        <v>3</v>
      </c>
    </row>
    <row r="30" spans="1:15" x14ac:dyDescent="0.25">
      <c r="A30" t="s">
        <v>42</v>
      </c>
      <c r="B30">
        <v>3</v>
      </c>
      <c r="C30" t="s">
        <v>19</v>
      </c>
      <c r="D30">
        <v>70.031000000000006</v>
      </c>
      <c r="E30">
        <v>185</v>
      </c>
      <c r="F30">
        <v>20</v>
      </c>
      <c r="G30" s="1">
        <v>5.9459459459459463E-2</v>
      </c>
      <c r="H30" s="1">
        <v>0.15675675675675679</v>
      </c>
      <c r="I30" s="1">
        <v>5.4054054054054057E-2</v>
      </c>
      <c r="J30" s="1">
        <v>0.10810810810810811</v>
      </c>
      <c r="K30" s="1">
        <v>4.8648648648648679E-2</v>
      </c>
      <c r="L30" s="1">
        <v>5.4054054054054057E-3</v>
      </c>
      <c r="M30">
        <v>3</v>
      </c>
      <c r="N30">
        <v>3</v>
      </c>
      <c r="O30">
        <v>3</v>
      </c>
    </row>
    <row r="31" spans="1:15" x14ac:dyDescent="0.25">
      <c r="A31" t="s">
        <v>43</v>
      </c>
      <c r="B31">
        <v>3</v>
      </c>
      <c r="C31" t="s">
        <v>19</v>
      </c>
      <c r="D31">
        <v>80.039000000000001</v>
      </c>
      <c r="E31">
        <v>180</v>
      </c>
      <c r="F31">
        <v>36</v>
      </c>
      <c r="G31" s="1">
        <v>2.222222222222222E-2</v>
      </c>
      <c r="H31" s="1">
        <v>0.26666666666666672</v>
      </c>
      <c r="I31" s="1">
        <v>7.7777777777777779E-2</v>
      </c>
      <c r="J31" s="1">
        <v>0.2</v>
      </c>
      <c r="K31" s="1">
        <v>6.6666666666666707E-2</v>
      </c>
      <c r="L31" s="1">
        <v>-5.5555555555555559E-2</v>
      </c>
      <c r="M31">
        <v>3</v>
      </c>
      <c r="N31">
        <v>3</v>
      </c>
      <c r="O31">
        <v>3</v>
      </c>
    </row>
    <row r="32" spans="1:15" x14ac:dyDescent="0.25">
      <c r="A32" t="s">
        <v>44</v>
      </c>
      <c r="B32">
        <v>3</v>
      </c>
      <c r="C32" t="s">
        <v>19</v>
      </c>
      <c r="D32">
        <v>90.024000000000001</v>
      </c>
      <c r="E32">
        <v>258</v>
      </c>
      <c r="F32">
        <v>18</v>
      </c>
      <c r="G32" s="1">
        <v>0.34883720930232559</v>
      </c>
      <c r="H32" s="1">
        <v>7.7519379844961239E-2</v>
      </c>
      <c r="I32" s="1">
        <v>4.2635658914728682E-2</v>
      </c>
      <c r="J32" s="1">
        <v>6.9767441860465115E-2</v>
      </c>
      <c r="K32" s="1">
        <v>7.7519379844961239E-3</v>
      </c>
      <c r="L32" s="1">
        <v>0.30620155038759689</v>
      </c>
      <c r="M32">
        <v>3</v>
      </c>
      <c r="N32">
        <v>3</v>
      </c>
      <c r="O32">
        <v>3</v>
      </c>
    </row>
    <row r="33" spans="1:15" x14ac:dyDescent="0.25">
      <c r="A33" t="s">
        <v>45</v>
      </c>
      <c r="B33">
        <v>3</v>
      </c>
      <c r="C33" t="s">
        <v>19</v>
      </c>
      <c r="D33">
        <v>75.093000000000004</v>
      </c>
      <c r="E33">
        <v>262</v>
      </c>
      <c r="F33">
        <v>79</v>
      </c>
      <c r="G33" s="1">
        <v>6.4885496183206104E-2</v>
      </c>
      <c r="H33" s="1">
        <v>0.31679389312977102</v>
      </c>
      <c r="I33" s="1">
        <v>3.053435114503817E-2</v>
      </c>
      <c r="J33" s="1">
        <v>0.30152671755725191</v>
      </c>
      <c r="K33" s="1">
        <v>1.5267175572519109E-2</v>
      </c>
      <c r="L33" s="1">
        <v>3.4351145038167934E-2</v>
      </c>
      <c r="M33">
        <v>3</v>
      </c>
      <c r="N33">
        <v>3</v>
      </c>
      <c r="O33">
        <v>3</v>
      </c>
    </row>
    <row r="34" spans="1:15" x14ac:dyDescent="0.25">
      <c r="A34" t="s">
        <v>46</v>
      </c>
      <c r="B34">
        <v>3</v>
      </c>
      <c r="C34" t="s">
        <v>19</v>
      </c>
      <c r="D34">
        <v>83.081000000000003</v>
      </c>
      <c r="E34">
        <v>256</v>
      </c>
      <c r="F34">
        <v>46</v>
      </c>
      <c r="G34" s="1">
        <v>0.30859375</v>
      </c>
      <c r="H34" s="1">
        <v>0.21875</v>
      </c>
      <c r="I34" s="1">
        <v>0.1875</v>
      </c>
      <c r="J34" s="1">
        <v>0.1796875</v>
      </c>
      <c r="K34" s="1">
        <v>3.90625E-2</v>
      </c>
      <c r="L34" s="1">
        <v>0.12109375</v>
      </c>
      <c r="M34">
        <v>2</v>
      </c>
      <c r="N34">
        <v>3</v>
      </c>
      <c r="O34">
        <v>3</v>
      </c>
    </row>
    <row r="35" spans="1:15" x14ac:dyDescent="0.25">
      <c r="A35" t="s">
        <v>47</v>
      </c>
      <c r="B35">
        <v>3</v>
      </c>
      <c r="C35" t="s">
        <v>19</v>
      </c>
      <c r="D35">
        <v>92.021000000000001</v>
      </c>
      <c r="E35">
        <v>239</v>
      </c>
      <c r="F35">
        <v>24</v>
      </c>
      <c r="G35" s="1">
        <v>2.0920502092050208E-2</v>
      </c>
      <c r="H35" s="1">
        <v>0.100418410041841</v>
      </c>
      <c r="I35" s="1">
        <v>2.0920502092050208E-2</v>
      </c>
      <c r="J35" s="1">
        <v>0.100418410041841</v>
      </c>
      <c r="K35" s="1">
        <v>0</v>
      </c>
      <c r="L35" s="1">
        <v>0</v>
      </c>
      <c r="M35">
        <v>3</v>
      </c>
      <c r="N35">
        <v>3</v>
      </c>
      <c r="O35">
        <v>3</v>
      </c>
    </row>
    <row r="36" spans="1:15" x14ac:dyDescent="0.25">
      <c r="A36" t="s">
        <v>48</v>
      </c>
      <c r="B36">
        <v>3</v>
      </c>
      <c r="C36" t="s">
        <v>19</v>
      </c>
      <c r="D36">
        <v>100.05500000000001</v>
      </c>
      <c r="E36">
        <v>268</v>
      </c>
      <c r="F36">
        <v>39</v>
      </c>
      <c r="G36" s="1">
        <v>8.2089552238805971E-2</v>
      </c>
      <c r="H36" s="1">
        <v>0.19029850746268659</v>
      </c>
      <c r="I36" s="1">
        <v>8.9552238805970144E-2</v>
      </c>
      <c r="J36" s="1">
        <v>0.1455223880597015</v>
      </c>
      <c r="K36" s="1">
        <v>4.4776119402985093E-2</v>
      </c>
      <c r="L36" s="1">
        <v>-7.4626865671641729E-3</v>
      </c>
      <c r="M36">
        <v>3</v>
      </c>
      <c r="N36">
        <v>3</v>
      </c>
      <c r="O36">
        <v>3</v>
      </c>
    </row>
    <row r="37" spans="1:15" x14ac:dyDescent="0.25">
      <c r="A37" t="s">
        <v>49</v>
      </c>
      <c r="B37">
        <v>3</v>
      </c>
      <c r="C37" t="s">
        <v>19</v>
      </c>
      <c r="D37">
        <v>70.055000000000007</v>
      </c>
      <c r="E37">
        <v>219</v>
      </c>
      <c r="F37">
        <v>27</v>
      </c>
      <c r="G37" s="1">
        <v>0.14155251141552511</v>
      </c>
      <c r="H37" s="1">
        <v>0.24200913242009131</v>
      </c>
      <c r="I37" s="1">
        <v>0.14155251141552511</v>
      </c>
      <c r="J37" s="1">
        <v>0.12328767123287671</v>
      </c>
      <c r="K37" s="1">
        <v>0.11872146118721461</v>
      </c>
      <c r="L37" s="1">
        <v>0</v>
      </c>
      <c r="M37">
        <v>3</v>
      </c>
      <c r="N37">
        <v>3</v>
      </c>
      <c r="O37">
        <v>3</v>
      </c>
    </row>
    <row r="38" spans="1:15" x14ac:dyDescent="0.25">
      <c r="A38" t="s">
        <v>50</v>
      </c>
      <c r="B38">
        <v>3</v>
      </c>
      <c r="C38" t="s">
        <v>19</v>
      </c>
      <c r="D38">
        <v>98.010999999999996</v>
      </c>
      <c r="E38">
        <v>220</v>
      </c>
      <c r="F38">
        <v>21</v>
      </c>
      <c r="G38" s="1">
        <v>7.7272727272727271E-2</v>
      </c>
      <c r="H38" s="1">
        <v>0.1136363636363636</v>
      </c>
      <c r="I38" s="1">
        <v>2.7272727272727271E-2</v>
      </c>
      <c r="J38" s="1">
        <v>9.5454545454545459E-2</v>
      </c>
      <c r="K38" s="1">
        <v>1.8181818181818146E-2</v>
      </c>
      <c r="L38" s="1">
        <v>0.05</v>
      </c>
      <c r="M38">
        <v>3</v>
      </c>
      <c r="N38">
        <v>3</v>
      </c>
      <c r="O38">
        <v>3</v>
      </c>
    </row>
    <row r="39" spans="1:15" x14ac:dyDescent="0.25">
      <c r="A39" t="s">
        <v>51</v>
      </c>
      <c r="B39">
        <v>4</v>
      </c>
      <c r="C39" t="s">
        <v>19</v>
      </c>
      <c r="D39">
        <v>121.069</v>
      </c>
      <c r="E39">
        <v>275</v>
      </c>
      <c r="F39">
        <v>34</v>
      </c>
      <c r="G39" s="1">
        <v>1.8181818181818181E-2</v>
      </c>
      <c r="H39" s="1">
        <v>0.12727272727272729</v>
      </c>
      <c r="I39" s="1">
        <v>1.090909090909091E-2</v>
      </c>
      <c r="J39" s="1">
        <v>0.12363636363636364</v>
      </c>
      <c r="K39" s="1">
        <v>3.6363636363636459E-3</v>
      </c>
      <c r="L39" s="1">
        <v>7.272727272727271E-3</v>
      </c>
      <c r="M39">
        <v>4</v>
      </c>
      <c r="N39">
        <v>4</v>
      </c>
      <c r="O39">
        <v>5</v>
      </c>
    </row>
    <row r="40" spans="1:15" x14ac:dyDescent="0.25">
      <c r="A40" t="s">
        <v>52</v>
      </c>
      <c r="B40">
        <v>4</v>
      </c>
      <c r="C40" t="s">
        <v>19</v>
      </c>
      <c r="D40">
        <v>100.032</v>
      </c>
      <c r="E40">
        <v>246</v>
      </c>
      <c r="F40">
        <v>62</v>
      </c>
      <c r="G40" s="1">
        <v>8.5365853658536592E-2</v>
      </c>
      <c r="H40" s="1">
        <v>0.26422764227642281</v>
      </c>
      <c r="I40" s="1">
        <v>0.14227642276422761</v>
      </c>
      <c r="J40" s="1">
        <v>0.25203252032520324</v>
      </c>
      <c r="K40" s="1">
        <v>1.2195121951219579E-2</v>
      </c>
      <c r="L40" s="1">
        <v>-5.691056910569102E-2</v>
      </c>
      <c r="M40">
        <v>4</v>
      </c>
      <c r="N40">
        <v>4</v>
      </c>
      <c r="O40">
        <v>5</v>
      </c>
    </row>
    <row r="41" spans="1:15" x14ac:dyDescent="0.25">
      <c r="A41" t="s">
        <v>53</v>
      </c>
      <c r="B41">
        <v>4</v>
      </c>
      <c r="C41" t="s">
        <v>19</v>
      </c>
      <c r="D41">
        <v>95.085999999999999</v>
      </c>
      <c r="E41">
        <v>243</v>
      </c>
      <c r="F41">
        <v>24</v>
      </c>
      <c r="G41" s="1">
        <v>0.1111111111111111</v>
      </c>
      <c r="H41" s="1">
        <v>0.1193415637860082</v>
      </c>
      <c r="I41" s="1">
        <v>6.1728395061728392E-2</v>
      </c>
      <c r="J41" s="1">
        <v>9.8765432098765427E-2</v>
      </c>
      <c r="K41" s="1">
        <v>2.0576131687242774E-2</v>
      </c>
      <c r="L41" s="1">
        <v>4.9382716049382713E-2</v>
      </c>
      <c r="M41">
        <v>3</v>
      </c>
      <c r="N41">
        <v>4</v>
      </c>
      <c r="O41">
        <v>5</v>
      </c>
    </row>
    <row r="42" spans="1:15" x14ac:dyDescent="0.25">
      <c r="A42" t="s">
        <v>54</v>
      </c>
      <c r="B42">
        <v>4</v>
      </c>
      <c r="C42" t="s">
        <v>19</v>
      </c>
      <c r="D42">
        <v>95.061999999999998</v>
      </c>
      <c r="E42">
        <v>213</v>
      </c>
      <c r="F42">
        <v>72</v>
      </c>
      <c r="G42" s="1">
        <v>7.5117370892018781E-2</v>
      </c>
      <c r="H42" s="1">
        <v>0.37558685446009388</v>
      </c>
      <c r="I42" s="1">
        <v>6.5727699530516437E-2</v>
      </c>
      <c r="J42" s="1">
        <v>0.3380281690140845</v>
      </c>
      <c r="K42" s="1">
        <v>3.7558685446009377E-2</v>
      </c>
      <c r="L42" s="1">
        <v>9.3896713615023442E-3</v>
      </c>
      <c r="M42">
        <v>4</v>
      </c>
      <c r="N42">
        <v>4</v>
      </c>
      <c r="O42">
        <v>4</v>
      </c>
    </row>
    <row r="43" spans="1:15" x14ac:dyDescent="0.25">
      <c r="A43" t="s">
        <v>55</v>
      </c>
      <c r="B43">
        <v>4</v>
      </c>
      <c r="C43" t="s">
        <v>19</v>
      </c>
      <c r="D43">
        <v>80.108999999999995</v>
      </c>
      <c r="E43">
        <v>213</v>
      </c>
      <c r="F43">
        <v>55</v>
      </c>
      <c r="G43" s="1">
        <v>0.1032863849765258</v>
      </c>
      <c r="H43" s="1">
        <v>0.30046948356807512</v>
      </c>
      <c r="I43" s="1">
        <v>7.0422535211267609E-2</v>
      </c>
      <c r="J43" s="1">
        <v>0.25821596244131456</v>
      </c>
      <c r="K43" s="1">
        <v>4.2253521126760563E-2</v>
      </c>
      <c r="L43" s="1">
        <v>3.2863849765258191E-2</v>
      </c>
      <c r="M43">
        <v>4</v>
      </c>
      <c r="N43">
        <v>4</v>
      </c>
      <c r="O43">
        <v>4</v>
      </c>
    </row>
    <row r="44" spans="1:15" x14ac:dyDescent="0.25">
      <c r="A44" t="s">
        <v>56</v>
      </c>
      <c r="B44">
        <v>3</v>
      </c>
      <c r="C44" t="s">
        <v>19</v>
      </c>
      <c r="D44">
        <v>42.075000000000003</v>
      </c>
      <c r="E44">
        <v>146</v>
      </c>
      <c r="F44">
        <v>2</v>
      </c>
      <c r="G44" s="1">
        <v>0.15753424657534251</v>
      </c>
      <c r="H44" s="1">
        <v>5.4794520547945202E-2</v>
      </c>
      <c r="I44" s="1">
        <v>5.4794520547945202E-2</v>
      </c>
      <c r="J44" s="1">
        <v>1.3698630136986301E-2</v>
      </c>
      <c r="K44" s="1">
        <v>4.1095890410958902E-2</v>
      </c>
      <c r="L44" s="1">
        <v>0.10273972602739731</v>
      </c>
      <c r="M44">
        <v>3</v>
      </c>
      <c r="N44">
        <v>3</v>
      </c>
      <c r="O44">
        <v>3</v>
      </c>
    </row>
    <row r="45" spans="1:15" x14ac:dyDescent="0.25">
      <c r="A45" t="s">
        <v>57</v>
      </c>
      <c r="B45">
        <v>3</v>
      </c>
      <c r="C45" t="s">
        <v>19</v>
      </c>
      <c r="D45">
        <v>60.07</v>
      </c>
      <c r="E45">
        <v>177</v>
      </c>
      <c r="F45">
        <v>0</v>
      </c>
      <c r="G45" s="1">
        <v>2.2598870056497179E-2</v>
      </c>
      <c r="H45" s="1">
        <v>1.6949152542372881E-2</v>
      </c>
      <c r="I45" s="1">
        <v>1.6949152542372881E-2</v>
      </c>
      <c r="J45" s="1">
        <v>0</v>
      </c>
      <c r="K45" s="1">
        <v>1.6949152542372881E-2</v>
      </c>
      <c r="L45" s="1">
        <v>5.6497175141242972E-3</v>
      </c>
      <c r="M45">
        <v>3</v>
      </c>
      <c r="N45">
        <v>3</v>
      </c>
      <c r="O45">
        <v>3</v>
      </c>
    </row>
    <row r="46" spans="1:15" x14ac:dyDescent="0.25">
      <c r="A46" t="s">
        <v>58</v>
      </c>
      <c r="B46">
        <v>3</v>
      </c>
      <c r="C46" t="s">
        <v>19</v>
      </c>
      <c r="D46">
        <v>62.067</v>
      </c>
      <c r="E46">
        <v>198</v>
      </c>
      <c r="F46">
        <v>4</v>
      </c>
      <c r="G46" s="1">
        <v>2.5252525252525249E-2</v>
      </c>
      <c r="H46" s="1">
        <v>6.0606060606060608E-2</v>
      </c>
      <c r="I46" s="1">
        <v>4.0404040404040407E-2</v>
      </c>
      <c r="J46" s="1">
        <v>2.0202020202020204E-2</v>
      </c>
      <c r="K46" s="1">
        <v>4.0404040404040401E-2</v>
      </c>
      <c r="L46" s="1">
        <v>-1.5151515151515159E-2</v>
      </c>
      <c r="M46">
        <v>3</v>
      </c>
      <c r="N46">
        <v>3</v>
      </c>
      <c r="O46">
        <v>3</v>
      </c>
    </row>
    <row r="47" spans="1:15" x14ac:dyDescent="0.25">
      <c r="A47" t="s">
        <v>59</v>
      </c>
      <c r="B47">
        <v>3</v>
      </c>
      <c r="C47" t="s">
        <v>19</v>
      </c>
      <c r="D47">
        <v>40.008000000000003</v>
      </c>
      <c r="E47">
        <v>132</v>
      </c>
      <c r="F47">
        <v>6</v>
      </c>
      <c r="G47" s="1">
        <v>6.8181818181818177E-2</v>
      </c>
      <c r="H47" s="1">
        <v>7.575757575757576E-2</v>
      </c>
      <c r="I47" s="1">
        <v>5.3030303030303032E-2</v>
      </c>
      <c r="J47" s="1">
        <v>4.5454545454545456E-2</v>
      </c>
      <c r="K47" s="1">
        <v>3.0303030303030304E-2</v>
      </c>
      <c r="L47" s="1">
        <v>1.5151515151515145E-2</v>
      </c>
      <c r="M47">
        <v>3</v>
      </c>
      <c r="N47">
        <v>3</v>
      </c>
      <c r="O47">
        <v>3</v>
      </c>
    </row>
    <row r="48" spans="1:15" x14ac:dyDescent="0.25">
      <c r="A48" t="s">
        <v>60</v>
      </c>
      <c r="B48">
        <v>3</v>
      </c>
      <c r="C48" t="s">
        <v>19</v>
      </c>
      <c r="D48">
        <v>40.030999999999999</v>
      </c>
      <c r="E48">
        <v>113</v>
      </c>
      <c r="F48">
        <v>20</v>
      </c>
      <c r="G48" s="1">
        <v>7.0796460176991149E-2</v>
      </c>
      <c r="H48" s="1">
        <v>0.22123893805309741</v>
      </c>
      <c r="I48" s="1">
        <v>7.9646017699115043E-2</v>
      </c>
      <c r="J48" s="1">
        <v>0.17699115044247787</v>
      </c>
      <c r="K48" s="1">
        <v>4.4247787610619538E-2</v>
      </c>
      <c r="L48" s="1">
        <v>-8.8495575221238937E-3</v>
      </c>
      <c r="M48">
        <v>3</v>
      </c>
      <c r="N48">
        <v>3</v>
      </c>
      <c r="O48">
        <v>3</v>
      </c>
    </row>
    <row r="49" spans="1:15" x14ac:dyDescent="0.25">
      <c r="A49" t="s">
        <v>61</v>
      </c>
      <c r="B49">
        <v>3</v>
      </c>
      <c r="C49" t="s">
        <v>19</v>
      </c>
      <c r="D49">
        <v>45.024000000000001</v>
      </c>
      <c r="E49">
        <v>156</v>
      </c>
      <c r="F49">
        <v>8</v>
      </c>
      <c r="G49" s="1">
        <v>7.6923076923076927E-2</v>
      </c>
      <c r="H49" s="1">
        <v>7.0512820512820512E-2</v>
      </c>
      <c r="I49" s="1">
        <v>4.4871794871794872E-2</v>
      </c>
      <c r="J49" s="1">
        <v>5.128205128205128E-2</v>
      </c>
      <c r="K49" s="1">
        <v>1.9230769230769232E-2</v>
      </c>
      <c r="L49" s="1">
        <v>3.2051282051282055E-2</v>
      </c>
      <c r="M49">
        <v>3</v>
      </c>
      <c r="N49">
        <v>3</v>
      </c>
      <c r="O49">
        <v>3</v>
      </c>
    </row>
    <row r="50" spans="1:15" x14ac:dyDescent="0.25">
      <c r="A50" t="s">
        <v>62</v>
      </c>
      <c r="B50">
        <v>3</v>
      </c>
      <c r="C50" t="s">
        <v>19</v>
      </c>
      <c r="D50">
        <v>31.021999999999998</v>
      </c>
      <c r="E50">
        <v>112</v>
      </c>
      <c r="F50">
        <v>7</v>
      </c>
      <c r="G50" s="1">
        <v>0.2142857142857143</v>
      </c>
      <c r="H50" s="1">
        <v>8.0357142857142863E-2</v>
      </c>
      <c r="I50" s="1">
        <v>3.5714285714285712E-2</v>
      </c>
      <c r="J50" s="1">
        <v>6.25E-2</v>
      </c>
      <c r="K50" s="1">
        <v>1.7857142857142863E-2</v>
      </c>
      <c r="L50" s="1">
        <v>0.1785714285714286</v>
      </c>
      <c r="M50">
        <v>3</v>
      </c>
      <c r="N50">
        <v>3</v>
      </c>
      <c r="O50">
        <v>3</v>
      </c>
    </row>
    <row r="51" spans="1:15" x14ac:dyDescent="0.25">
      <c r="A51" t="s">
        <v>63</v>
      </c>
      <c r="B51">
        <v>3</v>
      </c>
      <c r="C51" t="s">
        <v>19</v>
      </c>
      <c r="D51">
        <v>51.061</v>
      </c>
      <c r="E51">
        <v>164</v>
      </c>
      <c r="F51">
        <v>17</v>
      </c>
      <c r="G51" s="1">
        <v>4.2682926829268303E-2</v>
      </c>
      <c r="H51" s="1">
        <v>0.12195121951219511</v>
      </c>
      <c r="I51" s="1">
        <v>1.8292682926829271E-2</v>
      </c>
      <c r="J51" s="1">
        <v>0.10365853658536585</v>
      </c>
      <c r="K51" s="1">
        <v>1.8292682926829257E-2</v>
      </c>
      <c r="L51" s="1">
        <v>2.4390243902439032E-2</v>
      </c>
      <c r="M51">
        <v>3</v>
      </c>
      <c r="N51">
        <v>3</v>
      </c>
      <c r="O51">
        <v>3</v>
      </c>
    </row>
    <row r="52" spans="1:15" x14ac:dyDescent="0.25">
      <c r="A52" t="s">
        <v>64</v>
      </c>
      <c r="B52">
        <v>3</v>
      </c>
      <c r="C52" t="s">
        <v>19</v>
      </c>
      <c r="D52">
        <v>60.024000000000001</v>
      </c>
      <c r="E52">
        <v>193</v>
      </c>
      <c r="F52">
        <v>24</v>
      </c>
      <c r="G52" s="1">
        <v>0.17616580310880831</v>
      </c>
      <c r="H52" s="1">
        <v>0.17616580310880831</v>
      </c>
      <c r="I52" s="1">
        <v>5.181347150259067E-2</v>
      </c>
      <c r="J52" s="1">
        <v>0.12435233160621761</v>
      </c>
      <c r="K52" s="1">
        <v>5.1813471502590691E-2</v>
      </c>
      <c r="L52" s="1">
        <v>0.12435233160621764</v>
      </c>
      <c r="M52">
        <v>3</v>
      </c>
      <c r="N52">
        <v>3</v>
      </c>
      <c r="O52">
        <v>3</v>
      </c>
    </row>
    <row r="53" spans="1:15" x14ac:dyDescent="0.25">
      <c r="A53" t="s">
        <v>65</v>
      </c>
      <c r="B53">
        <v>3</v>
      </c>
      <c r="C53" t="s">
        <v>19</v>
      </c>
      <c r="D53">
        <v>66.084000000000003</v>
      </c>
      <c r="E53">
        <v>199</v>
      </c>
      <c r="F53">
        <v>10</v>
      </c>
      <c r="G53" s="1">
        <v>0.12060301507537689</v>
      </c>
      <c r="H53" s="1">
        <v>9.0452261306532666E-2</v>
      </c>
      <c r="I53" s="1">
        <v>5.5276381909547742E-2</v>
      </c>
      <c r="J53" s="1">
        <v>5.0251256281407038E-2</v>
      </c>
      <c r="K53" s="1">
        <v>4.0201005025125629E-2</v>
      </c>
      <c r="L53" s="1">
        <v>6.5326633165829151E-2</v>
      </c>
      <c r="M53">
        <v>3</v>
      </c>
      <c r="N53">
        <v>3</v>
      </c>
      <c r="O53">
        <v>3</v>
      </c>
    </row>
    <row r="54" spans="1:15" x14ac:dyDescent="0.25">
      <c r="A54" t="s">
        <v>66</v>
      </c>
      <c r="B54">
        <v>3</v>
      </c>
      <c r="C54" t="s">
        <v>19</v>
      </c>
      <c r="D54">
        <v>81.013999999999996</v>
      </c>
      <c r="E54">
        <v>246</v>
      </c>
      <c r="F54">
        <v>13</v>
      </c>
      <c r="G54" s="1">
        <v>6.5040650406504072E-2</v>
      </c>
      <c r="H54" s="1">
        <v>8.943089430894309E-2</v>
      </c>
      <c r="I54" s="1">
        <v>4.878048780487805E-2</v>
      </c>
      <c r="J54" s="1">
        <v>5.2845528455284556E-2</v>
      </c>
      <c r="K54" s="1">
        <v>3.6585365853658534E-2</v>
      </c>
      <c r="L54" s="1">
        <v>1.6260162601626021E-2</v>
      </c>
      <c r="M54">
        <v>3</v>
      </c>
      <c r="N54">
        <v>3</v>
      </c>
      <c r="O54">
        <v>3</v>
      </c>
    </row>
    <row r="55" spans="1:15" x14ac:dyDescent="0.25">
      <c r="A55" t="s">
        <v>67</v>
      </c>
      <c r="B55">
        <v>3</v>
      </c>
      <c r="C55" t="s">
        <v>19</v>
      </c>
      <c r="D55">
        <v>70.055000000000007</v>
      </c>
      <c r="E55">
        <v>229</v>
      </c>
      <c r="F55">
        <v>14</v>
      </c>
      <c r="G55" s="1">
        <v>0.1091703056768559</v>
      </c>
      <c r="H55" s="1">
        <v>0.1048034934497817</v>
      </c>
      <c r="I55" s="1">
        <v>5.6768558951965073E-2</v>
      </c>
      <c r="J55" s="1">
        <v>6.1135371179039298E-2</v>
      </c>
      <c r="K55" s="1">
        <v>4.3668122270742397E-2</v>
      </c>
      <c r="L55" s="1">
        <v>5.2401746724890827E-2</v>
      </c>
      <c r="M55">
        <v>3</v>
      </c>
      <c r="N55">
        <v>3</v>
      </c>
      <c r="O55">
        <v>3</v>
      </c>
    </row>
    <row r="56" spans="1:15" x14ac:dyDescent="0.25">
      <c r="A56" t="s">
        <v>68</v>
      </c>
      <c r="B56">
        <v>3</v>
      </c>
      <c r="C56" t="s">
        <v>19</v>
      </c>
      <c r="D56">
        <v>100.032</v>
      </c>
      <c r="E56">
        <v>320</v>
      </c>
      <c r="F56">
        <v>14</v>
      </c>
      <c r="G56" s="1">
        <v>0.1125</v>
      </c>
      <c r="H56" s="1">
        <v>0.1</v>
      </c>
      <c r="I56" s="1">
        <v>6.5625000000000003E-2</v>
      </c>
      <c r="J56" s="1">
        <v>4.3749999999999997E-2</v>
      </c>
      <c r="K56" s="1">
        <v>5.6250000000000008E-2</v>
      </c>
      <c r="L56" s="1">
        <v>4.6875E-2</v>
      </c>
      <c r="M56">
        <v>3</v>
      </c>
      <c r="N56">
        <v>3</v>
      </c>
      <c r="O56">
        <v>3</v>
      </c>
    </row>
    <row r="57" spans="1:15" x14ac:dyDescent="0.25">
      <c r="A57" t="s">
        <v>69</v>
      </c>
      <c r="B57">
        <v>3</v>
      </c>
      <c r="C57" t="s">
        <v>19</v>
      </c>
      <c r="D57">
        <v>80.061999999999998</v>
      </c>
      <c r="E57">
        <v>226</v>
      </c>
      <c r="F57">
        <v>26</v>
      </c>
      <c r="G57" s="1">
        <v>5.7522123893805309E-2</v>
      </c>
      <c r="H57" s="1">
        <v>0.15929203539823009</v>
      </c>
      <c r="I57" s="1">
        <v>8.4070796460176997E-2</v>
      </c>
      <c r="J57" s="1">
        <v>0.11504424778761062</v>
      </c>
      <c r="K57" s="1">
        <v>4.4247787610619468E-2</v>
      </c>
      <c r="L57" s="1">
        <v>-2.6548672566371688E-2</v>
      </c>
      <c r="M57">
        <v>3</v>
      </c>
      <c r="N57">
        <v>3</v>
      </c>
      <c r="O57">
        <v>3</v>
      </c>
    </row>
    <row r="58" spans="1:15" x14ac:dyDescent="0.25">
      <c r="A58" t="s">
        <v>70</v>
      </c>
      <c r="B58">
        <v>3</v>
      </c>
      <c r="C58" t="s">
        <v>19</v>
      </c>
      <c r="D58">
        <v>100.542</v>
      </c>
      <c r="E58">
        <v>348</v>
      </c>
      <c r="F58">
        <v>21</v>
      </c>
      <c r="G58" s="1">
        <v>6.8965517241379309E-2</v>
      </c>
      <c r="H58" s="1">
        <v>0.1005747126436782</v>
      </c>
      <c r="I58" s="1">
        <v>4.0229885057471257E-2</v>
      </c>
      <c r="J58" s="1">
        <v>6.0344827586206899E-2</v>
      </c>
      <c r="K58" s="1">
        <v>4.0229885057471305E-2</v>
      </c>
      <c r="L58" s="1">
        <v>2.8735632183908053E-2</v>
      </c>
      <c r="M58">
        <v>3</v>
      </c>
      <c r="N58">
        <v>3</v>
      </c>
      <c r="O58">
        <v>3</v>
      </c>
    </row>
    <row r="59" spans="1:15" x14ac:dyDescent="0.25">
      <c r="A59" t="s">
        <v>71</v>
      </c>
      <c r="B59">
        <v>3</v>
      </c>
      <c r="C59" t="s">
        <v>19</v>
      </c>
      <c r="D59">
        <v>75.024000000000001</v>
      </c>
      <c r="E59">
        <v>212</v>
      </c>
      <c r="F59">
        <v>20</v>
      </c>
      <c r="G59" s="1">
        <v>4.716981132075472E-2</v>
      </c>
      <c r="H59" s="1">
        <v>0.11792452830188679</v>
      </c>
      <c r="I59" s="1">
        <v>2.8301886792452831E-2</v>
      </c>
      <c r="J59" s="1">
        <v>9.4339622641509441E-2</v>
      </c>
      <c r="K59" s="1">
        <v>2.3584905660377353E-2</v>
      </c>
      <c r="L59" s="1">
        <v>1.886792452830189E-2</v>
      </c>
      <c r="M59">
        <v>3</v>
      </c>
      <c r="N59">
        <v>3</v>
      </c>
      <c r="O59">
        <v>3</v>
      </c>
    </row>
    <row r="60" spans="1:15" x14ac:dyDescent="0.25">
      <c r="A60" t="s">
        <v>72</v>
      </c>
      <c r="B60">
        <v>3</v>
      </c>
      <c r="C60" t="s">
        <v>19</v>
      </c>
      <c r="D60">
        <v>60.07</v>
      </c>
      <c r="E60">
        <v>190</v>
      </c>
      <c r="F60">
        <v>8</v>
      </c>
      <c r="G60" s="1">
        <v>1.578947368421053E-2</v>
      </c>
      <c r="H60" s="1">
        <v>8.9473684210526316E-2</v>
      </c>
      <c r="I60" s="1">
        <v>5.2631578947368418E-2</v>
      </c>
      <c r="J60" s="1">
        <v>4.2105263157894736E-2</v>
      </c>
      <c r="K60" s="1">
        <v>4.736842105263158E-2</v>
      </c>
      <c r="L60" s="1">
        <v>-3.6842105263157884E-2</v>
      </c>
      <c r="M60">
        <v>3</v>
      </c>
      <c r="N60">
        <v>3</v>
      </c>
      <c r="O60">
        <v>3</v>
      </c>
    </row>
    <row r="61" spans="1:15" x14ac:dyDescent="0.25">
      <c r="A61" t="s">
        <v>73</v>
      </c>
      <c r="B61">
        <v>3</v>
      </c>
      <c r="C61" t="s">
        <v>19</v>
      </c>
      <c r="D61">
        <v>61.067999999999998</v>
      </c>
      <c r="E61">
        <v>195</v>
      </c>
      <c r="F61">
        <v>23</v>
      </c>
      <c r="G61" s="1">
        <v>0.2153846153846154</v>
      </c>
      <c r="H61" s="1">
        <v>0.16923076923076921</v>
      </c>
      <c r="I61" s="1">
        <v>8.2051282051282051E-2</v>
      </c>
      <c r="J61" s="1">
        <v>0.11794871794871795</v>
      </c>
      <c r="K61" s="1">
        <v>5.1282051282051266E-2</v>
      </c>
      <c r="L61" s="1">
        <v>0.13333333333333336</v>
      </c>
      <c r="M61">
        <v>3</v>
      </c>
      <c r="N61">
        <v>3</v>
      </c>
      <c r="O61">
        <v>3</v>
      </c>
    </row>
    <row r="62" spans="1:15" x14ac:dyDescent="0.25">
      <c r="A62" t="s">
        <v>74</v>
      </c>
      <c r="B62">
        <v>3</v>
      </c>
      <c r="C62" t="s">
        <v>19</v>
      </c>
      <c r="D62">
        <v>70.007999999999996</v>
      </c>
      <c r="E62">
        <v>181</v>
      </c>
      <c r="F62">
        <v>8</v>
      </c>
      <c r="G62" s="1">
        <v>0.11602209944751379</v>
      </c>
      <c r="H62" s="1">
        <v>7.18232044198895E-2</v>
      </c>
      <c r="I62" s="1">
        <v>3.3149171270718231E-2</v>
      </c>
      <c r="J62" s="1">
        <v>4.4198895027624308E-2</v>
      </c>
      <c r="K62" s="1">
        <v>2.7624309392265192E-2</v>
      </c>
      <c r="L62" s="1">
        <v>8.2872928176795563E-2</v>
      </c>
      <c r="M62">
        <v>3</v>
      </c>
      <c r="N62">
        <v>3</v>
      </c>
      <c r="O62">
        <v>3</v>
      </c>
    </row>
    <row r="63" spans="1:15" x14ac:dyDescent="0.25">
      <c r="A63" t="s">
        <v>75</v>
      </c>
      <c r="B63">
        <v>3</v>
      </c>
      <c r="C63" t="s">
        <v>19</v>
      </c>
      <c r="D63">
        <v>98.034999999999997</v>
      </c>
      <c r="E63">
        <v>342</v>
      </c>
      <c r="F63">
        <v>22</v>
      </c>
      <c r="G63" s="1">
        <v>0.14327485380116961</v>
      </c>
      <c r="H63" s="1">
        <v>0.10526315789473679</v>
      </c>
      <c r="I63" s="1">
        <v>6.4327485380116955E-2</v>
      </c>
      <c r="J63" s="1">
        <v>6.4327485380116955E-2</v>
      </c>
      <c r="K63" s="1">
        <v>4.0935672514619839E-2</v>
      </c>
      <c r="L63" s="1">
        <v>7.8947368421052655E-2</v>
      </c>
      <c r="M63">
        <v>3</v>
      </c>
      <c r="N63">
        <v>3</v>
      </c>
      <c r="O63">
        <v>3</v>
      </c>
    </row>
    <row r="64" spans="1:15" x14ac:dyDescent="0.25">
      <c r="A64" t="s">
        <v>76</v>
      </c>
      <c r="B64">
        <v>3</v>
      </c>
      <c r="C64" t="s">
        <v>19</v>
      </c>
      <c r="D64">
        <v>100.101</v>
      </c>
      <c r="E64">
        <v>254</v>
      </c>
      <c r="F64">
        <v>59</v>
      </c>
      <c r="G64" s="1">
        <v>8.2677165354330714E-2</v>
      </c>
      <c r="H64" s="1">
        <v>0.26771653543307089</v>
      </c>
      <c r="I64" s="1">
        <v>0.18110236220472439</v>
      </c>
      <c r="J64" s="1">
        <v>0.23228346456692914</v>
      </c>
      <c r="K64" s="1">
        <v>3.5433070866141753E-2</v>
      </c>
      <c r="L64" s="1">
        <v>-9.8425196850393679E-2</v>
      </c>
      <c r="M64">
        <v>2</v>
      </c>
      <c r="N64">
        <v>3</v>
      </c>
      <c r="O64">
        <v>3</v>
      </c>
    </row>
    <row r="65" spans="1:15" x14ac:dyDescent="0.25">
      <c r="A65" t="s">
        <v>77</v>
      </c>
      <c r="B65">
        <v>3</v>
      </c>
      <c r="C65" t="s">
        <v>19</v>
      </c>
      <c r="D65">
        <v>50.061999999999998</v>
      </c>
      <c r="E65">
        <v>121</v>
      </c>
      <c r="F65">
        <v>23</v>
      </c>
      <c r="G65" s="1">
        <v>0.16528925619834711</v>
      </c>
      <c r="H65" s="1">
        <v>0.19834710743801651</v>
      </c>
      <c r="I65" s="1">
        <v>0.1487603305785124</v>
      </c>
      <c r="J65" s="1">
        <v>0.19008264462809918</v>
      </c>
      <c r="K65" s="1">
        <v>8.2644628099173278E-3</v>
      </c>
      <c r="L65" s="1">
        <v>1.6528925619834711E-2</v>
      </c>
      <c r="M65">
        <v>3</v>
      </c>
      <c r="N65">
        <v>3</v>
      </c>
      <c r="O65">
        <v>3</v>
      </c>
    </row>
    <row r="66" spans="1:15" x14ac:dyDescent="0.25">
      <c r="A66" t="s">
        <v>78</v>
      </c>
      <c r="B66">
        <v>3</v>
      </c>
      <c r="C66" t="s">
        <v>19</v>
      </c>
      <c r="D66">
        <v>60.093000000000004</v>
      </c>
      <c r="E66">
        <v>139</v>
      </c>
      <c r="F66">
        <v>26</v>
      </c>
      <c r="G66" s="1">
        <v>0.31654676258992798</v>
      </c>
      <c r="H66" s="1">
        <v>0.22302158273381301</v>
      </c>
      <c r="I66" s="1">
        <v>4.3165467625899283E-2</v>
      </c>
      <c r="J66" s="1">
        <v>0.18705035971223022</v>
      </c>
      <c r="K66" s="1">
        <v>3.5971223021582788E-2</v>
      </c>
      <c r="L66" s="1">
        <v>0.27338129496402869</v>
      </c>
      <c r="M66">
        <v>3</v>
      </c>
      <c r="N66">
        <v>3</v>
      </c>
      <c r="O66">
        <v>3</v>
      </c>
    </row>
    <row r="67" spans="1:15" x14ac:dyDescent="0.25">
      <c r="A67" t="s">
        <v>79</v>
      </c>
      <c r="B67">
        <v>3</v>
      </c>
      <c r="C67" t="s">
        <v>19</v>
      </c>
      <c r="D67">
        <v>92.531999999999996</v>
      </c>
      <c r="E67">
        <v>256</v>
      </c>
      <c r="F67">
        <v>52</v>
      </c>
      <c r="G67" s="1">
        <v>0.1328125</v>
      </c>
      <c r="H67" s="1">
        <v>0.23046875</v>
      </c>
      <c r="I67" s="1">
        <v>0.1171875</v>
      </c>
      <c r="J67" s="1">
        <v>0.203125</v>
      </c>
      <c r="K67" s="1">
        <v>2.734375E-2</v>
      </c>
      <c r="L67" s="1">
        <v>1.5625E-2</v>
      </c>
      <c r="M67">
        <v>3</v>
      </c>
      <c r="N67">
        <v>3</v>
      </c>
      <c r="O67">
        <v>3</v>
      </c>
    </row>
    <row r="68" spans="1:15" x14ac:dyDescent="0.25">
      <c r="A68" t="s">
        <v>80</v>
      </c>
      <c r="B68">
        <v>3</v>
      </c>
      <c r="C68" t="s">
        <v>19</v>
      </c>
      <c r="D68">
        <v>59.024999999999999</v>
      </c>
      <c r="E68">
        <v>156</v>
      </c>
      <c r="F68">
        <v>17</v>
      </c>
      <c r="G68" s="1">
        <v>5.7692307692307702E-2</v>
      </c>
      <c r="H68" s="1">
        <v>0.1153846153846154</v>
      </c>
      <c r="I68" s="1">
        <v>1.9230769230769228E-2</v>
      </c>
      <c r="J68" s="1">
        <v>0.10897435897435898</v>
      </c>
      <c r="K68" s="1">
        <v>6.4102564102564291E-3</v>
      </c>
      <c r="L68" s="1">
        <v>3.8461538461538478E-2</v>
      </c>
      <c r="M68">
        <v>3</v>
      </c>
      <c r="N68">
        <v>3</v>
      </c>
      <c r="O68">
        <v>3</v>
      </c>
    </row>
    <row r="69" spans="1:15" x14ac:dyDescent="0.25">
      <c r="A69" t="s">
        <v>81</v>
      </c>
      <c r="B69">
        <v>3</v>
      </c>
      <c r="C69" t="s">
        <v>19</v>
      </c>
      <c r="D69">
        <v>37.058999999999997</v>
      </c>
      <c r="E69">
        <v>92</v>
      </c>
      <c r="F69">
        <v>19</v>
      </c>
      <c r="G69" s="1">
        <v>2.1739130434782612E-2</v>
      </c>
      <c r="H69" s="1">
        <v>0.20652173913043481</v>
      </c>
      <c r="I69" s="1">
        <v>1.0869565217391301E-2</v>
      </c>
      <c r="J69" s="1">
        <v>0.20652173913043478</v>
      </c>
      <c r="K69" s="1">
        <v>0</v>
      </c>
      <c r="L69" s="1">
        <v>1.0869565217391311E-2</v>
      </c>
      <c r="M69">
        <v>3</v>
      </c>
      <c r="N69">
        <v>3</v>
      </c>
      <c r="O69">
        <v>3</v>
      </c>
    </row>
    <row r="70" spans="1:15" x14ac:dyDescent="0.25">
      <c r="A70" t="s">
        <v>82</v>
      </c>
      <c r="B70">
        <v>4</v>
      </c>
      <c r="C70" t="s">
        <v>19</v>
      </c>
      <c r="D70">
        <v>61.067999999999998</v>
      </c>
      <c r="E70">
        <v>143</v>
      </c>
      <c r="F70">
        <v>40</v>
      </c>
      <c r="G70" s="1">
        <v>0.1118881118881119</v>
      </c>
      <c r="H70" s="1">
        <v>0.2937062937062937</v>
      </c>
      <c r="I70" s="1">
        <v>5.5944055944055937E-2</v>
      </c>
      <c r="J70" s="1">
        <v>0.27972027972027974</v>
      </c>
      <c r="K70" s="1">
        <v>1.3986013986013957E-2</v>
      </c>
      <c r="L70" s="1">
        <v>5.5944055944055965E-2</v>
      </c>
      <c r="M70">
        <v>4</v>
      </c>
      <c r="N70">
        <v>4</v>
      </c>
      <c r="O70">
        <v>4</v>
      </c>
    </row>
    <row r="71" spans="1:15" x14ac:dyDescent="0.25">
      <c r="A71" t="s">
        <v>83</v>
      </c>
      <c r="B71">
        <v>4</v>
      </c>
      <c r="C71" t="s">
        <v>19</v>
      </c>
      <c r="D71">
        <v>61.021999999999998</v>
      </c>
      <c r="E71">
        <v>158</v>
      </c>
      <c r="F71">
        <v>33</v>
      </c>
      <c r="G71" s="1">
        <v>0.17088607594936711</v>
      </c>
      <c r="H71" s="1">
        <v>0.22151898734177211</v>
      </c>
      <c r="I71" s="1">
        <v>8.2278481012658222E-2</v>
      </c>
      <c r="J71" s="1">
        <v>0.20886075949367089</v>
      </c>
      <c r="K71" s="1">
        <v>1.2658227848101222E-2</v>
      </c>
      <c r="L71" s="1">
        <v>8.8607594936708889E-2</v>
      </c>
      <c r="M71">
        <v>4</v>
      </c>
      <c r="N71">
        <v>4</v>
      </c>
      <c r="O71">
        <v>4</v>
      </c>
    </row>
    <row r="72" spans="1:15" x14ac:dyDescent="0.25">
      <c r="A72" t="s">
        <v>84</v>
      </c>
      <c r="B72">
        <v>4</v>
      </c>
      <c r="C72" t="s">
        <v>19</v>
      </c>
      <c r="D72">
        <v>64.063999999999993</v>
      </c>
      <c r="E72">
        <v>181</v>
      </c>
      <c r="F72">
        <v>7</v>
      </c>
      <c r="G72" s="1">
        <v>0.37569060773480661</v>
      </c>
      <c r="H72" s="1">
        <v>8.2872928176795577E-2</v>
      </c>
      <c r="I72" s="1">
        <v>6.6298342541436461E-2</v>
      </c>
      <c r="J72" s="1">
        <v>3.8674033149171269E-2</v>
      </c>
      <c r="K72" s="1">
        <v>4.4198895027624308E-2</v>
      </c>
      <c r="L72" s="1">
        <v>0.30939226519337015</v>
      </c>
      <c r="M72">
        <v>4</v>
      </c>
      <c r="N72">
        <v>4</v>
      </c>
      <c r="O72">
        <v>4</v>
      </c>
    </row>
    <row r="73" spans="1:15" x14ac:dyDescent="0.25">
      <c r="A73" t="s">
        <v>85</v>
      </c>
      <c r="B73">
        <v>3</v>
      </c>
      <c r="C73" t="s">
        <v>19</v>
      </c>
      <c r="D73">
        <v>81.013999999999996</v>
      </c>
      <c r="E73">
        <v>248</v>
      </c>
      <c r="F73">
        <v>39</v>
      </c>
      <c r="G73" s="1">
        <v>0.1370967741935484</v>
      </c>
      <c r="H73" s="1">
        <v>0.16532258064516131</v>
      </c>
      <c r="I73" s="1">
        <v>0.25</v>
      </c>
      <c r="J73" s="1">
        <v>0.15725806451612903</v>
      </c>
      <c r="K73" s="1">
        <v>8.0645161290322787E-3</v>
      </c>
      <c r="L73" s="1">
        <v>-0.1129032258064516</v>
      </c>
      <c r="M73">
        <v>2</v>
      </c>
      <c r="N73">
        <v>3</v>
      </c>
      <c r="O73">
        <v>3</v>
      </c>
    </row>
    <row r="74" spans="1:15" x14ac:dyDescent="0.25">
      <c r="A74" t="s">
        <v>86</v>
      </c>
      <c r="B74">
        <v>4</v>
      </c>
      <c r="C74" t="s">
        <v>19</v>
      </c>
      <c r="D74">
        <v>68.103999999999999</v>
      </c>
      <c r="E74">
        <v>166</v>
      </c>
      <c r="F74">
        <v>16</v>
      </c>
      <c r="G74" s="1">
        <v>0.41566265060240959</v>
      </c>
      <c r="H74" s="1">
        <v>0.1144578313253012</v>
      </c>
      <c r="I74" s="1">
        <v>1.8072289156626509E-2</v>
      </c>
      <c r="J74" s="1">
        <v>9.6385542168674704E-2</v>
      </c>
      <c r="K74" s="1">
        <v>1.8072289156626495E-2</v>
      </c>
      <c r="L74" s="1">
        <v>0.39759036144578308</v>
      </c>
      <c r="M74">
        <v>4</v>
      </c>
      <c r="N74">
        <v>4</v>
      </c>
      <c r="O74">
        <v>4</v>
      </c>
    </row>
    <row r="75" spans="1:15" x14ac:dyDescent="0.25">
      <c r="A75" t="s">
        <v>87</v>
      </c>
      <c r="B75">
        <v>4</v>
      </c>
      <c r="C75" t="s">
        <v>19</v>
      </c>
      <c r="D75">
        <v>48.018999999999998</v>
      </c>
      <c r="E75">
        <v>122</v>
      </c>
      <c r="F75">
        <v>29</v>
      </c>
      <c r="G75" s="1">
        <v>0.38524590163934419</v>
      </c>
      <c r="H75" s="1">
        <v>0.25409836065573771</v>
      </c>
      <c r="I75" s="1">
        <v>0.10655737704918029</v>
      </c>
      <c r="J75" s="1">
        <v>0.23770491803278687</v>
      </c>
      <c r="K75" s="1">
        <v>1.6393442622950838E-2</v>
      </c>
      <c r="L75" s="1">
        <v>0.27868852459016391</v>
      </c>
      <c r="M75">
        <v>4</v>
      </c>
      <c r="N75">
        <v>4</v>
      </c>
      <c r="O75">
        <v>4</v>
      </c>
    </row>
    <row r="76" spans="1:15" x14ac:dyDescent="0.25">
      <c r="A76" t="s">
        <v>88</v>
      </c>
      <c r="B76">
        <v>3</v>
      </c>
      <c r="C76" t="s">
        <v>13</v>
      </c>
      <c r="D76">
        <v>131.00700000000001</v>
      </c>
      <c r="E76">
        <v>412</v>
      </c>
      <c r="F76">
        <v>114</v>
      </c>
      <c r="G76" s="1">
        <v>1.9417475728155342E-2</v>
      </c>
      <c r="H76" s="1">
        <v>0.279126213592233</v>
      </c>
      <c r="I76" s="1">
        <v>2.4271844660194168E-3</v>
      </c>
      <c r="J76" s="1">
        <v>0.27669902912621358</v>
      </c>
      <c r="K76" s="1">
        <v>2.4271844660194164E-3</v>
      </c>
      <c r="L76" s="1">
        <v>1.6990291262135925E-2</v>
      </c>
      <c r="M76">
        <v>3</v>
      </c>
      <c r="N76">
        <v>2</v>
      </c>
      <c r="O76">
        <v>3</v>
      </c>
    </row>
    <row r="77" spans="1:15" x14ac:dyDescent="0.25">
      <c r="A77" t="s">
        <v>89</v>
      </c>
      <c r="B77">
        <v>3</v>
      </c>
      <c r="C77" t="s">
        <v>13</v>
      </c>
      <c r="D77">
        <v>179.00299999999999</v>
      </c>
      <c r="E77">
        <v>663</v>
      </c>
      <c r="F77">
        <v>32</v>
      </c>
      <c r="G77" s="1">
        <v>0.15686274509803921</v>
      </c>
      <c r="H77" s="1">
        <v>7.9939668174962286E-2</v>
      </c>
      <c r="I77" s="1">
        <v>6.7873303167420809E-2</v>
      </c>
      <c r="J77" s="1">
        <v>4.8265460030165915E-2</v>
      </c>
      <c r="K77" s="1">
        <v>3.1674208144796372E-2</v>
      </c>
      <c r="L77" s="1">
        <v>8.8989441930618404E-2</v>
      </c>
      <c r="M77">
        <v>3</v>
      </c>
      <c r="N77">
        <v>3</v>
      </c>
      <c r="O77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4E6A-D80E-428A-98EA-B385475A7FC5}">
  <dimension ref="A1:J7"/>
  <sheetViews>
    <sheetView workbookViewId="0">
      <selection activeCell="I4" sqref="I4"/>
    </sheetView>
  </sheetViews>
  <sheetFormatPr defaultRowHeight="15" x14ac:dyDescent="0.25"/>
  <cols>
    <col min="1" max="1" width="34.5703125" bestFit="1" customWidth="1"/>
    <col min="2" max="2" width="7.28515625" bestFit="1" customWidth="1"/>
    <col min="3" max="3" width="7" bestFit="1" customWidth="1"/>
    <col min="7" max="7" width="14.7109375" bestFit="1" customWidth="1"/>
    <col min="8" max="8" width="7.28515625" bestFit="1" customWidth="1"/>
    <col min="9" max="9" width="7" bestFit="1" customWidth="1"/>
    <col min="10" max="10" width="7.42578125" bestFit="1" customWidth="1"/>
  </cols>
  <sheetData>
    <row r="1" spans="1:10" x14ac:dyDescent="0.25">
      <c r="B1" t="s">
        <v>13</v>
      </c>
      <c r="C1" t="s">
        <v>19</v>
      </c>
      <c r="G1" t="s">
        <v>90</v>
      </c>
      <c r="H1" t="s">
        <v>13</v>
      </c>
      <c r="I1" t="s">
        <v>19</v>
      </c>
      <c r="J1" t="s">
        <v>91</v>
      </c>
    </row>
    <row r="2" spans="1:10" x14ac:dyDescent="0.25">
      <c r="A2" t="s">
        <v>92</v>
      </c>
      <c r="B2">
        <f>COUNTIF(Sheet1!$C:$C,B1)</f>
        <v>15</v>
      </c>
      <c r="C2">
        <f>COUNTIF(Sheet1!$C:$C,C1)</f>
        <v>61</v>
      </c>
      <c r="G2" t="s">
        <v>93</v>
      </c>
      <c r="H2">
        <f>ROUND(AVERAGEIF(Sheet1!C:C,Sheet2!H1,Sheet1!J:J),4)*100</f>
        <v>31.1</v>
      </c>
      <c r="I2">
        <f>ROUND(AVERAGEIF(Sheet1!C:C,Sheet2!I1,Sheet1!J:J),4)*100</f>
        <v>12.33</v>
      </c>
      <c r="J2">
        <f>ROUND(AVERAGE(Sheet1!J:J),4)*100</f>
        <v>16.03</v>
      </c>
    </row>
    <row r="3" spans="1:10" x14ac:dyDescent="0.25">
      <c r="A3" t="s">
        <v>94</v>
      </c>
      <c r="B3">
        <f>ROUND(SUMIF(Sheet1!$C:$C,Sheet2!B1,Sheet1!$D:$D),1)</f>
        <v>2577.4</v>
      </c>
      <c r="C3">
        <f>ROUND(SUMIF(Sheet1!$C:$C,Sheet2!C1,Sheet1!$D:$D),1)</f>
        <v>4590</v>
      </c>
      <c r="G3" t="s">
        <v>95</v>
      </c>
      <c r="H3">
        <f>ROUND(AVERAGEIF(Sheet1!C:C,Sheet2!H1,Sheet1!H:H),4)*100</f>
        <v>38.4</v>
      </c>
      <c r="I3">
        <f>ROUND(AVERAGEIF(Sheet1!C:C,Sheet2!I1,Sheet1!H:H),4)*100</f>
        <v>15.160000000000002</v>
      </c>
      <c r="J3">
        <f>ROUND(AVERAGE(Sheet1!H:H),4)*100</f>
        <v>19.739999999999998</v>
      </c>
    </row>
    <row r="4" spans="1:10" x14ac:dyDescent="0.25">
      <c r="A4" t="s">
        <v>96</v>
      </c>
      <c r="B4">
        <f>ROUND(AVERAGEIF(Sheet1!$C:$C,Sheet2!B1,Sheet1!$D:$D),1)</f>
        <v>171.8</v>
      </c>
      <c r="C4">
        <f>ROUND(AVERAGEIF(Sheet1!$C:$C,Sheet2!C1,Sheet1!$D:$D),1)</f>
        <v>75.2</v>
      </c>
      <c r="G4" t="s">
        <v>97</v>
      </c>
      <c r="H4">
        <f>ROUND(AVERAGEIF(Sheet1!C:C,Sheet2!H1,Sheet1!G:G),4)*100</f>
        <v>12.08</v>
      </c>
      <c r="I4">
        <f>ROUND(AVERAGEIF(Sheet1!C:C,Sheet2!I1,Sheet1!G:G),4)*100</f>
        <v>11.67</v>
      </c>
      <c r="J4">
        <f>ROUND(AVERAGE(Sheet1!G:G),4)*100</f>
        <v>11.75</v>
      </c>
    </row>
    <row r="5" spans="1:10" x14ac:dyDescent="0.25">
      <c r="A5" t="s">
        <v>98</v>
      </c>
      <c r="B5">
        <f>ROUND(AVERAGEIF(Sheet1!$C:$C,Sheet2!B1,Sheet1!$E:$E),1)</f>
        <v>599.5</v>
      </c>
      <c r="C5">
        <f>ROUND(AVERAGEIF(Sheet1!$C:$C,Sheet2!C1,Sheet1!$E:$E),1)</f>
        <v>212.2</v>
      </c>
      <c r="G5" t="s">
        <v>99</v>
      </c>
      <c r="H5">
        <f>ROUND(AVERAGEIF(Sheet1!C:C,Sheet2!H1,Sheet1!I:I),4)*100</f>
        <v>12.57</v>
      </c>
      <c r="I5">
        <f>ROUND(AVERAGEIF(Sheet1!C:C,Sheet2!I1,Sheet1!I:I),4)*100</f>
        <v>6.2799999999999994</v>
      </c>
      <c r="J5">
        <f>ROUND(AVERAGE(Sheet1!I:I),4)*100</f>
        <v>7.5200000000000005</v>
      </c>
    </row>
    <row r="6" spans="1:10" x14ac:dyDescent="0.25">
      <c r="A6" t="s">
        <v>100</v>
      </c>
      <c r="B6">
        <f>ROUND(AVERAGEIF(Sheet1!$C:$C,Sheet2!B1,Sheet1!$B:$B),1)</f>
        <v>4</v>
      </c>
      <c r="C6">
        <f>ROUND(AVERAGEIF(Sheet1!$C:$C,Sheet2!C1,Sheet1!$B:$B),1)</f>
        <v>3.1</v>
      </c>
      <c r="G6" t="s">
        <v>10</v>
      </c>
      <c r="H6">
        <f>ROUND(AVERAGEIF(Sheet1!C:C,Sheet2!H1,Sheet1!K:K),4)*100</f>
        <v>7.3</v>
      </c>
      <c r="I6">
        <f>ROUND(AVERAGEIF(Sheet1!C:C,Sheet2!I1,Sheet1!K:K),4)*100</f>
        <v>2.83</v>
      </c>
      <c r="J6">
        <f>ROUND(AVERAGE(Sheet1!K:K),4)*100</f>
        <v>3.71</v>
      </c>
    </row>
    <row r="7" spans="1:10" x14ac:dyDescent="0.25">
      <c r="A7" t="s">
        <v>101</v>
      </c>
      <c r="B7">
        <f>ROUND(AVERAGEIF(Sheet1!$C:$C,Sheet2!B1,Sheet1!$F:$F),1)</f>
        <v>192.1</v>
      </c>
      <c r="C7">
        <f>ROUND(AVERAGEIF(Sheet1!$C:$C,Sheet2!C1,Sheet1!$F:$F),1)</f>
        <v>25.4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Ghadwal</dc:creator>
  <cp:lastModifiedBy>Sunil Ghadwal</cp:lastModifiedBy>
  <dcterms:created xsi:type="dcterms:W3CDTF">2024-05-25T10:02:33Z</dcterms:created>
  <dcterms:modified xsi:type="dcterms:W3CDTF">2024-05-26T18:35:31Z</dcterms:modified>
</cp:coreProperties>
</file>