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ulia_camargo_pnnl_gov/Documents/Documents/PFlotran/QA/mass_rate_averaged_vol/"/>
    </mc:Choice>
  </mc:AlternateContent>
  <xr:revisionPtr revIDLastSave="0" documentId="8_{E6B4DB0C-763D-834D-820A-867736A31645}" xr6:coauthVersionLast="47" xr6:coauthVersionMax="47" xr10:uidLastSave="{00000000-0000-0000-0000-000000000000}"/>
  <bookViews>
    <workbookView xWindow="21580" yWindow="7500" windowWidth="36240" windowHeight="20780" xr2:uid="{B04FFACE-6EEB-084A-A1EA-13DC42F9BB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15" i="1"/>
  <c r="G15" i="1"/>
  <c r="F15" i="1"/>
  <c r="E15" i="1"/>
  <c r="D15" i="1"/>
  <c r="K28" i="1"/>
  <c r="K29" i="1"/>
  <c r="K30" i="1"/>
  <c r="K27" i="1"/>
  <c r="I31" i="1"/>
  <c r="I28" i="1"/>
  <c r="I29" i="1"/>
  <c r="I30" i="1"/>
  <c r="I27" i="1"/>
  <c r="E30" i="1"/>
  <c r="E29" i="1"/>
  <c r="E28" i="1"/>
  <c r="E27" i="1"/>
  <c r="D24" i="1"/>
  <c r="D23" i="1" l="1"/>
  <c r="E18" i="1"/>
  <c r="G22" i="1"/>
  <c r="D22" i="1"/>
  <c r="F19" i="1"/>
  <c r="D21" i="1"/>
  <c r="G20" i="1"/>
  <c r="F20" i="1"/>
  <c r="G17" i="1"/>
  <c r="G21" i="1"/>
  <c r="E24" i="1"/>
  <c r="E16" i="1"/>
  <c r="D20" i="1"/>
  <c r="E23" i="1"/>
  <c r="F17" i="1"/>
  <c r="D19" i="1"/>
  <c r="F24" i="1"/>
  <c r="F16" i="1"/>
  <c r="E21" i="1"/>
  <c r="D17" i="1"/>
  <c r="E20" i="1"/>
  <c r="F22" i="1"/>
  <c r="G24" i="1"/>
  <c r="G16" i="1"/>
  <c r="E17" i="1"/>
  <c r="F18" i="1"/>
  <c r="G19" i="1"/>
  <c r="E22" i="1"/>
  <c r="G18" i="1"/>
  <c r="D18" i="1"/>
  <c r="F23" i="1"/>
  <c r="D16" i="1"/>
  <c r="E19" i="1"/>
  <c r="F21" i="1"/>
  <c r="G23" i="1"/>
</calcChain>
</file>

<file path=xl/sharedStrings.xml><?xml version="1.0" encoding="utf-8"?>
<sst xmlns="http://schemas.openxmlformats.org/spreadsheetml/2006/main" count="31" uniqueCount="30">
  <si>
    <t>Time [d]</t>
  </si>
  <si>
    <t>dt_flow [d]</t>
  </si>
  <si>
    <t>Global Water Mass [kg]</t>
  </si>
  <si>
    <t>cell1 Water Mass [kg]</t>
  </si>
  <si>
    <t>cell1 Water Mass [kg/d]</t>
  </si>
  <si>
    <t>cell2 Water Mass [kg]</t>
  </si>
  <si>
    <t>cell2 Water Mass [kg/d]</t>
  </si>
  <si>
    <t>cell3 Water Mass [kg]</t>
  </si>
  <si>
    <t>cell3 Water Mass [kg/d]</t>
  </si>
  <si>
    <t>cell4 Water Mass [kg]</t>
  </si>
  <si>
    <t>cell4 Water Mass [kg/d]</t>
  </si>
  <si>
    <t>injector Water Mass [kg]</t>
  </si>
  <si>
    <t>injector Water Mass [kg/d]</t>
  </si>
  <si>
    <t xml:space="preserve"> cell1 Water Mass [kg]</t>
  </si>
  <si>
    <t xml:space="preserve"> cell2 Water Mass [kg]</t>
  </si>
  <si>
    <t xml:space="preserve"> cell3 Water Mass [kg]</t>
  </si>
  <si>
    <t xml:space="preserve"> cell4 Water Mass [kg]</t>
  </si>
  <si>
    <t xml:space="preserve"> injector Water Mass [kg/d]</t>
  </si>
  <si>
    <t xml:space="preserve">  - Injector Mass [kg]</t>
  </si>
  <si>
    <t>perm 1</t>
  </si>
  <si>
    <t>perm 2</t>
  </si>
  <si>
    <t>perm 3</t>
  </si>
  <si>
    <t>perm 4</t>
  </si>
  <si>
    <t>vol 1</t>
  </si>
  <si>
    <t>vol 2</t>
  </si>
  <si>
    <t>vol 3</t>
  </si>
  <si>
    <t>vol 4</t>
  </si>
  <si>
    <t>perm * vol</t>
  </si>
  <si>
    <t>Weights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</si>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</sst>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E+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F868-3FBB-764E-97D7-9D15A1F634AA}">
  <dimension ref="C2:O31"/>
  <sheetViews>
    <sheetView tabSelected="1" workbookViewId="0">
      <selection activeCell="C14" sqref="C14:I24"/>
    </sheetView>
  </sheetViews>
  <sheetFormatPr baseColWidth="10" defaultRowHeight="16" x14ac:dyDescent="0.2"/>
  <cols>
    <col min="4" max="4" width="19.83203125" bestFit="1" customWidth="1"/>
    <col min="5" max="5" width="20.83203125" bestFit="1" customWidth="1"/>
    <col min="6" max="6" width="19.33203125" bestFit="1" customWidth="1"/>
    <col min="7" max="7" width="21.1640625" bestFit="1" customWidth="1"/>
    <col min="8" max="8" width="24" customWidth="1"/>
    <col min="9" max="9" width="21.1640625" bestFit="1" customWidth="1"/>
    <col min="10" max="10" width="19.33203125" bestFit="1" customWidth="1"/>
    <col min="11" max="11" width="21" customWidth="1"/>
    <col min="12" max="12" width="25.5" customWidth="1"/>
    <col min="13" max="13" width="20.6640625" customWidth="1"/>
    <col min="14" max="14" width="21.83203125" bestFit="1" customWidth="1"/>
    <col min="15" max="15" width="23.33203125" customWidth="1"/>
  </cols>
  <sheetData>
    <row r="2" spans="3:15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3:15" x14ac:dyDescent="0.2">
      <c r="C3" s="1">
        <v>0.1</v>
      </c>
      <c r="D3" s="1">
        <v>0.1</v>
      </c>
      <c r="E3" s="1">
        <v>3750</v>
      </c>
      <c r="F3" s="1">
        <v>-4.0658823499999997E-4</v>
      </c>
      <c r="G3" s="1">
        <v>-4.0658823500000002E-3</v>
      </c>
      <c r="H3" s="1">
        <v>-1.6263529399999999E-3</v>
      </c>
      <c r="I3" s="1">
        <v>-1.6263529400000001E-2</v>
      </c>
      <c r="J3" s="1">
        <v>-6.5054117599999996E-3</v>
      </c>
      <c r="K3" s="1">
        <v>-6.5054117600000003E-2</v>
      </c>
      <c r="L3" s="1">
        <v>-1.0164705900000001E-4</v>
      </c>
      <c r="M3" s="1">
        <v>-1.01647059E-3</v>
      </c>
      <c r="N3" s="1">
        <v>8.6400000000000001E-3</v>
      </c>
      <c r="O3" s="1">
        <v>8.6400000000000005E-2</v>
      </c>
    </row>
    <row r="4" spans="3:15" x14ac:dyDescent="0.2">
      <c r="C4" s="1">
        <v>0.2</v>
      </c>
      <c r="D4" s="1">
        <v>0.1</v>
      </c>
      <c r="E4" s="1">
        <v>3750</v>
      </c>
      <c r="F4" s="1">
        <v>-8.1317647100000005E-4</v>
      </c>
      <c r="G4" s="1">
        <v>-4.0658823500000002E-3</v>
      </c>
      <c r="H4" s="1">
        <v>-3.2527058799999998E-3</v>
      </c>
      <c r="I4" s="1">
        <v>-1.6263529400000001E-2</v>
      </c>
      <c r="J4" s="1">
        <v>-1.3010823499999999E-2</v>
      </c>
      <c r="K4" s="1">
        <v>-6.5054117600000003E-2</v>
      </c>
      <c r="L4" s="1">
        <v>-2.0329411800000001E-4</v>
      </c>
      <c r="M4" s="1">
        <v>-1.01647059E-3</v>
      </c>
      <c r="N4" s="1">
        <v>1.728E-2</v>
      </c>
      <c r="O4" s="1">
        <v>8.6400000000000005E-2</v>
      </c>
    </row>
    <row r="5" spans="3:15" x14ac:dyDescent="0.2">
      <c r="C5" s="1">
        <v>0.3</v>
      </c>
      <c r="D5" s="1">
        <v>0.1</v>
      </c>
      <c r="E5" s="1">
        <v>3750</v>
      </c>
      <c r="F5" s="1">
        <v>-1.2197647099999999E-3</v>
      </c>
      <c r="G5" s="1">
        <v>-4.0658823500000002E-3</v>
      </c>
      <c r="H5" s="1">
        <v>-4.8790588199999997E-3</v>
      </c>
      <c r="I5" s="1">
        <v>-1.6263529400000001E-2</v>
      </c>
      <c r="J5" s="1">
        <v>-1.95162353E-2</v>
      </c>
      <c r="K5" s="1">
        <v>-6.5054117600000003E-2</v>
      </c>
      <c r="L5" s="1">
        <v>-3.0494117599999998E-4</v>
      </c>
      <c r="M5" s="1">
        <v>-1.01647059E-3</v>
      </c>
      <c r="N5" s="1">
        <v>2.5919999999999999E-2</v>
      </c>
      <c r="O5" s="1">
        <v>8.6400000000000005E-2</v>
      </c>
    </row>
    <row r="6" spans="3:15" x14ac:dyDescent="0.2">
      <c r="C6" s="1">
        <v>0.4</v>
      </c>
      <c r="D6" s="1">
        <v>0.1</v>
      </c>
      <c r="E6" s="1">
        <v>3750</v>
      </c>
      <c r="F6" s="1">
        <v>-1.6263529399999999E-3</v>
      </c>
      <c r="G6" s="1">
        <v>-4.0658823500000002E-3</v>
      </c>
      <c r="H6" s="1">
        <v>-6.5054117599999996E-3</v>
      </c>
      <c r="I6" s="1">
        <v>-1.6263529400000001E-2</v>
      </c>
      <c r="J6" s="1">
        <v>-2.60216471E-2</v>
      </c>
      <c r="K6" s="1">
        <v>-6.5054117600000003E-2</v>
      </c>
      <c r="L6" s="1">
        <v>-4.0658823499999997E-4</v>
      </c>
      <c r="M6" s="1">
        <v>-1.01647059E-3</v>
      </c>
      <c r="N6" s="1">
        <v>3.456E-2</v>
      </c>
      <c r="O6" s="1">
        <v>8.6400000000000005E-2</v>
      </c>
    </row>
    <row r="7" spans="3:15" x14ac:dyDescent="0.2">
      <c r="C7" s="1">
        <v>0.5</v>
      </c>
      <c r="D7" s="1">
        <v>0.1</v>
      </c>
      <c r="E7" s="1">
        <v>3750</v>
      </c>
      <c r="F7" s="1">
        <v>-2.0329411800000001E-3</v>
      </c>
      <c r="G7" s="1">
        <v>-4.0658823500000002E-3</v>
      </c>
      <c r="H7" s="1">
        <v>-8.1317647099999994E-3</v>
      </c>
      <c r="I7" s="1">
        <v>-1.6263529400000001E-2</v>
      </c>
      <c r="J7" s="1">
        <v>-3.2527058800000001E-2</v>
      </c>
      <c r="K7" s="1">
        <v>-6.5054117600000003E-2</v>
      </c>
      <c r="L7" s="1">
        <v>-5.0823529400000002E-4</v>
      </c>
      <c r="M7" s="1">
        <v>-1.01647059E-3</v>
      </c>
      <c r="N7" s="1">
        <v>4.3200000000000002E-2</v>
      </c>
      <c r="O7" s="1">
        <v>8.6400000000000005E-2</v>
      </c>
    </row>
    <row r="8" spans="3:15" x14ac:dyDescent="0.2">
      <c r="C8" s="1">
        <v>0.6</v>
      </c>
      <c r="D8" s="1">
        <v>0.1</v>
      </c>
      <c r="E8" s="1">
        <v>3750</v>
      </c>
      <c r="F8" s="1">
        <v>-2.4395294099999998E-3</v>
      </c>
      <c r="G8" s="1">
        <v>-4.0658823500000002E-3</v>
      </c>
      <c r="H8" s="1">
        <v>-9.7581176500000002E-3</v>
      </c>
      <c r="I8" s="1">
        <v>-1.6263529400000001E-2</v>
      </c>
      <c r="J8" s="1">
        <v>-3.9032470600000001E-2</v>
      </c>
      <c r="K8" s="1">
        <v>-6.5054117600000003E-2</v>
      </c>
      <c r="L8" s="1">
        <v>-6.0988235299999996E-4</v>
      </c>
      <c r="M8" s="1">
        <v>-1.01647059E-3</v>
      </c>
      <c r="N8" s="1">
        <v>5.1839999999999997E-2</v>
      </c>
      <c r="O8" s="1">
        <v>8.6400000000000005E-2</v>
      </c>
    </row>
    <row r="9" spans="3:15" x14ac:dyDescent="0.2">
      <c r="C9" s="1">
        <v>0.7</v>
      </c>
      <c r="D9" s="1">
        <v>0.1</v>
      </c>
      <c r="E9" s="1">
        <v>3750</v>
      </c>
      <c r="F9" s="1">
        <v>-2.84611765E-3</v>
      </c>
      <c r="G9" s="1">
        <v>-4.0658823500000002E-3</v>
      </c>
      <c r="H9" s="1">
        <v>-1.13844706E-2</v>
      </c>
      <c r="I9" s="1">
        <v>-1.6263529400000001E-2</v>
      </c>
      <c r="J9" s="1">
        <v>-4.55378824E-2</v>
      </c>
      <c r="K9" s="1">
        <v>-6.5054117600000003E-2</v>
      </c>
      <c r="L9" s="1">
        <v>-7.11529412E-4</v>
      </c>
      <c r="M9" s="1">
        <v>-1.01647059E-3</v>
      </c>
      <c r="N9" s="1">
        <v>6.0479999999999999E-2</v>
      </c>
      <c r="O9" s="1">
        <v>8.6400000000000005E-2</v>
      </c>
    </row>
    <row r="10" spans="3:15" x14ac:dyDescent="0.2">
      <c r="C10" s="1">
        <v>0.8</v>
      </c>
      <c r="D10" s="1">
        <v>0.1</v>
      </c>
      <c r="E10" s="1">
        <v>3750</v>
      </c>
      <c r="F10" s="1">
        <v>-3.2527058799999998E-3</v>
      </c>
      <c r="G10" s="1">
        <v>-4.0658823500000002E-3</v>
      </c>
      <c r="H10" s="1">
        <v>-1.3010823499999999E-2</v>
      </c>
      <c r="I10" s="1">
        <v>-1.6263529400000001E-2</v>
      </c>
      <c r="J10" s="1">
        <v>-5.2043294099999998E-2</v>
      </c>
      <c r="K10" s="1">
        <v>-6.5054117600000003E-2</v>
      </c>
      <c r="L10" s="1">
        <v>-8.1317647100000005E-4</v>
      </c>
      <c r="M10" s="1">
        <v>-1.01647059E-3</v>
      </c>
      <c r="N10" s="1">
        <v>6.9120000000000001E-2</v>
      </c>
      <c r="O10" s="1">
        <v>8.6400000000000005E-2</v>
      </c>
    </row>
    <row r="11" spans="3:15" x14ac:dyDescent="0.2">
      <c r="C11" s="1">
        <v>0.9</v>
      </c>
      <c r="D11" s="1">
        <v>0.1</v>
      </c>
      <c r="E11" s="1">
        <v>3750</v>
      </c>
      <c r="F11" s="1">
        <v>-3.65929412E-3</v>
      </c>
      <c r="G11" s="1">
        <v>-4.0658823500000002E-3</v>
      </c>
      <c r="H11" s="1">
        <v>-1.46371765E-2</v>
      </c>
      <c r="I11" s="1">
        <v>-1.6263529400000001E-2</v>
      </c>
      <c r="J11" s="1">
        <v>-5.8548705899999998E-2</v>
      </c>
      <c r="K11" s="1">
        <v>-6.5054117600000003E-2</v>
      </c>
      <c r="L11" s="1">
        <v>-9.1482352899999999E-4</v>
      </c>
      <c r="M11" s="1">
        <v>-1.01647059E-3</v>
      </c>
      <c r="N11" s="1">
        <v>7.7759999999999996E-2</v>
      </c>
      <c r="O11" s="1">
        <v>8.6400000000000005E-2</v>
      </c>
    </row>
    <row r="12" spans="3:15" x14ac:dyDescent="0.2">
      <c r="C12" s="1">
        <v>1</v>
      </c>
      <c r="D12" s="1">
        <v>0.1</v>
      </c>
      <c r="E12" s="1">
        <v>3750</v>
      </c>
      <c r="F12" s="1">
        <v>-4.0658823500000002E-3</v>
      </c>
      <c r="G12" s="1">
        <v>-4.0658823500000002E-3</v>
      </c>
      <c r="H12" s="1">
        <v>-1.6263529400000001E-2</v>
      </c>
      <c r="I12" s="1">
        <v>-1.6263529400000001E-2</v>
      </c>
      <c r="J12" s="1">
        <v>-6.5054117600000003E-2</v>
      </c>
      <c r="K12" s="1">
        <v>-6.5054117600000003E-2</v>
      </c>
      <c r="L12" s="1">
        <v>-1.01647059E-3</v>
      </c>
      <c r="M12" s="1">
        <v>-1.01647059E-3</v>
      </c>
      <c r="N12" s="1">
        <v>8.6400000000000005E-2</v>
      </c>
      <c r="O12" s="1">
        <v>8.6400000000000005E-2</v>
      </c>
    </row>
    <row r="14" spans="3:15" x14ac:dyDescent="0.2">
      <c r="C14" t="s">
        <v>0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  <c r="I14" t="s">
        <v>18</v>
      </c>
    </row>
    <row r="15" spans="3:15" x14ac:dyDescent="0.2">
      <c r="C15" s="1">
        <v>0.1</v>
      </c>
      <c r="D15" s="2">
        <f>I15*$K$27</f>
        <v>-4.0658823529411762E-4</v>
      </c>
      <c r="E15" s="2">
        <f>I15*$K$28</f>
        <v>-1.6263529411764705E-3</v>
      </c>
      <c r="F15" s="2">
        <f>I15*$K$29</f>
        <v>-6.505411764705882E-3</v>
      </c>
      <c r="G15" s="2">
        <f>I15*$K$30</f>
        <v>-1.0164705882352941E-4</v>
      </c>
      <c r="H15" s="2">
        <v>8.6400000000000005E-2</v>
      </c>
      <c r="I15" s="2">
        <f>-H15*C15</f>
        <v>-8.6400000000000001E-3</v>
      </c>
    </row>
    <row r="16" spans="3:15" x14ac:dyDescent="0.2">
      <c r="C16" s="1">
        <v>0.2</v>
      </c>
      <c r="D16" s="2">
        <f t="shared" ref="D16:D24" si="0">I16*$K$27</f>
        <v>-8.1317647058823524E-4</v>
      </c>
      <c r="E16" s="2">
        <f t="shared" ref="E16:E24" si="1">I16*$K$28</f>
        <v>-3.252705882352941E-3</v>
      </c>
      <c r="F16" s="2">
        <f t="shared" ref="F16:F24" si="2">I16*$K$29</f>
        <v>-1.3010823529411764E-2</v>
      </c>
      <c r="G16" s="2">
        <f t="shared" ref="G16:G24" si="3">I16*$K$30</f>
        <v>-2.0329411764705881E-4</v>
      </c>
      <c r="H16" s="2">
        <v>8.6400000000000005E-2</v>
      </c>
      <c r="I16" s="2">
        <f t="shared" ref="I16:I24" si="4">-H16*C16</f>
        <v>-1.728E-2</v>
      </c>
    </row>
    <row r="17" spans="3:11" x14ac:dyDescent="0.2">
      <c r="C17" s="1">
        <v>0.3</v>
      </c>
      <c r="D17" s="2">
        <f t="shared" si="0"/>
        <v>-1.2197647058823529E-3</v>
      </c>
      <c r="E17" s="2">
        <f t="shared" si="1"/>
        <v>-4.8790588235294117E-3</v>
      </c>
      <c r="F17" s="2">
        <f t="shared" si="2"/>
        <v>-1.9516235294117647E-2</v>
      </c>
      <c r="G17" s="2">
        <f t="shared" si="3"/>
        <v>-3.0494117647058823E-4</v>
      </c>
      <c r="H17" s="2">
        <v>8.6400000000000005E-2</v>
      </c>
      <c r="I17" s="2">
        <f t="shared" si="4"/>
        <v>-2.5920000000000002E-2</v>
      </c>
    </row>
    <row r="18" spans="3:11" x14ac:dyDescent="0.2">
      <c r="C18" s="1">
        <v>0.4</v>
      </c>
      <c r="D18" s="2">
        <f t="shared" si="0"/>
        <v>-1.6263529411764705E-3</v>
      </c>
      <c r="E18" s="2">
        <f t="shared" si="1"/>
        <v>-6.505411764705882E-3</v>
      </c>
      <c r="F18" s="2">
        <f t="shared" si="2"/>
        <v>-2.6021647058823528E-2</v>
      </c>
      <c r="G18" s="2">
        <f t="shared" si="3"/>
        <v>-4.0658823529411762E-4</v>
      </c>
      <c r="H18" s="2">
        <v>8.6400000000000005E-2</v>
      </c>
      <c r="I18" s="2">
        <f t="shared" si="4"/>
        <v>-3.456E-2</v>
      </c>
    </row>
    <row r="19" spans="3:11" x14ac:dyDescent="0.2">
      <c r="C19" s="1">
        <v>0.5</v>
      </c>
      <c r="D19" s="2">
        <f t="shared" si="0"/>
        <v>-2.0329411764705885E-3</v>
      </c>
      <c r="E19" s="2">
        <f t="shared" si="1"/>
        <v>-8.131764705882354E-3</v>
      </c>
      <c r="F19" s="2">
        <f t="shared" si="2"/>
        <v>-3.2527058823529416E-2</v>
      </c>
      <c r="G19" s="2">
        <f t="shared" si="3"/>
        <v>-5.0823529411764712E-4</v>
      </c>
      <c r="H19" s="2">
        <v>8.6400000000000005E-2</v>
      </c>
      <c r="I19" s="2">
        <f t="shared" si="4"/>
        <v>-4.3200000000000002E-2</v>
      </c>
    </row>
    <row r="20" spans="3:11" x14ac:dyDescent="0.2">
      <c r="C20" s="1">
        <v>0.6</v>
      </c>
      <c r="D20" s="2">
        <f t="shared" si="0"/>
        <v>-2.4395294117647058E-3</v>
      </c>
      <c r="E20" s="2">
        <f t="shared" si="1"/>
        <v>-9.7581176470588234E-3</v>
      </c>
      <c r="F20" s="2">
        <f t="shared" si="2"/>
        <v>-3.9032470588235293E-2</v>
      </c>
      <c r="G20" s="2">
        <f t="shared" si="3"/>
        <v>-6.0988235294117646E-4</v>
      </c>
      <c r="H20" s="2">
        <v>8.6400000000000005E-2</v>
      </c>
      <c r="I20" s="2">
        <f t="shared" si="4"/>
        <v>-5.1840000000000004E-2</v>
      </c>
    </row>
    <row r="21" spans="3:11" x14ac:dyDescent="0.2">
      <c r="C21" s="1">
        <v>0.7</v>
      </c>
      <c r="D21" s="2">
        <f t="shared" si="0"/>
        <v>-2.8461176470588236E-3</v>
      </c>
      <c r="E21" s="2">
        <f t="shared" si="1"/>
        <v>-1.1384470588235295E-2</v>
      </c>
      <c r="F21" s="2">
        <f t="shared" si="2"/>
        <v>-4.5537882352941178E-2</v>
      </c>
      <c r="G21" s="2">
        <f t="shared" si="3"/>
        <v>-7.1152941176470591E-4</v>
      </c>
      <c r="H21" s="2">
        <v>8.6400000000000005E-2</v>
      </c>
      <c r="I21" s="2">
        <f t="shared" si="4"/>
        <v>-6.0479999999999999E-2</v>
      </c>
    </row>
    <row r="22" spans="3:11" x14ac:dyDescent="0.2">
      <c r="C22" s="1">
        <v>0.8</v>
      </c>
      <c r="D22" s="2">
        <f t="shared" si="0"/>
        <v>-3.252705882352941E-3</v>
      </c>
      <c r="E22" s="2">
        <f t="shared" si="1"/>
        <v>-1.3010823529411764E-2</v>
      </c>
      <c r="F22" s="2">
        <f t="shared" si="2"/>
        <v>-5.2043294117647056E-2</v>
      </c>
      <c r="G22" s="2">
        <f t="shared" si="3"/>
        <v>-8.1317647058823524E-4</v>
      </c>
      <c r="H22" s="2">
        <v>8.6400000000000005E-2</v>
      </c>
      <c r="I22" s="2">
        <f t="shared" si="4"/>
        <v>-6.9120000000000001E-2</v>
      </c>
    </row>
    <row r="23" spans="3:11" x14ac:dyDescent="0.2">
      <c r="C23" s="1">
        <v>0.9</v>
      </c>
      <c r="D23" s="2">
        <f t="shared" si="0"/>
        <v>-3.6592941176470592E-3</v>
      </c>
      <c r="E23" s="2">
        <f t="shared" si="1"/>
        <v>-1.4637176470588237E-2</v>
      </c>
      <c r="F23" s="2">
        <f t="shared" si="2"/>
        <v>-5.8548705882352947E-2</v>
      </c>
      <c r="G23" s="2">
        <f t="shared" si="3"/>
        <v>-9.148235294117648E-4</v>
      </c>
      <c r="H23" s="2">
        <v>8.6400000000000005E-2</v>
      </c>
      <c r="I23" s="2">
        <f t="shared" si="4"/>
        <v>-7.776000000000001E-2</v>
      </c>
    </row>
    <row r="24" spans="3:11" x14ac:dyDescent="0.2">
      <c r="C24" s="1">
        <v>1</v>
      </c>
      <c r="D24" s="2">
        <f t="shared" si="0"/>
        <v>-4.065882352941177E-3</v>
      </c>
      <c r="E24" s="2">
        <f t="shared" si="1"/>
        <v>-1.6263529411764708E-2</v>
      </c>
      <c r="F24" s="2">
        <f t="shared" si="2"/>
        <v>-6.5054117647058832E-2</v>
      </c>
      <c r="G24" s="2">
        <f t="shared" si="3"/>
        <v>-1.0164705882352942E-3</v>
      </c>
      <c r="H24" s="2">
        <v>8.6400000000000005E-2</v>
      </c>
      <c r="I24" s="2">
        <f t="shared" si="4"/>
        <v>-8.6400000000000005E-2</v>
      </c>
    </row>
    <row r="27" spans="3:11" x14ac:dyDescent="0.2">
      <c r="D27" t="s">
        <v>19</v>
      </c>
      <c r="E27">
        <f>0.00000000000001</f>
        <v>1E-14</v>
      </c>
      <c r="F27" t="s">
        <v>23</v>
      </c>
      <c r="G27">
        <v>1</v>
      </c>
      <c r="H27" t="s">
        <v>27</v>
      </c>
      <c r="I27">
        <f>G27*E27</f>
        <v>1E-14</v>
      </c>
      <c r="J27" t="s">
        <v>28</v>
      </c>
      <c r="K27">
        <f>I27/$I$31</f>
        <v>4.7058823529411764E-2</v>
      </c>
    </row>
    <row r="28" spans="3:11" x14ac:dyDescent="0.2">
      <c r="D28" t="s">
        <v>20</v>
      </c>
      <c r="E28">
        <f>E27*2</f>
        <v>2E-14</v>
      </c>
      <c r="F28" t="s">
        <v>24</v>
      </c>
      <c r="G28">
        <v>2</v>
      </c>
      <c r="I28">
        <f t="shared" ref="I28:I30" si="5">G28*E28</f>
        <v>4E-14</v>
      </c>
      <c r="K28">
        <f t="shared" ref="K28:K30" si="6">I28/$I$31</f>
        <v>0.18823529411764706</v>
      </c>
    </row>
    <row r="29" spans="3:11" x14ac:dyDescent="0.2">
      <c r="D29" t="s">
        <v>21</v>
      </c>
      <c r="E29">
        <f>E27*4</f>
        <v>4E-14</v>
      </c>
      <c r="F29" t="s">
        <v>25</v>
      </c>
      <c r="G29">
        <v>4</v>
      </c>
      <c r="I29">
        <f t="shared" si="5"/>
        <v>1.6E-13</v>
      </c>
      <c r="K29">
        <f t="shared" si="6"/>
        <v>0.75294117647058822</v>
      </c>
    </row>
    <row r="30" spans="3:11" x14ac:dyDescent="0.2">
      <c r="D30" t="s">
        <v>22</v>
      </c>
      <c r="E30">
        <f>E27*0.5</f>
        <v>5E-15</v>
      </c>
      <c r="F30" t="s">
        <v>26</v>
      </c>
      <c r="G30">
        <v>0.5</v>
      </c>
      <c r="I30">
        <f t="shared" si="5"/>
        <v>2.5E-15</v>
      </c>
      <c r="K30">
        <f t="shared" si="6"/>
        <v>1.1764705882352941E-2</v>
      </c>
    </row>
    <row r="31" spans="3:11" x14ac:dyDescent="0.2">
      <c r="H31" t="s">
        <v>29</v>
      </c>
      <c r="I31">
        <f>SUM(I27:I30)</f>
        <v>2.125E-13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2021-05-28T20:40:49Z</dcterms:created>
  <dcterms:modified xsi:type="dcterms:W3CDTF">2021-05-28T21:05:06Z</dcterms:modified>
</cp:coreProperties>
</file>