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shi\Google Drive\CommBlocker\Simulation and CAD\MatlabQuasistationary\"/>
    </mc:Choice>
  </mc:AlternateContent>
  <bookViews>
    <workbookView xWindow="0" yWindow="0" windowWidth="15000" windowHeight="4845" activeTab="1"/>
  </bookViews>
  <sheets>
    <sheet name="Sheet1-wavelengths" sheetId="1" r:id="rId1"/>
    <sheet name="Sheet2-periods"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2" i="3"/>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2" i="3"/>
  <c r="A4" i="3"/>
  <c r="A5" i="3" s="1"/>
  <c r="A3" i="3"/>
  <c r="L1" i="3"/>
  <c r="A6" i="3" l="1"/>
  <c r="A7" i="3" l="1"/>
  <c r="A3" i="1"/>
  <c r="A4" i="1" s="1"/>
  <c r="B3" i="1"/>
  <c r="L1" i="1"/>
  <c r="B2" i="1"/>
  <c r="A8" i="3" l="1"/>
  <c r="C2" i="1"/>
  <c r="D2" i="1" s="1"/>
  <c r="E2" i="1" s="1"/>
  <c r="C3" i="1"/>
  <c r="D3" i="1" s="1"/>
  <c r="E3" i="1" s="1"/>
  <c r="B4" i="1"/>
  <c r="C4" i="1" s="1"/>
  <c r="D4" i="1" s="1"/>
  <c r="E4" i="1" s="1"/>
  <c r="A5" i="1"/>
  <c r="A9" i="3" l="1"/>
  <c r="F2" i="1"/>
  <c r="G2" i="1"/>
  <c r="H2" i="1" s="1"/>
  <c r="G3" i="1"/>
  <c r="H3" i="1" s="1"/>
  <c r="F3" i="1"/>
  <c r="G4" i="1"/>
  <c r="H4" i="1" s="1"/>
  <c r="F4" i="1"/>
  <c r="B5" i="1"/>
  <c r="C5" i="1" s="1"/>
  <c r="D5" i="1" s="1"/>
  <c r="E5" i="1" s="1"/>
  <c r="F5" i="1" s="1"/>
  <c r="A6" i="1"/>
  <c r="G5" i="1" l="1"/>
  <c r="H5" i="1" s="1"/>
  <c r="A10" i="3"/>
  <c r="B6" i="1"/>
  <c r="C6" i="1" s="1"/>
  <c r="D6" i="1" s="1"/>
  <c r="E6" i="1" s="1"/>
  <c r="A7" i="1"/>
  <c r="A11" i="3" l="1"/>
  <c r="F6" i="1"/>
  <c r="G6" i="1"/>
  <c r="H6" i="1" s="1"/>
  <c r="B7" i="1"/>
  <c r="C7" i="1" s="1"/>
  <c r="D7" i="1" s="1"/>
  <c r="E7" i="1" s="1"/>
  <c r="A8" i="1"/>
  <c r="A12" i="3" l="1"/>
  <c r="F7" i="1"/>
  <c r="G7" i="1"/>
  <c r="H7" i="1" s="1"/>
  <c r="B8" i="1"/>
  <c r="C8" i="1" s="1"/>
  <c r="D8" i="1" s="1"/>
  <c r="E8" i="1" s="1"/>
  <c r="A9" i="1"/>
  <c r="A13" i="3" l="1"/>
  <c r="F8" i="1"/>
  <c r="G8" i="1"/>
  <c r="H8" i="1" s="1"/>
  <c r="B9" i="1"/>
  <c r="C9" i="1" s="1"/>
  <c r="D9" i="1" s="1"/>
  <c r="E9" i="1" s="1"/>
  <c r="A10" i="1"/>
  <c r="A14" i="3" l="1"/>
  <c r="G9" i="1"/>
  <c r="H9" i="1" s="1"/>
  <c r="F9" i="1"/>
  <c r="B10" i="1"/>
  <c r="C10" i="1" s="1"/>
  <c r="D10" i="1" s="1"/>
  <c r="E10" i="1" s="1"/>
  <c r="A11" i="1"/>
  <c r="A15" i="3" l="1"/>
  <c r="F10" i="1"/>
  <c r="G10" i="1"/>
  <c r="H10" i="1" s="1"/>
  <c r="B11" i="1"/>
  <c r="C11" i="1" s="1"/>
  <c r="D11" i="1" s="1"/>
  <c r="E11" i="1" s="1"/>
  <c r="A12" i="1"/>
  <c r="A16" i="3" l="1"/>
  <c r="F11" i="1"/>
  <c r="G11" i="1"/>
  <c r="H11" i="1" s="1"/>
  <c r="B12" i="1"/>
  <c r="C12" i="1" s="1"/>
  <c r="D12" i="1" s="1"/>
  <c r="E12" i="1" s="1"/>
  <c r="A13" i="1"/>
  <c r="A17" i="3" l="1"/>
  <c r="F12" i="1"/>
  <c r="G12" i="1"/>
  <c r="H12" i="1" s="1"/>
  <c r="B13" i="1"/>
  <c r="C13" i="1" s="1"/>
  <c r="D13" i="1" s="1"/>
  <c r="E13" i="1" s="1"/>
  <c r="A14" i="1"/>
  <c r="A18" i="3" l="1"/>
  <c r="G13" i="1"/>
  <c r="H13" i="1" s="1"/>
  <c r="F13" i="1"/>
  <c r="B14" i="1"/>
  <c r="C14" i="1" s="1"/>
  <c r="D14" i="1" s="1"/>
  <c r="E14" i="1" s="1"/>
  <c r="A15" i="1"/>
  <c r="A19" i="3" l="1"/>
  <c r="F14" i="1"/>
  <c r="G14" i="1"/>
  <c r="H14" i="1" s="1"/>
  <c r="B15" i="1"/>
  <c r="C15" i="1" s="1"/>
  <c r="D15" i="1" s="1"/>
  <c r="E15" i="1" s="1"/>
  <c r="A16" i="1"/>
  <c r="A20" i="3" l="1"/>
  <c r="F15" i="1"/>
  <c r="G15" i="1"/>
  <c r="H15" i="1" s="1"/>
  <c r="B16" i="1"/>
  <c r="C16" i="1" s="1"/>
  <c r="D16" i="1" s="1"/>
  <c r="E16" i="1" s="1"/>
  <c r="A17" i="1"/>
  <c r="A21" i="3" l="1"/>
  <c r="F16" i="1"/>
  <c r="G16" i="1"/>
  <c r="H16" i="1" s="1"/>
  <c r="B17" i="1"/>
  <c r="C17" i="1" s="1"/>
  <c r="D17" i="1" s="1"/>
  <c r="E17" i="1" s="1"/>
  <c r="A18" i="1"/>
  <c r="A22" i="3" l="1"/>
  <c r="G17" i="1"/>
  <c r="H17" i="1" s="1"/>
  <c r="F17" i="1"/>
  <c r="B18" i="1"/>
  <c r="C18" i="1" s="1"/>
  <c r="D18" i="1" s="1"/>
  <c r="E18" i="1" s="1"/>
  <c r="A19" i="1"/>
  <c r="A23" i="3" l="1"/>
  <c r="F18" i="1"/>
  <c r="G18" i="1"/>
  <c r="H18" i="1" s="1"/>
  <c r="A20" i="1"/>
  <c r="B19" i="1"/>
  <c r="C19" i="1" s="1"/>
  <c r="D19" i="1" s="1"/>
  <c r="E19" i="1" s="1"/>
  <c r="A24" i="3" l="1"/>
  <c r="G19" i="1"/>
  <c r="H19" i="1" s="1"/>
  <c r="F19" i="1"/>
  <c r="B20" i="1"/>
  <c r="C20" i="1" s="1"/>
  <c r="D20" i="1" s="1"/>
  <c r="E20" i="1" s="1"/>
  <c r="A21" i="1"/>
  <c r="A25" i="3" l="1"/>
  <c r="G20" i="1"/>
  <c r="H20" i="1" s="1"/>
  <c r="F20" i="1"/>
  <c r="B21" i="1"/>
  <c r="C21" i="1" s="1"/>
  <c r="D21" i="1" s="1"/>
  <c r="E21" i="1" s="1"/>
  <c r="A22" i="1"/>
  <c r="A26" i="3" l="1"/>
  <c r="G21" i="1"/>
  <c r="H21" i="1" s="1"/>
  <c r="F21" i="1"/>
  <c r="B22" i="1"/>
  <c r="C22" i="1" s="1"/>
  <c r="D22" i="1" s="1"/>
  <c r="E22" i="1" s="1"/>
  <c r="A23" i="1"/>
  <c r="A27" i="3" l="1"/>
  <c r="G22" i="1"/>
  <c r="H22" i="1" s="1"/>
  <c r="F22" i="1"/>
  <c r="B23" i="1"/>
  <c r="C23" i="1" s="1"/>
  <c r="D23" i="1" s="1"/>
  <c r="E23" i="1" s="1"/>
  <c r="A24" i="1"/>
  <c r="A28" i="3" l="1"/>
  <c r="G23" i="1"/>
  <c r="H23" i="1" s="1"/>
  <c r="F23" i="1"/>
  <c r="B24" i="1"/>
  <c r="C24" i="1" s="1"/>
  <c r="D24" i="1" s="1"/>
  <c r="E24" i="1" s="1"/>
  <c r="A25" i="1"/>
  <c r="A29" i="3" l="1"/>
  <c r="G24" i="1"/>
  <c r="H24" i="1" s="1"/>
  <c r="F24" i="1"/>
  <c r="B25" i="1"/>
  <c r="C25" i="1" s="1"/>
  <c r="D25" i="1" s="1"/>
  <c r="E25" i="1" s="1"/>
  <c r="A26" i="1"/>
  <c r="A30" i="3" l="1"/>
  <c r="G25" i="1"/>
  <c r="H25" i="1" s="1"/>
  <c r="F25" i="1"/>
  <c r="B26" i="1"/>
  <c r="C26" i="1" s="1"/>
  <c r="D26" i="1" s="1"/>
  <c r="E26" i="1" s="1"/>
  <c r="A27" i="1"/>
  <c r="A31" i="3" l="1"/>
  <c r="G26" i="1"/>
  <c r="H26" i="1" s="1"/>
  <c r="F26" i="1"/>
  <c r="B27" i="1"/>
  <c r="C27" i="1" s="1"/>
  <c r="D27" i="1" s="1"/>
  <c r="E27" i="1" s="1"/>
  <c r="A28" i="1"/>
  <c r="A32" i="3" l="1"/>
  <c r="G27" i="1"/>
  <c r="H27" i="1" s="1"/>
  <c r="F27" i="1"/>
  <c r="B28" i="1"/>
  <c r="C28" i="1" s="1"/>
  <c r="D28" i="1" s="1"/>
  <c r="E28" i="1" s="1"/>
  <c r="A29" i="1"/>
  <c r="A33" i="3" l="1"/>
  <c r="G28" i="1"/>
  <c r="H28" i="1" s="1"/>
  <c r="F28" i="1"/>
  <c r="B29" i="1"/>
  <c r="C29" i="1" s="1"/>
  <c r="D29" i="1" s="1"/>
  <c r="E29" i="1" s="1"/>
  <c r="A30" i="1"/>
  <c r="A34" i="3" l="1"/>
  <c r="F29" i="1"/>
  <c r="G29" i="1"/>
  <c r="H29" i="1" s="1"/>
  <c r="B30" i="1"/>
  <c r="C30" i="1" s="1"/>
  <c r="D30" i="1" s="1"/>
  <c r="E30" i="1" s="1"/>
  <c r="A31" i="1"/>
  <c r="A35" i="3" l="1"/>
  <c r="F30" i="1"/>
  <c r="G30" i="1"/>
  <c r="H30" i="1" s="1"/>
  <c r="B31" i="1"/>
  <c r="C31" i="1" s="1"/>
  <c r="D31" i="1" s="1"/>
  <c r="E31" i="1" s="1"/>
  <c r="A32" i="1"/>
  <c r="A36" i="3" l="1"/>
  <c r="G31" i="1"/>
  <c r="H31" i="1" s="1"/>
  <c r="F31" i="1"/>
  <c r="B32" i="1"/>
  <c r="C32" i="1" s="1"/>
  <c r="D32" i="1" s="1"/>
  <c r="E32" i="1" s="1"/>
  <c r="A33" i="1"/>
  <c r="A37" i="3" l="1"/>
  <c r="F32" i="1"/>
  <c r="G32" i="1"/>
  <c r="H32" i="1" s="1"/>
  <c r="B33" i="1"/>
  <c r="C33" i="1" s="1"/>
  <c r="D33" i="1" s="1"/>
  <c r="E33" i="1" s="1"/>
  <c r="A34" i="1"/>
  <c r="A38" i="3" l="1"/>
  <c r="F33" i="1"/>
  <c r="G33" i="1"/>
  <c r="H33" i="1" s="1"/>
  <c r="B34" i="1"/>
  <c r="C34" i="1" s="1"/>
  <c r="D34" i="1" s="1"/>
  <c r="E34" i="1" s="1"/>
  <c r="A35" i="1"/>
  <c r="A39" i="3" l="1"/>
  <c r="F34" i="1"/>
  <c r="G34" i="1"/>
  <c r="H34" i="1" s="1"/>
  <c r="A36" i="1"/>
  <c r="B35" i="1"/>
  <c r="C35" i="1" s="1"/>
  <c r="D35" i="1" s="1"/>
  <c r="E35" i="1" s="1"/>
  <c r="A40" i="3" l="1"/>
  <c r="G35" i="1"/>
  <c r="H35" i="1" s="1"/>
  <c r="F35" i="1"/>
  <c r="B36" i="1"/>
  <c r="C36" i="1" s="1"/>
  <c r="D36" i="1" s="1"/>
  <c r="E36" i="1" s="1"/>
  <c r="A37" i="1"/>
  <c r="A41" i="3" l="1"/>
  <c r="G36" i="1"/>
  <c r="H36" i="1" s="1"/>
  <c r="F36" i="1"/>
  <c r="B37" i="1"/>
  <c r="C37" i="1" s="1"/>
  <c r="D37" i="1" s="1"/>
  <c r="E37" i="1" s="1"/>
  <c r="A38" i="1"/>
  <c r="G37" i="1" l="1"/>
  <c r="H37" i="1" s="1"/>
  <c r="F37" i="1"/>
  <c r="B38" i="1"/>
  <c r="C38" i="1" s="1"/>
  <c r="D38" i="1" s="1"/>
  <c r="E38" i="1" s="1"/>
  <c r="A39" i="1"/>
  <c r="G38" i="1" l="1"/>
  <c r="H38" i="1" s="1"/>
  <c r="F38" i="1"/>
  <c r="B39" i="1"/>
  <c r="C39" i="1" s="1"/>
  <c r="D39" i="1" s="1"/>
  <c r="E39" i="1" s="1"/>
  <c r="A40" i="1"/>
  <c r="G39" i="1" l="1"/>
  <c r="H39" i="1" s="1"/>
  <c r="F39" i="1"/>
  <c r="B40" i="1"/>
  <c r="C40" i="1" s="1"/>
  <c r="D40" i="1" s="1"/>
  <c r="E40" i="1" s="1"/>
  <c r="A41" i="1"/>
  <c r="B41" i="1" s="1"/>
  <c r="C41" i="1" s="1"/>
  <c r="D41" i="1" s="1"/>
  <c r="E41" i="1" s="1"/>
  <c r="F41" i="1" l="1"/>
  <c r="G41" i="1"/>
  <c r="H41" i="1" s="1"/>
  <c r="F40" i="1"/>
  <c r="G40" i="1"/>
  <c r="H40" i="1" s="1"/>
</calcChain>
</file>

<file path=xl/comments1.xml><?xml version="1.0" encoding="utf-8"?>
<comments xmlns="http://schemas.openxmlformats.org/spreadsheetml/2006/main">
  <authors>
    <author>Rishi Kapadia</author>
  </authors>
  <commentList>
    <comment ref="G1" authorId="0" shapeId="0">
      <text>
        <r>
          <rPr>
            <b/>
            <sz val="9"/>
            <color indexed="81"/>
            <rFont val="Tahoma"/>
            <charset val="1"/>
          </rPr>
          <t>Rishi Kapadia:</t>
        </r>
        <r>
          <rPr>
            <sz val="9"/>
            <color indexed="81"/>
            <rFont val="Tahoma"/>
            <charset val="1"/>
          </rPr>
          <t xml:space="preserve">
Could possibly middle align it, so that we choose the phase relative to origin to be the middle value (or the new origin) and we align everything else to the left and right of it by no more than 90* for a total of 180 degree span.</t>
        </r>
      </text>
    </comment>
  </commentList>
</comments>
</file>

<file path=xl/comments2.xml><?xml version="1.0" encoding="utf-8"?>
<comments xmlns="http://schemas.openxmlformats.org/spreadsheetml/2006/main">
  <authors>
    <author>Rishi Kapadia</author>
  </authors>
  <commentList>
    <comment ref="G1" authorId="0" shapeId="0">
      <text>
        <r>
          <rPr>
            <b/>
            <sz val="9"/>
            <color indexed="81"/>
            <rFont val="Tahoma"/>
            <charset val="1"/>
          </rPr>
          <t>Rishi Kapadia:</t>
        </r>
        <r>
          <rPr>
            <sz val="9"/>
            <color indexed="81"/>
            <rFont val="Tahoma"/>
            <charset val="1"/>
          </rPr>
          <t xml:space="preserve">
Could possibly middle align it, so that we choose the phase relative to origin to be the middle value (or the new origin) and we align everything else to the left and right of it by no more than 90* for a total of 180 degree span.</t>
        </r>
      </text>
    </comment>
  </commentList>
</comments>
</file>

<file path=xl/sharedStrings.xml><?xml version="1.0" encoding="utf-8"?>
<sst xmlns="http://schemas.openxmlformats.org/spreadsheetml/2006/main" count="21" uniqueCount="17">
  <si>
    <t>Net Latency</t>
  </si>
  <si>
    <t>Wavelength (m)</t>
  </si>
  <si>
    <t>Frequency (Hz)</t>
  </si>
  <si>
    <t>Wavecycles elapsed</t>
  </si>
  <si>
    <t>Wavecycles floor difference</t>
  </si>
  <si>
    <t>seconds</t>
  </si>
  <si>
    <t>ms</t>
  </si>
  <si>
    <t>Correction (in-phase)</t>
  </si>
  <si>
    <t>Correction (out phase)</t>
  </si>
  <si>
    <t>Phase relative to origin (degrees)</t>
  </si>
  <si>
    <t>Correction out phase radians</t>
  </si>
  <si>
    <t>Period (seconds)</t>
  </si>
  <si>
    <t>Seconds to antiphase</t>
  </si>
  <si>
    <t>Seconds elapsed</t>
  </si>
  <si>
    <t>Seconds into current period</t>
  </si>
  <si>
    <t>Phase Response, if phase delay</t>
  </si>
  <si>
    <t>Phase Response, if group delay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</si>
</sst>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
  </numFmts>
  <fonts count="3" x14ac:knownFonts="1">
    <font>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0" fillId="0" borderId="0" xfId="0" applyAlignment="1">
      <alignment horizontal="right"/>
    </xf>
    <xf numFmtId="164" fontId="0" fillId="0" borderId="0" xfId="0" applyNumberFormat="1"/>
    <xf numFmtId="2"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39790026246719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'Sheet2-periods'!$E$1</c:f>
              <c:strCache>
                <c:ptCount val="1"/>
                <c:pt idx="0">
                  <c:v>Seconds to antiphase</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'Sheet2-periods'!$A$2:$A$41</c:f>
              <c:numCache>
                <c:formatCode>General</c:formatCode>
                <c:ptCount val="40"/>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numCache>
            </c:numRef>
          </c:xVal>
          <c:yVal>
            <c:numRef>
              <c:f>'Sheet2-periods'!$E$2:$E$41</c:f>
              <c:numCache>
                <c:formatCode>0.000000</c:formatCode>
                <c:ptCount val="40"/>
                <c:pt idx="0">
                  <c:v>4.1010000000000005E-3</c:v>
                </c:pt>
                <c:pt idx="1">
                  <c:v>1.601E-3</c:v>
                </c:pt>
                <c:pt idx="2">
                  <c:v>7.6766666666666671E-4</c:v>
                </c:pt>
                <c:pt idx="3">
                  <c:v>3.5099999999999997E-4</c:v>
                </c:pt>
                <c:pt idx="4">
                  <c:v>1.0099999999999996E-4</c:v>
                </c:pt>
                <c:pt idx="5">
                  <c:v>1.601E-3</c:v>
                </c:pt>
                <c:pt idx="6">
                  <c:v>1.2438571428571429E-3</c:v>
                </c:pt>
                <c:pt idx="7">
                  <c:v>9.7599999999999998E-4</c:v>
                </c:pt>
                <c:pt idx="8">
                  <c:v>7.6766666666666661E-4</c:v>
                </c:pt>
                <c:pt idx="9">
                  <c:v>6.0099999999999997E-4</c:v>
                </c:pt>
                <c:pt idx="10">
                  <c:v>4.6463636363636358E-4</c:v>
                </c:pt>
                <c:pt idx="11">
                  <c:v>3.5100000000000002E-4</c:v>
                </c:pt>
                <c:pt idx="12">
                  <c:v>2.5484615384615379E-4</c:v>
                </c:pt>
                <c:pt idx="13">
                  <c:v>1.7242857142857137E-4</c:v>
                </c:pt>
                <c:pt idx="14">
                  <c:v>1.0099999999999991E-4</c:v>
                </c:pt>
                <c:pt idx="15">
                  <c:v>3.849999999999996E-5</c:v>
                </c:pt>
                <c:pt idx="16">
                  <c:v>5.7158823529411746E-4</c:v>
                </c:pt>
                <c:pt idx="17">
                  <c:v>4.8988888888888888E-4</c:v>
                </c:pt>
                <c:pt idx="18">
                  <c:v>4.1678947368421044E-4</c:v>
                </c:pt>
                <c:pt idx="19">
                  <c:v>3.5099999999999997E-4</c:v>
                </c:pt>
                <c:pt idx="20">
                  <c:v>2.9147619047619042E-4</c:v>
                </c:pt>
                <c:pt idx="21">
                  <c:v>2.373636363636363E-4</c:v>
                </c:pt>
                <c:pt idx="22">
                  <c:v>1.8795652173913042E-4</c:v>
                </c:pt>
                <c:pt idx="23">
                  <c:v>1.4266666666666667E-4</c:v>
                </c:pt>
                <c:pt idx="24">
                  <c:v>1.0099999999999999E-4</c:v>
                </c:pt>
                <c:pt idx="25">
                  <c:v>6.2538461538461478E-5</c:v>
                </c:pt>
                <c:pt idx="26">
                  <c:v>2.692592592592582E-5</c:v>
                </c:pt>
                <c:pt idx="27">
                  <c:v>3.5099999999999997E-4</c:v>
                </c:pt>
                <c:pt idx="28">
                  <c:v>3.0789655172413778E-4</c:v>
                </c:pt>
                <c:pt idx="29">
                  <c:v>2.676666666666666E-4</c:v>
                </c:pt>
                <c:pt idx="30">
                  <c:v>2.3003225806451607E-4</c:v>
                </c:pt>
                <c:pt idx="31">
                  <c:v>1.9474999999999996E-4</c:v>
                </c:pt>
                <c:pt idx="32">
                  <c:v>1.6160606060606055E-4</c:v>
                </c:pt>
                <c:pt idx="33">
                  <c:v>1.304117647058822E-4</c:v>
                </c:pt>
                <c:pt idx="34">
                  <c:v>1.0100000000000002E-4</c:v>
                </c:pt>
                <c:pt idx="35">
                  <c:v>7.3222222222222162E-5</c:v>
                </c:pt>
                <c:pt idx="36">
                  <c:v>4.6945945945945901E-5</c:v>
                </c:pt>
                <c:pt idx="37">
                  <c:v>2.2052631578947288E-5</c:v>
                </c:pt>
                <c:pt idx="38">
                  <c:v>2.5484615384615379E-4</c:v>
                </c:pt>
                <c:pt idx="39">
                  <c:v>2.2599999999999996E-4</c:v>
                </c:pt>
              </c:numCache>
            </c:numRef>
          </c:yVal>
          <c:smooth val="1"/>
        </c:ser>
        <c:dLbls>
          <c:showLegendKey val="0"/>
          <c:showVal val="0"/>
          <c:showCatName val="0"/>
          <c:showSerName val="0"/>
          <c:showPercent val="0"/>
          <c:showBubbleSize val="0"/>
        </c:dLbls>
        <c:axId val="617503120"/>
        <c:axId val="617509648"/>
      </c:scatterChart>
      <c:valAx>
        <c:axId val="61750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09648"/>
        <c:crosses val="autoZero"/>
        <c:crossBetween val="midCat"/>
      </c:valAx>
      <c:valAx>
        <c:axId val="617509648"/>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031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11205</xdr:colOff>
      <xdr:row>10</xdr:row>
      <xdr:rowOff>17929</xdr:rowOff>
    </xdr:from>
    <xdr:to>
      <xdr:col>4</xdr:col>
      <xdr:colOff>1367117</xdr:colOff>
      <xdr:row>24</xdr:row>
      <xdr:rowOff>94129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zoomScale="85" zoomScaleNormal="85" workbookViewId="0">
      <selection activeCell="G4" sqref="G4"/>
    </sheetView>
  </sheetViews>
  <sheetFormatPr defaultRowHeight="15" x14ac:dyDescent="0.25"/>
  <cols>
    <col min="1" max="1" width="20.85546875" customWidth="1"/>
    <col min="2" max="2" width="13.7109375" customWidth="1"/>
    <col min="3" max="3" width="20" style="3" customWidth="1"/>
    <col min="4" max="4" width="28.28515625" customWidth="1"/>
    <col min="5" max="5" width="18" customWidth="1"/>
    <col min="6" max="6" width="26" customWidth="1"/>
    <col min="7" max="9" width="21" customWidth="1"/>
    <col min="10" max="10" width="17.42578125" customWidth="1"/>
    <col min="11" max="11" width="12.85546875" customWidth="1"/>
    <col min="12" max="12" width="12.5703125" customWidth="1"/>
  </cols>
  <sheetData>
    <row r="1" spans="1:12" x14ac:dyDescent="0.25">
      <c r="A1" t="s">
        <v>2</v>
      </c>
      <c r="B1" t="s">
        <v>1</v>
      </c>
      <c r="C1" s="3" t="s">
        <v>3</v>
      </c>
      <c r="D1" t="s">
        <v>4</v>
      </c>
      <c r="E1" t="s">
        <v>9</v>
      </c>
      <c r="F1" t="s">
        <v>7</v>
      </c>
      <c r="G1" t="s">
        <v>8</v>
      </c>
      <c r="H1" t="s">
        <v>10</v>
      </c>
      <c r="J1" t="s">
        <v>0</v>
      </c>
      <c r="K1">
        <v>0.24</v>
      </c>
      <c r="L1" s="1">
        <f>K1/1000</f>
        <v>2.3999999999999998E-4</v>
      </c>
    </row>
    <row r="2" spans="1:12" x14ac:dyDescent="0.25">
      <c r="A2">
        <v>100</v>
      </c>
      <c r="B2">
        <f>340/A2</f>
        <v>3.4</v>
      </c>
      <c r="C2" s="3">
        <f>340*$L$1/B2</f>
        <v>2.3999999999999997E-2</v>
      </c>
      <c r="D2">
        <f>C2-_xlfn.FLOOR.MATH(C2)</f>
        <v>2.3999999999999997E-2</v>
      </c>
      <c r="E2">
        <f>D2*360</f>
        <v>8.6399999999999988</v>
      </c>
      <c r="F2">
        <f>360-E2</f>
        <v>351.36</v>
      </c>
      <c r="G2">
        <f>180-E2</f>
        <v>171.36</v>
      </c>
      <c r="H2">
        <f>RADIANS(G2)</f>
        <v>2.9907962062174835</v>
      </c>
      <c r="K2" s="2" t="s">
        <v>6</v>
      </c>
      <c r="L2" s="2" t="s">
        <v>5</v>
      </c>
    </row>
    <row r="3" spans="1:12" x14ac:dyDescent="0.25">
      <c r="A3">
        <f>A2+100</f>
        <v>200</v>
      </c>
      <c r="B3">
        <f t="shared" ref="B3:B41" si="0">340/A3</f>
        <v>1.7</v>
      </c>
      <c r="C3" s="3">
        <f t="shared" ref="C3:C41" si="1">340*$L$1/B3</f>
        <v>4.7999999999999994E-2</v>
      </c>
      <c r="D3">
        <f t="shared" ref="D3:D41" si="2">C3-_xlfn.FLOOR.MATH(C3)</f>
        <v>4.7999999999999994E-2</v>
      </c>
      <c r="E3">
        <f t="shared" ref="E3:E41" si="3">D3*360</f>
        <v>17.279999999999998</v>
      </c>
      <c r="F3">
        <f t="shared" ref="F3:F41" si="4">360-E3</f>
        <v>342.72</v>
      </c>
      <c r="G3">
        <f t="shared" ref="G3:G41" si="5">180-E3</f>
        <v>162.72</v>
      </c>
      <c r="H3">
        <f t="shared" ref="H3:H41" si="6">RADIANS(G3)</f>
        <v>2.8399997588451731</v>
      </c>
    </row>
    <row r="4" spans="1:12" x14ac:dyDescent="0.25">
      <c r="A4">
        <f t="shared" ref="A4:A41" si="7">A3+100</f>
        <v>300</v>
      </c>
      <c r="B4">
        <f t="shared" si="0"/>
        <v>1.1333333333333333</v>
      </c>
      <c r="C4" s="3">
        <f t="shared" si="1"/>
        <v>7.1999999999999995E-2</v>
      </c>
      <c r="D4">
        <f t="shared" si="2"/>
        <v>7.1999999999999995E-2</v>
      </c>
      <c r="E4">
        <f t="shared" si="3"/>
        <v>25.919999999999998</v>
      </c>
      <c r="F4">
        <f t="shared" si="4"/>
        <v>334.08</v>
      </c>
      <c r="G4">
        <f t="shared" si="5"/>
        <v>154.08000000000001</v>
      </c>
      <c r="H4">
        <f t="shared" si="6"/>
        <v>2.6892033114728631</v>
      </c>
    </row>
    <row r="5" spans="1:12" x14ac:dyDescent="0.25">
      <c r="A5">
        <f t="shared" si="7"/>
        <v>400</v>
      </c>
      <c r="B5">
        <f t="shared" si="0"/>
        <v>0.85</v>
      </c>
      <c r="C5" s="3">
        <f t="shared" si="1"/>
        <v>9.5999999999999988E-2</v>
      </c>
      <c r="D5">
        <f t="shared" si="2"/>
        <v>9.5999999999999988E-2</v>
      </c>
      <c r="E5">
        <f t="shared" si="3"/>
        <v>34.559999999999995</v>
      </c>
      <c r="F5">
        <f t="shared" si="4"/>
        <v>325.44</v>
      </c>
      <c r="G5">
        <f t="shared" si="5"/>
        <v>145.44</v>
      </c>
      <c r="H5">
        <f t="shared" si="6"/>
        <v>2.5384068641005531</v>
      </c>
    </row>
    <row r="6" spans="1:12" x14ac:dyDescent="0.25">
      <c r="A6">
        <f t="shared" si="7"/>
        <v>500</v>
      </c>
      <c r="B6">
        <f t="shared" si="0"/>
        <v>0.68</v>
      </c>
      <c r="C6" s="3">
        <f t="shared" si="1"/>
        <v>0.11999999999999998</v>
      </c>
      <c r="D6">
        <f t="shared" si="2"/>
        <v>0.11999999999999998</v>
      </c>
      <c r="E6">
        <f t="shared" si="3"/>
        <v>43.199999999999996</v>
      </c>
      <c r="F6">
        <f t="shared" si="4"/>
        <v>316.8</v>
      </c>
      <c r="G6">
        <f t="shared" si="5"/>
        <v>136.80000000000001</v>
      </c>
      <c r="H6">
        <f t="shared" si="6"/>
        <v>2.387610416728243</v>
      </c>
    </row>
    <row r="7" spans="1:12" x14ac:dyDescent="0.25">
      <c r="A7">
        <f t="shared" si="7"/>
        <v>600</v>
      </c>
      <c r="B7">
        <f t="shared" si="0"/>
        <v>0.56666666666666665</v>
      </c>
      <c r="C7" s="3">
        <f t="shared" si="1"/>
        <v>0.14399999999999999</v>
      </c>
      <c r="D7">
        <f t="shared" si="2"/>
        <v>0.14399999999999999</v>
      </c>
      <c r="E7">
        <f t="shared" si="3"/>
        <v>51.839999999999996</v>
      </c>
      <c r="F7">
        <f t="shared" si="4"/>
        <v>308.16000000000003</v>
      </c>
      <c r="G7">
        <f t="shared" si="5"/>
        <v>128.16</v>
      </c>
      <c r="H7">
        <f t="shared" si="6"/>
        <v>2.2368139693559326</v>
      </c>
    </row>
    <row r="8" spans="1:12" x14ac:dyDescent="0.25">
      <c r="A8">
        <f t="shared" si="7"/>
        <v>700</v>
      </c>
      <c r="B8">
        <f t="shared" si="0"/>
        <v>0.48571428571428571</v>
      </c>
      <c r="C8" s="3">
        <f t="shared" si="1"/>
        <v>0.16799999999999998</v>
      </c>
      <c r="D8">
        <f t="shared" si="2"/>
        <v>0.16799999999999998</v>
      </c>
      <c r="E8">
        <f t="shared" si="3"/>
        <v>60.48</v>
      </c>
      <c r="F8">
        <f t="shared" si="4"/>
        <v>299.52</v>
      </c>
      <c r="G8">
        <f t="shared" si="5"/>
        <v>119.52000000000001</v>
      </c>
      <c r="H8">
        <f t="shared" si="6"/>
        <v>2.086017521983623</v>
      </c>
    </row>
    <row r="9" spans="1:12" x14ac:dyDescent="0.25">
      <c r="A9">
        <f t="shared" si="7"/>
        <v>800</v>
      </c>
      <c r="B9">
        <f t="shared" si="0"/>
        <v>0.42499999999999999</v>
      </c>
      <c r="C9" s="3">
        <f t="shared" si="1"/>
        <v>0.19199999999999998</v>
      </c>
      <c r="D9">
        <f t="shared" si="2"/>
        <v>0.19199999999999998</v>
      </c>
      <c r="E9">
        <f t="shared" si="3"/>
        <v>69.11999999999999</v>
      </c>
      <c r="F9">
        <f t="shared" si="4"/>
        <v>290.88</v>
      </c>
      <c r="G9">
        <f t="shared" si="5"/>
        <v>110.88000000000001</v>
      </c>
      <c r="H9">
        <f t="shared" si="6"/>
        <v>1.9352210746113128</v>
      </c>
    </row>
    <row r="10" spans="1:12" x14ac:dyDescent="0.25">
      <c r="A10">
        <f t="shared" si="7"/>
        <v>900</v>
      </c>
      <c r="B10">
        <f t="shared" si="0"/>
        <v>0.37777777777777777</v>
      </c>
      <c r="C10" s="3">
        <f t="shared" si="1"/>
        <v>0.216</v>
      </c>
      <c r="D10">
        <f t="shared" si="2"/>
        <v>0.216</v>
      </c>
      <c r="E10">
        <f t="shared" si="3"/>
        <v>77.760000000000005</v>
      </c>
      <c r="F10">
        <f t="shared" si="4"/>
        <v>282.24</v>
      </c>
      <c r="G10">
        <f t="shared" si="5"/>
        <v>102.24</v>
      </c>
      <c r="H10">
        <f t="shared" si="6"/>
        <v>1.7844246272390025</v>
      </c>
    </row>
    <row r="11" spans="1:12" x14ac:dyDescent="0.25">
      <c r="A11">
        <f t="shared" si="7"/>
        <v>1000</v>
      </c>
      <c r="B11">
        <f t="shared" si="0"/>
        <v>0.34</v>
      </c>
      <c r="C11" s="3">
        <f t="shared" si="1"/>
        <v>0.23999999999999996</v>
      </c>
      <c r="D11">
        <f t="shared" si="2"/>
        <v>0.23999999999999996</v>
      </c>
      <c r="E11">
        <f t="shared" si="3"/>
        <v>86.399999999999991</v>
      </c>
      <c r="F11">
        <f t="shared" si="4"/>
        <v>273.60000000000002</v>
      </c>
      <c r="G11">
        <f t="shared" si="5"/>
        <v>93.600000000000009</v>
      </c>
      <c r="H11">
        <f t="shared" si="6"/>
        <v>1.6336281798666925</v>
      </c>
    </row>
    <row r="12" spans="1:12" x14ac:dyDescent="0.25">
      <c r="A12">
        <f t="shared" si="7"/>
        <v>1100</v>
      </c>
      <c r="B12">
        <f t="shared" si="0"/>
        <v>0.30909090909090908</v>
      </c>
      <c r="C12" s="3">
        <f t="shared" si="1"/>
        <v>0.26399999999999996</v>
      </c>
      <c r="D12">
        <f t="shared" si="2"/>
        <v>0.26399999999999996</v>
      </c>
      <c r="E12">
        <f t="shared" si="3"/>
        <v>95.039999999999978</v>
      </c>
      <c r="F12">
        <f t="shared" si="4"/>
        <v>264.96000000000004</v>
      </c>
      <c r="G12">
        <f t="shared" si="5"/>
        <v>84.960000000000022</v>
      </c>
      <c r="H12">
        <f t="shared" si="6"/>
        <v>1.4828317324943827</v>
      </c>
    </row>
    <row r="13" spans="1:12" x14ac:dyDescent="0.25">
      <c r="A13">
        <f t="shared" si="7"/>
        <v>1200</v>
      </c>
      <c r="B13">
        <f t="shared" si="0"/>
        <v>0.28333333333333333</v>
      </c>
      <c r="C13" s="3">
        <f t="shared" si="1"/>
        <v>0.28799999999999998</v>
      </c>
      <c r="D13">
        <f t="shared" si="2"/>
        <v>0.28799999999999998</v>
      </c>
      <c r="E13">
        <f t="shared" si="3"/>
        <v>103.67999999999999</v>
      </c>
      <c r="F13">
        <f t="shared" si="4"/>
        <v>256.32</v>
      </c>
      <c r="G13">
        <f t="shared" si="5"/>
        <v>76.320000000000007</v>
      </c>
      <c r="H13">
        <f t="shared" si="6"/>
        <v>1.3320352851220725</v>
      </c>
    </row>
    <row r="14" spans="1:12" x14ac:dyDescent="0.25">
      <c r="A14">
        <f t="shared" si="7"/>
        <v>1300</v>
      </c>
      <c r="B14">
        <f t="shared" si="0"/>
        <v>0.26153846153846155</v>
      </c>
      <c r="C14" s="3">
        <f t="shared" si="1"/>
        <v>0.31199999999999994</v>
      </c>
      <c r="D14">
        <f t="shared" si="2"/>
        <v>0.31199999999999994</v>
      </c>
      <c r="E14">
        <f t="shared" si="3"/>
        <v>112.31999999999998</v>
      </c>
      <c r="F14">
        <f t="shared" si="4"/>
        <v>247.68</v>
      </c>
      <c r="G14">
        <f t="shared" si="5"/>
        <v>67.680000000000021</v>
      </c>
      <c r="H14">
        <f t="shared" si="6"/>
        <v>1.1812388377497627</v>
      </c>
    </row>
    <row r="15" spans="1:12" x14ac:dyDescent="0.25">
      <c r="A15">
        <f t="shared" si="7"/>
        <v>1400</v>
      </c>
      <c r="B15">
        <f t="shared" si="0"/>
        <v>0.24285714285714285</v>
      </c>
      <c r="C15" s="3">
        <f t="shared" si="1"/>
        <v>0.33599999999999997</v>
      </c>
      <c r="D15">
        <f t="shared" si="2"/>
        <v>0.33599999999999997</v>
      </c>
      <c r="E15">
        <f t="shared" si="3"/>
        <v>120.96</v>
      </c>
      <c r="F15">
        <f t="shared" si="4"/>
        <v>239.04000000000002</v>
      </c>
      <c r="G15">
        <f t="shared" si="5"/>
        <v>59.040000000000006</v>
      </c>
      <c r="H15">
        <f t="shared" si="6"/>
        <v>1.0304423903774522</v>
      </c>
    </row>
    <row r="16" spans="1:12" x14ac:dyDescent="0.25">
      <c r="A16">
        <f t="shared" si="7"/>
        <v>1500</v>
      </c>
      <c r="B16">
        <f t="shared" si="0"/>
        <v>0.22666666666666666</v>
      </c>
      <c r="C16" s="3">
        <f t="shared" si="1"/>
        <v>0.36</v>
      </c>
      <c r="D16">
        <f t="shared" si="2"/>
        <v>0.36</v>
      </c>
      <c r="E16">
        <f t="shared" si="3"/>
        <v>129.6</v>
      </c>
      <c r="F16">
        <f t="shared" si="4"/>
        <v>230.4</v>
      </c>
      <c r="G16">
        <f t="shared" si="5"/>
        <v>50.400000000000006</v>
      </c>
      <c r="H16">
        <f t="shared" si="6"/>
        <v>0.87964594300514221</v>
      </c>
    </row>
    <row r="17" spans="1:8" x14ac:dyDescent="0.25">
      <c r="A17">
        <f t="shared" si="7"/>
        <v>1600</v>
      </c>
      <c r="B17">
        <f t="shared" si="0"/>
        <v>0.21249999999999999</v>
      </c>
      <c r="C17" s="3">
        <f t="shared" si="1"/>
        <v>0.38399999999999995</v>
      </c>
      <c r="D17">
        <f t="shared" si="2"/>
        <v>0.38399999999999995</v>
      </c>
      <c r="E17">
        <f t="shared" si="3"/>
        <v>138.23999999999998</v>
      </c>
      <c r="F17">
        <f t="shared" si="4"/>
        <v>221.76000000000002</v>
      </c>
      <c r="G17">
        <f t="shared" si="5"/>
        <v>41.760000000000019</v>
      </c>
      <c r="H17">
        <f t="shared" si="6"/>
        <v>0.72884949563283241</v>
      </c>
    </row>
    <row r="18" spans="1:8" x14ac:dyDescent="0.25">
      <c r="A18">
        <f t="shared" si="7"/>
        <v>1700</v>
      </c>
      <c r="B18">
        <f t="shared" si="0"/>
        <v>0.2</v>
      </c>
      <c r="C18" s="3">
        <f t="shared" si="1"/>
        <v>0.40799999999999992</v>
      </c>
      <c r="D18">
        <f t="shared" si="2"/>
        <v>0.40799999999999992</v>
      </c>
      <c r="E18">
        <f t="shared" si="3"/>
        <v>146.87999999999997</v>
      </c>
      <c r="F18">
        <f t="shared" si="4"/>
        <v>213.12000000000003</v>
      </c>
      <c r="G18">
        <f t="shared" si="5"/>
        <v>33.120000000000033</v>
      </c>
      <c r="H18">
        <f t="shared" si="6"/>
        <v>0.57805304826052251</v>
      </c>
    </row>
    <row r="19" spans="1:8" x14ac:dyDescent="0.25">
      <c r="A19">
        <f t="shared" si="7"/>
        <v>1800</v>
      </c>
      <c r="B19">
        <f t="shared" si="0"/>
        <v>0.18888888888888888</v>
      </c>
      <c r="C19" s="3">
        <f t="shared" si="1"/>
        <v>0.432</v>
      </c>
      <c r="D19">
        <f t="shared" si="2"/>
        <v>0.432</v>
      </c>
      <c r="E19">
        <f t="shared" si="3"/>
        <v>155.52000000000001</v>
      </c>
      <c r="F19">
        <f t="shared" si="4"/>
        <v>204.48</v>
      </c>
      <c r="G19">
        <f t="shared" si="5"/>
        <v>24.47999999999999</v>
      </c>
      <c r="H19">
        <f t="shared" si="6"/>
        <v>0.42725660088821171</v>
      </c>
    </row>
    <row r="20" spans="1:8" x14ac:dyDescent="0.25">
      <c r="A20">
        <f t="shared" si="7"/>
        <v>1900</v>
      </c>
      <c r="B20">
        <f t="shared" si="0"/>
        <v>0.17894736842105263</v>
      </c>
      <c r="C20" s="3">
        <f t="shared" si="1"/>
        <v>0.45599999999999996</v>
      </c>
      <c r="D20">
        <f t="shared" si="2"/>
        <v>0.45599999999999996</v>
      </c>
      <c r="E20">
        <f t="shared" si="3"/>
        <v>164.16</v>
      </c>
      <c r="F20">
        <f t="shared" si="4"/>
        <v>195.84</v>
      </c>
      <c r="G20">
        <f t="shared" si="5"/>
        <v>15.840000000000003</v>
      </c>
      <c r="H20">
        <f t="shared" si="6"/>
        <v>0.27646015351590186</v>
      </c>
    </row>
    <row r="21" spans="1:8" x14ac:dyDescent="0.25">
      <c r="A21">
        <f t="shared" si="7"/>
        <v>2000</v>
      </c>
      <c r="B21">
        <f t="shared" si="0"/>
        <v>0.17</v>
      </c>
      <c r="C21" s="3">
        <f t="shared" si="1"/>
        <v>0.47999999999999993</v>
      </c>
      <c r="D21">
        <f t="shared" si="2"/>
        <v>0.47999999999999993</v>
      </c>
      <c r="E21">
        <f t="shared" si="3"/>
        <v>172.79999999999998</v>
      </c>
      <c r="F21">
        <f t="shared" si="4"/>
        <v>187.20000000000002</v>
      </c>
      <c r="G21">
        <f t="shared" si="5"/>
        <v>7.2000000000000171</v>
      </c>
      <c r="H21">
        <f t="shared" si="6"/>
        <v>0.12566370614359201</v>
      </c>
    </row>
    <row r="22" spans="1:8" x14ac:dyDescent="0.25">
      <c r="A22">
        <f t="shared" si="7"/>
        <v>2100</v>
      </c>
      <c r="B22">
        <f t="shared" si="0"/>
        <v>0.16190476190476191</v>
      </c>
      <c r="C22" s="3">
        <f t="shared" si="1"/>
        <v>0.50399999999999989</v>
      </c>
      <c r="D22">
        <f t="shared" si="2"/>
        <v>0.50399999999999989</v>
      </c>
      <c r="E22">
        <f t="shared" si="3"/>
        <v>181.43999999999997</v>
      </c>
      <c r="F22">
        <f t="shared" si="4"/>
        <v>178.56000000000003</v>
      </c>
      <c r="G22">
        <f t="shared" si="5"/>
        <v>-1.4399999999999693</v>
      </c>
      <c r="H22">
        <f t="shared" si="6"/>
        <v>-2.5132741228717809E-2</v>
      </c>
    </row>
    <row r="23" spans="1:8" x14ac:dyDescent="0.25">
      <c r="A23">
        <f t="shared" si="7"/>
        <v>2200</v>
      </c>
      <c r="B23">
        <f t="shared" si="0"/>
        <v>0.15454545454545454</v>
      </c>
      <c r="C23" s="3">
        <f t="shared" si="1"/>
        <v>0.52799999999999991</v>
      </c>
      <c r="D23">
        <f t="shared" si="2"/>
        <v>0.52799999999999991</v>
      </c>
      <c r="E23">
        <f t="shared" si="3"/>
        <v>190.07999999999996</v>
      </c>
      <c r="F23">
        <f t="shared" si="4"/>
        <v>169.92000000000004</v>
      </c>
      <c r="G23">
        <f t="shared" si="5"/>
        <v>-10.079999999999956</v>
      </c>
      <c r="H23">
        <f t="shared" si="6"/>
        <v>-0.17592918860102763</v>
      </c>
    </row>
    <row r="24" spans="1:8" x14ac:dyDescent="0.25">
      <c r="A24">
        <f t="shared" si="7"/>
        <v>2300</v>
      </c>
      <c r="B24">
        <f t="shared" si="0"/>
        <v>0.14782608695652175</v>
      </c>
      <c r="C24" s="3">
        <f t="shared" si="1"/>
        <v>0.55199999999999994</v>
      </c>
      <c r="D24">
        <f t="shared" si="2"/>
        <v>0.55199999999999994</v>
      </c>
      <c r="E24">
        <f t="shared" si="3"/>
        <v>198.71999999999997</v>
      </c>
      <c r="F24">
        <f t="shared" si="4"/>
        <v>161.28000000000003</v>
      </c>
      <c r="G24">
        <f t="shared" si="5"/>
        <v>-18.71999999999997</v>
      </c>
      <c r="H24">
        <f t="shared" si="6"/>
        <v>-0.32672563597333798</v>
      </c>
    </row>
    <row r="25" spans="1:8" x14ac:dyDescent="0.25">
      <c r="A25">
        <f t="shared" si="7"/>
        <v>2400</v>
      </c>
      <c r="B25">
        <f t="shared" si="0"/>
        <v>0.14166666666666666</v>
      </c>
      <c r="C25" s="3">
        <f t="shared" si="1"/>
        <v>0.57599999999999996</v>
      </c>
      <c r="D25">
        <f t="shared" si="2"/>
        <v>0.57599999999999996</v>
      </c>
      <c r="E25">
        <f t="shared" si="3"/>
        <v>207.35999999999999</v>
      </c>
      <c r="F25">
        <f t="shared" si="4"/>
        <v>152.64000000000001</v>
      </c>
      <c r="G25">
        <f t="shared" si="5"/>
        <v>-27.359999999999985</v>
      </c>
      <c r="H25">
        <f t="shared" si="6"/>
        <v>-0.47752208334564833</v>
      </c>
    </row>
    <row r="26" spans="1:8" x14ac:dyDescent="0.25">
      <c r="A26">
        <f t="shared" si="7"/>
        <v>2500</v>
      </c>
      <c r="B26">
        <f t="shared" si="0"/>
        <v>0.13600000000000001</v>
      </c>
      <c r="C26" s="3">
        <f t="shared" si="1"/>
        <v>0.59999999999999987</v>
      </c>
      <c r="D26">
        <f t="shared" si="2"/>
        <v>0.59999999999999987</v>
      </c>
      <c r="E26">
        <f t="shared" si="3"/>
        <v>215.99999999999994</v>
      </c>
      <c r="F26">
        <f t="shared" si="4"/>
        <v>144.00000000000006</v>
      </c>
      <c r="G26">
        <f t="shared" si="5"/>
        <v>-35.999999999999943</v>
      </c>
      <c r="H26">
        <f t="shared" si="6"/>
        <v>-0.62831853071795762</v>
      </c>
    </row>
    <row r="27" spans="1:8" x14ac:dyDescent="0.25">
      <c r="A27">
        <f t="shared" si="7"/>
        <v>2600</v>
      </c>
      <c r="B27">
        <f t="shared" si="0"/>
        <v>0.13076923076923078</v>
      </c>
      <c r="C27" s="3">
        <f t="shared" si="1"/>
        <v>0.62399999999999989</v>
      </c>
      <c r="D27">
        <f t="shared" si="2"/>
        <v>0.62399999999999989</v>
      </c>
      <c r="E27">
        <f t="shared" si="3"/>
        <v>224.63999999999996</v>
      </c>
      <c r="F27">
        <f t="shared" si="4"/>
        <v>135.36000000000004</v>
      </c>
      <c r="G27">
        <f t="shared" si="5"/>
        <v>-44.639999999999958</v>
      </c>
      <c r="H27">
        <f t="shared" si="6"/>
        <v>-0.77911497809026797</v>
      </c>
    </row>
    <row r="28" spans="1:8" x14ac:dyDescent="0.25">
      <c r="A28">
        <f t="shared" si="7"/>
        <v>2700</v>
      </c>
      <c r="B28">
        <f t="shared" si="0"/>
        <v>0.12592592592592591</v>
      </c>
      <c r="C28" s="3">
        <f t="shared" si="1"/>
        <v>0.64800000000000002</v>
      </c>
      <c r="D28">
        <f t="shared" si="2"/>
        <v>0.64800000000000002</v>
      </c>
      <c r="E28">
        <f t="shared" si="3"/>
        <v>233.28</v>
      </c>
      <c r="F28">
        <f t="shared" si="4"/>
        <v>126.72</v>
      </c>
      <c r="G28">
        <f t="shared" si="5"/>
        <v>-53.28</v>
      </c>
      <c r="H28">
        <f t="shared" si="6"/>
        <v>-0.92991142546257877</v>
      </c>
    </row>
    <row r="29" spans="1:8" x14ac:dyDescent="0.25">
      <c r="A29">
        <f t="shared" si="7"/>
        <v>2800</v>
      </c>
      <c r="B29">
        <f t="shared" si="0"/>
        <v>0.12142857142857143</v>
      </c>
      <c r="C29" s="3">
        <f t="shared" si="1"/>
        <v>0.67199999999999993</v>
      </c>
      <c r="D29">
        <f t="shared" si="2"/>
        <v>0.67199999999999993</v>
      </c>
      <c r="E29">
        <f t="shared" si="3"/>
        <v>241.92</v>
      </c>
      <c r="F29">
        <f t="shared" si="4"/>
        <v>118.08000000000001</v>
      </c>
      <c r="G29">
        <f t="shared" si="5"/>
        <v>-61.919999999999987</v>
      </c>
      <c r="H29">
        <f t="shared" si="6"/>
        <v>-1.0807078728348887</v>
      </c>
    </row>
    <row r="30" spans="1:8" x14ac:dyDescent="0.25">
      <c r="A30">
        <f t="shared" si="7"/>
        <v>2900</v>
      </c>
      <c r="B30">
        <f t="shared" si="0"/>
        <v>0.11724137931034483</v>
      </c>
      <c r="C30" s="3">
        <f t="shared" si="1"/>
        <v>0.69599999999999995</v>
      </c>
      <c r="D30">
        <f t="shared" si="2"/>
        <v>0.69599999999999995</v>
      </c>
      <c r="E30">
        <f t="shared" si="3"/>
        <v>250.55999999999997</v>
      </c>
      <c r="F30">
        <f t="shared" si="4"/>
        <v>109.44000000000003</v>
      </c>
      <c r="G30">
        <f t="shared" si="5"/>
        <v>-70.559999999999974</v>
      </c>
      <c r="H30">
        <f t="shared" si="6"/>
        <v>-1.2315043202071985</v>
      </c>
    </row>
    <row r="31" spans="1:8" x14ac:dyDescent="0.25">
      <c r="A31">
        <f t="shared" si="7"/>
        <v>3000</v>
      </c>
      <c r="B31">
        <f t="shared" si="0"/>
        <v>0.11333333333333333</v>
      </c>
      <c r="C31" s="3">
        <f t="shared" si="1"/>
        <v>0.72</v>
      </c>
      <c r="D31">
        <f t="shared" si="2"/>
        <v>0.72</v>
      </c>
      <c r="E31">
        <f t="shared" si="3"/>
        <v>259.2</v>
      </c>
      <c r="F31">
        <f t="shared" si="4"/>
        <v>100.80000000000001</v>
      </c>
      <c r="G31">
        <f t="shared" si="5"/>
        <v>-79.199999999999989</v>
      </c>
      <c r="H31">
        <f t="shared" si="6"/>
        <v>-1.3823007675795087</v>
      </c>
    </row>
    <row r="32" spans="1:8" x14ac:dyDescent="0.25">
      <c r="A32">
        <f t="shared" si="7"/>
        <v>3100</v>
      </c>
      <c r="B32">
        <f t="shared" si="0"/>
        <v>0.10967741935483871</v>
      </c>
      <c r="C32" s="3">
        <f t="shared" si="1"/>
        <v>0.74399999999999988</v>
      </c>
      <c r="D32">
        <f t="shared" si="2"/>
        <v>0.74399999999999988</v>
      </c>
      <c r="E32">
        <f t="shared" si="3"/>
        <v>267.83999999999997</v>
      </c>
      <c r="F32">
        <f t="shared" si="4"/>
        <v>92.160000000000025</v>
      </c>
      <c r="G32">
        <f t="shared" si="5"/>
        <v>-87.839999999999975</v>
      </c>
      <c r="H32">
        <f t="shared" si="6"/>
        <v>-1.5330972149518187</v>
      </c>
    </row>
    <row r="33" spans="1:8" x14ac:dyDescent="0.25">
      <c r="A33">
        <f t="shared" si="7"/>
        <v>3200</v>
      </c>
      <c r="B33">
        <f t="shared" si="0"/>
        <v>0.10625</v>
      </c>
      <c r="C33" s="3">
        <f t="shared" si="1"/>
        <v>0.7679999999999999</v>
      </c>
      <c r="D33">
        <f t="shared" si="2"/>
        <v>0.7679999999999999</v>
      </c>
      <c r="E33">
        <f t="shared" si="3"/>
        <v>276.47999999999996</v>
      </c>
      <c r="F33">
        <f t="shared" si="4"/>
        <v>83.520000000000039</v>
      </c>
      <c r="G33">
        <f t="shared" si="5"/>
        <v>-96.479999999999961</v>
      </c>
      <c r="H33">
        <f t="shared" si="6"/>
        <v>-1.6838936623241285</v>
      </c>
    </row>
    <row r="34" spans="1:8" x14ac:dyDescent="0.25">
      <c r="A34">
        <f t="shared" si="7"/>
        <v>3300</v>
      </c>
      <c r="B34">
        <f t="shared" si="0"/>
        <v>0.10303030303030303</v>
      </c>
      <c r="C34" s="3">
        <f t="shared" si="1"/>
        <v>0.79199999999999993</v>
      </c>
      <c r="D34">
        <f t="shared" si="2"/>
        <v>0.79199999999999993</v>
      </c>
      <c r="E34">
        <f t="shared" si="3"/>
        <v>285.11999999999995</v>
      </c>
      <c r="F34">
        <f t="shared" si="4"/>
        <v>74.880000000000052</v>
      </c>
      <c r="G34">
        <f t="shared" si="5"/>
        <v>-105.11999999999995</v>
      </c>
      <c r="H34">
        <f t="shared" si="6"/>
        <v>-1.8346901096964383</v>
      </c>
    </row>
    <row r="35" spans="1:8" x14ac:dyDescent="0.25">
      <c r="A35">
        <f t="shared" si="7"/>
        <v>3400</v>
      </c>
      <c r="B35">
        <f t="shared" si="0"/>
        <v>0.1</v>
      </c>
      <c r="C35" s="3">
        <f t="shared" si="1"/>
        <v>0.81599999999999984</v>
      </c>
      <c r="D35">
        <f t="shared" si="2"/>
        <v>0.81599999999999984</v>
      </c>
      <c r="E35">
        <f t="shared" si="3"/>
        <v>293.75999999999993</v>
      </c>
      <c r="F35">
        <f t="shared" si="4"/>
        <v>66.240000000000066</v>
      </c>
      <c r="G35">
        <f t="shared" si="5"/>
        <v>-113.75999999999993</v>
      </c>
      <c r="H35">
        <f t="shared" si="6"/>
        <v>-1.9854865570687481</v>
      </c>
    </row>
    <row r="36" spans="1:8" x14ac:dyDescent="0.25">
      <c r="A36">
        <f t="shared" si="7"/>
        <v>3500</v>
      </c>
      <c r="B36">
        <f t="shared" si="0"/>
        <v>9.7142857142857142E-2</v>
      </c>
      <c r="C36" s="3">
        <f t="shared" si="1"/>
        <v>0.84</v>
      </c>
      <c r="D36">
        <f t="shared" si="2"/>
        <v>0.84</v>
      </c>
      <c r="E36">
        <f t="shared" si="3"/>
        <v>302.39999999999998</v>
      </c>
      <c r="F36">
        <f t="shared" si="4"/>
        <v>57.600000000000023</v>
      </c>
      <c r="G36">
        <f t="shared" si="5"/>
        <v>-122.39999999999998</v>
      </c>
      <c r="H36">
        <f t="shared" si="6"/>
        <v>-2.1362830044410588</v>
      </c>
    </row>
    <row r="37" spans="1:8" x14ac:dyDescent="0.25">
      <c r="A37">
        <f t="shared" si="7"/>
        <v>3600</v>
      </c>
      <c r="B37">
        <f t="shared" si="0"/>
        <v>9.4444444444444442E-2</v>
      </c>
      <c r="C37" s="3">
        <f t="shared" si="1"/>
        <v>0.86399999999999999</v>
      </c>
      <c r="D37">
        <f t="shared" si="2"/>
        <v>0.86399999999999999</v>
      </c>
      <c r="E37">
        <f t="shared" si="3"/>
        <v>311.04000000000002</v>
      </c>
      <c r="F37">
        <f t="shared" si="4"/>
        <v>48.95999999999998</v>
      </c>
      <c r="G37">
        <f t="shared" si="5"/>
        <v>-131.04000000000002</v>
      </c>
      <c r="H37">
        <f t="shared" si="6"/>
        <v>-2.2870794518133697</v>
      </c>
    </row>
    <row r="38" spans="1:8" x14ac:dyDescent="0.25">
      <c r="A38">
        <f t="shared" si="7"/>
        <v>3700</v>
      </c>
      <c r="B38">
        <f t="shared" si="0"/>
        <v>9.1891891891891897E-2</v>
      </c>
      <c r="C38" s="3">
        <f t="shared" si="1"/>
        <v>0.8879999999999999</v>
      </c>
      <c r="D38">
        <f t="shared" si="2"/>
        <v>0.8879999999999999</v>
      </c>
      <c r="E38">
        <f t="shared" si="3"/>
        <v>319.67999999999995</v>
      </c>
      <c r="F38">
        <f t="shared" si="4"/>
        <v>40.32000000000005</v>
      </c>
      <c r="G38">
        <f t="shared" si="5"/>
        <v>-139.67999999999995</v>
      </c>
      <c r="H38">
        <f t="shared" si="6"/>
        <v>-2.4378758991856788</v>
      </c>
    </row>
    <row r="39" spans="1:8" x14ac:dyDescent="0.25">
      <c r="A39">
        <f t="shared" si="7"/>
        <v>3800</v>
      </c>
      <c r="B39">
        <f t="shared" si="0"/>
        <v>8.9473684210526316E-2</v>
      </c>
      <c r="C39" s="3">
        <f t="shared" si="1"/>
        <v>0.91199999999999992</v>
      </c>
      <c r="D39">
        <f t="shared" si="2"/>
        <v>0.91199999999999992</v>
      </c>
      <c r="E39">
        <f t="shared" si="3"/>
        <v>328.32</v>
      </c>
      <c r="F39">
        <f t="shared" si="4"/>
        <v>31.680000000000007</v>
      </c>
      <c r="G39">
        <f t="shared" si="5"/>
        <v>-148.32</v>
      </c>
      <c r="H39">
        <f t="shared" si="6"/>
        <v>-2.5886723465579893</v>
      </c>
    </row>
    <row r="40" spans="1:8" x14ac:dyDescent="0.25">
      <c r="A40">
        <f t="shared" si="7"/>
        <v>3900</v>
      </c>
      <c r="B40">
        <f t="shared" si="0"/>
        <v>8.7179487179487175E-2</v>
      </c>
      <c r="C40" s="3">
        <f t="shared" si="1"/>
        <v>0.93599999999999994</v>
      </c>
      <c r="D40">
        <f t="shared" si="2"/>
        <v>0.93599999999999994</v>
      </c>
      <c r="E40">
        <f t="shared" si="3"/>
        <v>336.96</v>
      </c>
      <c r="F40">
        <f t="shared" si="4"/>
        <v>23.04000000000002</v>
      </c>
      <c r="G40">
        <f t="shared" si="5"/>
        <v>-156.95999999999998</v>
      </c>
      <c r="H40">
        <f t="shared" si="6"/>
        <v>-2.7394687939302993</v>
      </c>
    </row>
    <row r="41" spans="1:8" x14ac:dyDescent="0.25">
      <c r="A41">
        <f t="shared" si="7"/>
        <v>4000</v>
      </c>
      <c r="B41">
        <f t="shared" si="0"/>
        <v>8.5000000000000006E-2</v>
      </c>
      <c r="C41" s="3">
        <f t="shared" si="1"/>
        <v>0.95999999999999985</v>
      </c>
      <c r="D41">
        <f t="shared" si="2"/>
        <v>0.95999999999999985</v>
      </c>
      <c r="E41">
        <f t="shared" si="3"/>
        <v>345.59999999999997</v>
      </c>
      <c r="F41">
        <f t="shared" si="4"/>
        <v>14.400000000000034</v>
      </c>
      <c r="G41">
        <f t="shared" si="5"/>
        <v>-165.59999999999997</v>
      </c>
      <c r="H41">
        <f t="shared" si="6"/>
        <v>-2.8902652413026093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2"/>
  <sheetViews>
    <sheetView tabSelected="1" topLeftCell="A3" zoomScale="117" zoomScaleNormal="85" workbookViewId="0">
      <selection activeCell="D7" sqref="D7"/>
    </sheetView>
  </sheetViews>
  <sheetFormatPr defaultRowHeight="15" x14ac:dyDescent="0.25"/>
  <cols>
    <col min="1" max="1" width="20.85546875" customWidth="1"/>
    <col min="2" max="2" width="17.85546875" customWidth="1"/>
    <col min="3" max="3" width="20" style="3" customWidth="1"/>
    <col min="4" max="4" width="28.28515625" customWidth="1"/>
    <col min="5" max="5" width="20.85546875" style="4" customWidth="1"/>
    <col min="6" max="6" width="26" style="4" customWidth="1"/>
    <col min="7" max="8" width="21" style="4" customWidth="1"/>
    <col min="9" max="9" width="21" customWidth="1"/>
    <col min="10" max="10" width="17.42578125" customWidth="1"/>
    <col min="11" max="11" width="12.85546875" customWidth="1"/>
    <col min="12" max="12" width="12.5703125" customWidth="1"/>
  </cols>
  <sheetData>
    <row r="1" spans="1:12" x14ac:dyDescent="0.25">
      <c r="A1" t="s">
        <v>2</v>
      </c>
      <c r="B1" t="s">
        <v>11</v>
      </c>
      <c r="C1" s="3" t="s">
        <v>13</v>
      </c>
      <c r="D1" t="s">
        <v>14</v>
      </c>
      <c r="E1" s="4" t="s">
        <v>12</v>
      </c>
      <c r="F1" s="4" t="s">
        <v>15</v>
      </c>
      <c r="G1" s="4" t="s">
        <v>16</v>
      </c>
      <c r="J1" t="s">
        <v>0</v>
      </c>
      <c r="K1">
        <v>0.89900000000000002</v>
      </c>
      <c r="L1" s="1">
        <f>K1/1000</f>
        <v>8.9900000000000006E-4</v>
      </c>
    </row>
    <row r="2" spans="1:12" x14ac:dyDescent="0.25">
      <c r="A2">
        <v>100</v>
      </c>
      <c r="B2">
        <f>1/A2</f>
        <v>0.01</v>
      </c>
      <c r="C2" s="5">
        <f>$L$1</f>
        <v>8.9900000000000006E-4</v>
      </c>
      <c r="D2" s="5">
        <f>MOD(C2,B2)</f>
        <v>8.9900000000000006E-4</v>
      </c>
      <c r="E2" s="5">
        <f>MOD(B2/2-D2,B2)</f>
        <v>4.1010000000000005E-3</v>
      </c>
      <c r="F2" s="4">
        <f>E2*A2</f>
        <v>0.41010000000000002</v>
      </c>
      <c r="K2" s="2" t="s">
        <v>6</v>
      </c>
      <c r="L2" s="2" t="s">
        <v>5</v>
      </c>
    </row>
    <row r="3" spans="1:12" x14ac:dyDescent="0.25">
      <c r="A3">
        <f>A2+100</f>
        <v>200</v>
      </c>
      <c r="B3">
        <f t="shared" ref="B3:B41" si="0">1/A3</f>
        <v>5.0000000000000001E-3</v>
      </c>
      <c r="C3" s="5">
        <f t="shared" ref="C3:C41" si="1">$L$1</f>
        <v>8.9900000000000006E-4</v>
      </c>
      <c r="D3" s="5">
        <f t="shared" ref="D3:D41" si="2">MOD(C3,B3)</f>
        <v>8.9900000000000006E-4</v>
      </c>
      <c r="E3" s="5">
        <f t="shared" ref="E3:E41" si="3">MOD(B3/2-D3,B3)</f>
        <v>1.601E-3</v>
      </c>
      <c r="F3" s="4">
        <f t="shared" ref="F3:F41" si="4">E3*A3</f>
        <v>0.32019999999999998</v>
      </c>
    </row>
    <row r="4" spans="1:12" x14ac:dyDescent="0.25">
      <c r="A4">
        <f t="shared" ref="A4:A41" si="5">A3+100</f>
        <v>300</v>
      </c>
      <c r="B4">
        <f t="shared" si="0"/>
        <v>3.3333333333333335E-3</v>
      </c>
      <c r="C4" s="5">
        <f t="shared" si="1"/>
        <v>8.9900000000000006E-4</v>
      </c>
      <c r="D4" s="5">
        <f t="shared" si="2"/>
        <v>8.9900000000000006E-4</v>
      </c>
      <c r="E4" s="5">
        <f t="shared" si="3"/>
        <v>7.6766666666666671E-4</v>
      </c>
      <c r="F4" s="4">
        <f t="shared" si="4"/>
        <v>0.2303</v>
      </c>
    </row>
    <row r="5" spans="1:12" x14ac:dyDescent="0.25">
      <c r="A5">
        <f t="shared" si="5"/>
        <v>400</v>
      </c>
      <c r="B5">
        <f t="shared" si="0"/>
        <v>2.5000000000000001E-3</v>
      </c>
      <c r="C5" s="5">
        <f t="shared" si="1"/>
        <v>8.9900000000000006E-4</v>
      </c>
      <c r="D5" s="5">
        <f t="shared" si="2"/>
        <v>8.9900000000000006E-4</v>
      </c>
      <c r="E5" s="5">
        <f t="shared" si="3"/>
        <v>3.5099999999999997E-4</v>
      </c>
      <c r="F5" s="4">
        <f t="shared" si="4"/>
        <v>0.1404</v>
      </c>
    </row>
    <row r="6" spans="1:12" x14ac:dyDescent="0.25">
      <c r="A6">
        <f t="shared" si="5"/>
        <v>500</v>
      </c>
      <c r="B6">
        <f t="shared" si="0"/>
        <v>2E-3</v>
      </c>
      <c r="C6" s="5">
        <f t="shared" si="1"/>
        <v>8.9900000000000006E-4</v>
      </c>
      <c r="D6" s="5">
        <f t="shared" si="2"/>
        <v>8.9900000000000006E-4</v>
      </c>
      <c r="E6" s="5">
        <f t="shared" si="3"/>
        <v>1.0099999999999996E-4</v>
      </c>
      <c r="F6" s="4">
        <f t="shared" si="4"/>
        <v>5.0499999999999982E-2</v>
      </c>
    </row>
    <row r="7" spans="1:12" x14ac:dyDescent="0.25">
      <c r="A7">
        <f t="shared" si="5"/>
        <v>600</v>
      </c>
      <c r="B7">
        <f t="shared" si="0"/>
        <v>1.6666666666666668E-3</v>
      </c>
      <c r="C7" s="5">
        <f t="shared" si="1"/>
        <v>8.9900000000000006E-4</v>
      </c>
      <c r="D7" s="5">
        <f t="shared" si="2"/>
        <v>8.9900000000000006E-4</v>
      </c>
      <c r="E7" s="5">
        <f t="shared" si="3"/>
        <v>1.601E-3</v>
      </c>
      <c r="F7" s="4">
        <f t="shared" si="4"/>
        <v>0.96060000000000001</v>
      </c>
    </row>
    <row r="8" spans="1:12" x14ac:dyDescent="0.25">
      <c r="A8">
        <f t="shared" si="5"/>
        <v>700</v>
      </c>
      <c r="B8">
        <f t="shared" si="0"/>
        <v>1.4285714285714286E-3</v>
      </c>
      <c r="C8" s="5">
        <f t="shared" si="1"/>
        <v>8.9900000000000006E-4</v>
      </c>
      <c r="D8" s="5">
        <f t="shared" si="2"/>
        <v>8.9900000000000006E-4</v>
      </c>
      <c r="E8" s="5">
        <f t="shared" si="3"/>
        <v>1.2438571428571429E-3</v>
      </c>
      <c r="F8" s="4">
        <f t="shared" si="4"/>
        <v>0.87070000000000003</v>
      </c>
    </row>
    <row r="9" spans="1:12" x14ac:dyDescent="0.25">
      <c r="A9">
        <f t="shared" si="5"/>
        <v>800</v>
      </c>
      <c r="B9">
        <f t="shared" si="0"/>
        <v>1.25E-3</v>
      </c>
      <c r="C9" s="5">
        <f t="shared" si="1"/>
        <v>8.9900000000000006E-4</v>
      </c>
      <c r="D9" s="5">
        <f t="shared" si="2"/>
        <v>8.9900000000000006E-4</v>
      </c>
      <c r="E9" s="5">
        <f t="shared" si="3"/>
        <v>9.7599999999999998E-4</v>
      </c>
      <c r="F9" s="4">
        <f t="shared" si="4"/>
        <v>0.78079999999999994</v>
      </c>
    </row>
    <row r="10" spans="1:12" x14ac:dyDescent="0.25">
      <c r="A10">
        <f t="shared" si="5"/>
        <v>900</v>
      </c>
      <c r="B10">
        <f t="shared" si="0"/>
        <v>1.1111111111111111E-3</v>
      </c>
      <c r="C10" s="5">
        <f t="shared" si="1"/>
        <v>8.9900000000000006E-4</v>
      </c>
      <c r="D10" s="5">
        <f t="shared" si="2"/>
        <v>8.9900000000000006E-4</v>
      </c>
      <c r="E10" s="5">
        <f t="shared" si="3"/>
        <v>7.6766666666666661E-4</v>
      </c>
      <c r="F10" s="4">
        <f t="shared" si="4"/>
        <v>0.69089999999999996</v>
      </c>
    </row>
    <row r="11" spans="1:12" x14ac:dyDescent="0.25">
      <c r="A11">
        <f t="shared" si="5"/>
        <v>1000</v>
      </c>
      <c r="B11">
        <f t="shared" si="0"/>
        <v>1E-3</v>
      </c>
      <c r="C11" s="5">
        <f t="shared" si="1"/>
        <v>8.9900000000000006E-4</v>
      </c>
      <c r="D11" s="5">
        <f t="shared" si="2"/>
        <v>8.9900000000000006E-4</v>
      </c>
      <c r="E11" s="5">
        <f t="shared" si="3"/>
        <v>6.0099999999999997E-4</v>
      </c>
      <c r="F11" s="4">
        <f t="shared" si="4"/>
        <v>0.60099999999999998</v>
      </c>
    </row>
    <row r="12" spans="1:12" x14ac:dyDescent="0.25">
      <c r="A12">
        <f t="shared" si="5"/>
        <v>1100</v>
      </c>
      <c r="B12">
        <f t="shared" si="0"/>
        <v>9.0909090909090909E-4</v>
      </c>
      <c r="C12" s="5">
        <f t="shared" si="1"/>
        <v>8.9900000000000006E-4</v>
      </c>
      <c r="D12" s="5">
        <f t="shared" si="2"/>
        <v>8.9900000000000006E-4</v>
      </c>
      <c r="E12" s="5">
        <f t="shared" si="3"/>
        <v>4.6463636363636358E-4</v>
      </c>
      <c r="F12" s="4">
        <f t="shared" si="4"/>
        <v>0.51109999999999989</v>
      </c>
    </row>
    <row r="13" spans="1:12" x14ac:dyDescent="0.25">
      <c r="A13">
        <f t="shared" si="5"/>
        <v>1200</v>
      </c>
      <c r="B13">
        <f t="shared" si="0"/>
        <v>8.3333333333333339E-4</v>
      </c>
      <c r="C13" s="5">
        <f t="shared" si="1"/>
        <v>8.9900000000000006E-4</v>
      </c>
      <c r="D13" s="5">
        <f t="shared" si="2"/>
        <v>6.5666666666666673E-5</v>
      </c>
      <c r="E13" s="5">
        <f t="shared" si="3"/>
        <v>3.5100000000000002E-4</v>
      </c>
      <c r="F13" s="4">
        <f t="shared" si="4"/>
        <v>0.42120000000000002</v>
      </c>
    </row>
    <row r="14" spans="1:12" x14ac:dyDescent="0.25">
      <c r="A14">
        <f t="shared" si="5"/>
        <v>1300</v>
      </c>
      <c r="B14">
        <f t="shared" si="0"/>
        <v>7.6923076923076923E-4</v>
      </c>
      <c r="C14" s="5">
        <f t="shared" si="1"/>
        <v>8.9900000000000006E-4</v>
      </c>
      <c r="D14" s="5">
        <f t="shared" si="2"/>
        <v>1.2976923076923083E-4</v>
      </c>
      <c r="E14" s="5">
        <f t="shared" si="3"/>
        <v>2.5484615384615379E-4</v>
      </c>
      <c r="F14" s="4">
        <f t="shared" si="4"/>
        <v>0.33129999999999993</v>
      </c>
    </row>
    <row r="15" spans="1:12" x14ac:dyDescent="0.25">
      <c r="A15">
        <f t="shared" si="5"/>
        <v>1400</v>
      </c>
      <c r="B15">
        <f t="shared" si="0"/>
        <v>7.1428571428571429E-4</v>
      </c>
      <c r="C15" s="5">
        <f t="shared" si="1"/>
        <v>8.9900000000000006E-4</v>
      </c>
      <c r="D15" s="5">
        <f t="shared" si="2"/>
        <v>1.8471428571428577E-4</v>
      </c>
      <c r="E15" s="5">
        <f t="shared" si="3"/>
        <v>1.7242857142857137E-4</v>
      </c>
      <c r="F15" s="4">
        <f t="shared" si="4"/>
        <v>0.24139999999999992</v>
      </c>
    </row>
    <row r="16" spans="1:12" x14ac:dyDescent="0.25">
      <c r="A16">
        <f t="shared" si="5"/>
        <v>1500</v>
      </c>
      <c r="B16">
        <f t="shared" si="0"/>
        <v>6.6666666666666664E-4</v>
      </c>
      <c r="C16" s="5">
        <f t="shared" si="1"/>
        <v>8.9900000000000006E-4</v>
      </c>
      <c r="D16" s="5">
        <f t="shared" si="2"/>
        <v>2.3233333333333342E-4</v>
      </c>
      <c r="E16" s="5">
        <f t="shared" si="3"/>
        <v>1.0099999999999991E-4</v>
      </c>
      <c r="F16" s="4">
        <f t="shared" si="4"/>
        <v>0.15149999999999986</v>
      </c>
    </row>
    <row r="17" spans="1:6" x14ac:dyDescent="0.25">
      <c r="A17">
        <f t="shared" si="5"/>
        <v>1600</v>
      </c>
      <c r="B17">
        <f t="shared" si="0"/>
        <v>6.2500000000000001E-4</v>
      </c>
      <c r="C17" s="5">
        <f t="shared" si="1"/>
        <v>8.9900000000000006E-4</v>
      </c>
      <c r="D17" s="5">
        <f t="shared" si="2"/>
        <v>2.7400000000000005E-4</v>
      </c>
      <c r="E17" s="5">
        <f t="shared" si="3"/>
        <v>3.849999999999996E-5</v>
      </c>
      <c r="F17" s="4">
        <f t="shared" si="4"/>
        <v>6.1599999999999933E-2</v>
      </c>
    </row>
    <row r="18" spans="1:6" x14ac:dyDescent="0.25">
      <c r="A18">
        <f t="shared" si="5"/>
        <v>1700</v>
      </c>
      <c r="B18">
        <f t="shared" si="0"/>
        <v>5.8823529411764701E-4</v>
      </c>
      <c r="C18" s="5">
        <f t="shared" si="1"/>
        <v>8.9900000000000006E-4</v>
      </c>
      <c r="D18" s="5">
        <f t="shared" si="2"/>
        <v>3.1076470588235305E-4</v>
      </c>
      <c r="E18" s="5">
        <f t="shared" si="3"/>
        <v>5.7158823529411746E-4</v>
      </c>
      <c r="F18" s="4">
        <f t="shared" si="4"/>
        <v>0.97169999999999968</v>
      </c>
    </row>
    <row r="19" spans="1:6" x14ac:dyDescent="0.25">
      <c r="A19">
        <f t="shared" si="5"/>
        <v>1800</v>
      </c>
      <c r="B19">
        <f t="shared" si="0"/>
        <v>5.5555555555555556E-4</v>
      </c>
      <c r="C19" s="5">
        <f t="shared" si="1"/>
        <v>8.9900000000000006E-4</v>
      </c>
      <c r="D19" s="5">
        <f t="shared" si="2"/>
        <v>3.434444444444445E-4</v>
      </c>
      <c r="E19" s="5">
        <f t="shared" si="3"/>
        <v>4.8988888888888888E-4</v>
      </c>
      <c r="F19" s="4">
        <f t="shared" si="4"/>
        <v>0.88180000000000003</v>
      </c>
    </row>
    <row r="20" spans="1:6" x14ac:dyDescent="0.25">
      <c r="A20">
        <f t="shared" si="5"/>
        <v>1900</v>
      </c>
      <c r="B20">
        <f t="shared" si="0"/>
        <v>5.263157894736842E-4</v>
      </c>
      <c r="C20" s="5">
        <f t="shared" si="1"/>
        <v>8.9900000000000006E-4</v>
      </c>
      <c r="D20" s="5">
        <f t="shared" si="2"/>
        <v>3.7268421052631586E-4</v>
      </c>
      <c r="E20" s="5">
        <f t="shared" si="3"/>
        <v>4.1678947368421044E-4</v>
      </c>
      <c r="F20" s="4">
        <f t="shared" si="4"/>
        <v>0.79189999999999983</v>
      </c>
    </row>
    <row r="21" spans="1:6" x14ac:dyDescent="0.25">
      <c r="A21">
        <f t="shared" si="5"/>
        <v>2000</v>
      </c>
      <c r="B21">
        <f t="shared" si="0"/>
        <v>5.0000000000000001E-4</v>
      </c>
      <c r="C21" s="5">
        <f t="shared" si="1"/>
        <v>8.9900000000000006E-4</v>
      </c>
      <c r="D21" s="5">
        <f t="shared" si="2"/>
        <v>3.9900000000000005E-4</v>
      </c>
      <c r="E21" s="5">
        <f t="shared" si="3"/>
        <v>3.5099999999999997E-4</v>
      </c>
      <c r="F21" s="4">
        <f t="shared" si="4"/>
        <v>0.70199999999999996</v>
      </c>
    </row>
    <row r="22" spans="1:6" x14ac:dyDescent="0.25">
      <c r="A22">
        <f t="shared" si="5"/>
        <v>2100</v>
      </c>
      <c r="B22">
        <f t="shared" si="0"/>
        <v>4.7619047619047619E-4</v>
      </c>
      <c r="C22" s="5">
        <f t="shared" si="1"/>
        <v>8.9900000000000006E-4</v>
      </c>
      <c r="D22" s="5">
        <f t="shared" si="2"/>
        <v>4.2280952380952387E-4</v>
      </c>
      <c r="E22" s="5">
        <f t="shared" si="3"/>
        <v>2.9147619047619042E-4</v>
      </c>
      <c r="F22" s="4">
        <f t="shared" si="4"/>
        <v>0.61209999999999987</v>
      </c>
    </row>
    <row r="23" spans="1:6" x14ac:dyDescent="0.25">
      <c r="A23">
        <f t="shared" si="5"/>
        <v>2200</v>
      </c>
      <c r="B23">
        <f t="shared" si="0"/>
        <v>4.5454545454545455E-4</v>
      </c>
      <c r="C23" s="5">
        <f t="shared" si="1"/>
        <v>8.9900000000000006E-4</v>
      </c>
      <c r="D23" s="5">
        <f t="shared" si="2"/>
        <v>4.4445454545454551E-4</v>
      </c>
      <c r="E23" s="5">
        <f t="shared" si="3"/>
        <v>2.373636363636363E-4</v>
      </c>
      <c r="F23" s="4">
        <f t="shared" si="4"/>
        <v>0.52219999999999989</v>
      </c>
    </row>
    <row r="24" spans="1:6" x14ac:dyDescent="0.25">
      <c r="A24">
        <f t="shared" si="5"/>
        <v>2300</v>
      </c>
      <c r="B24">
        <f t="shared" si="0"/>
        <v>4.3478260869565219E-4</v>
      </c>
      <c r="C24" s="5">
        <f t="shared" si="1"/>
        <v>8.9900000000000006E-4</v>
      </c>
      <c r="D24" s="5">
        <f t="shared" si="2"/>
        <v>2.9434782608695679E-5</v>
      </c>
      <c r="E24" s="5">
        <f t="shared" si="3"/>
        <v>1.8795652173913042E-4</v>
      </c>
      <c r="F24" s="4">
        <f t="shared" si="4"/>
        <v>0.43229999999999996</v>
      </c>
    </row>
    <row r="25" spans="1:6" x14ac:dyDescent="0.25">
      <c r="A25">
        <f t="shared" si="5"/>
        <v>2400</v>
      </c>
      <c r="B25">
        <f t="shared" si="0"/>
        <v>4.1666666666666669E-4</v>
      </c>
      <c r="C25" s="5">
        <f t="shared" si="1"/>
        <v>8.9900000000000006E-4</v>
      </c>
      <c r="D25" s="5">
        <f t="shared" si="2"/>
        <v>6.5666666666666673E-5</v>
      </c>
      <c r="E25" s="5">
        <f t="shared" si="3"/>
        <v>1.4266666666666667E-4</v>
      </c>
      <c r="F25" s="4">
        <f t="shared" si="4"/>
        <v>0.34240000000000004</v>
      </c>
    </row>
    <row r="26" spans="1:6" x14ac:dyDescent="0.25">
      <c r="A26">
        <f t="shared" si="5"/>
        <v>2500</v>
      </c>
      <c r="B26">
        <f t="shared" si="0"/>
        <v>4.0000000000000002E-4</v>
      </c>
      <c r="C26" s="5">
        <f t="shared" si="1"/>
        <v>8.9900000000000006E-4</v>
      </c>
      <c r="D26" s="5">
        <f t="shared" si="2"/>
        <v>9.9000000000000021E-5</v>
      </c>
      <c r="E26" s="5">
        <f t="shared" si="3"/>
        <v>1.0099999999999999E-4</v>
      </c>
      <c r="F26" s="4">
        <f t="shared" si="4"/>
        <v>0.25249999999999995</v>
      </c>
    </row>
    <row r="27" spans="1:6" x14ac:dyDescent="0.25">
      <c r="A27">
        <f t="shared" si="5"/>
        <v>2600</v>
      </c>
      <c r="B27">
        <f t="shared" si="0"/>
        <v>3.8461538461538462E-4</v>
      </c>
      <c r="C27" s="5">
        <f t="shared" si="1"/>
        <v>8.9900000000000006E-4</v>
      </c>
      <c r="D27" s="5">
        <f t="shared" si="2"/>
        <v>1.2976923076923083E-4</v>
      </c>
      <c r="E27" s="5">
        <f t="shared" si="3"/>
        <v>6.2538461538461478E-5</v>
      </c>
      <c r="F27" s="4">
        <f t="shared" si="4"/>
        <v>0.16259999999999986</v>
      </c>
    </row>
    <row r="28" spans="1:6" x14ac:dyDescent="0.25">
      <c r="A28">
        <f t="shared" si="5"/>
        <v>2700</v>
      </c>
      <c r="B28">
        <f t="shared" si="0"/>
        <v>3.7037037037037035E-4</v>
      </c>
      <c r="C28" s="5">
        <f t="shared" si="1"/>
        <v>8.9900000000000006E-4</v>
      </c>
      <c r="D28" s="5">
        <f t="shared" si="2"/>
        <v>1.5825925925925936E-4</v>
      </c>
      <c r="E28" s="5">
        <f t="shared" si="3"/>
        <v>2.692592592592582E-5</v>
      </c>
      <c r="F28" s="4">
        <f t="shared" si="4"/>
        <v>7.2699999999999709E-2</v>
      </c>
    </row>
    <row r="29" spans="1:6" x14ac:dyDescent="0.25">
      <c r="A29">
        <f t="shared" si="5"/>
        <v>2800</v>
      </c>
      <c r="B29">
        <f t="shared" si="0"/>
        <v>3.5714285714285714E-4</v>
      </c>
      <c r="C29" s="5">
        <f t="shared" si="1"/>
        <v>8.9900000000000006E-4</v>
      </c>
      <c r="D29" s="5">
        <f t="shared" si="2"/>
        <v>1.8471428571428577E-4</v>
      </c>
      <c r="E29" s="5">
        <f t="shared" si="3"/>
        <v>3.5099999999999997E-4</v>
      </c>
      <c r="F29" s="4">
        <f t="shared" si="4"/>
        <v>0.9827999999999999</v>
      </c>
    </row>
    <row r="30" spans="1:6" x14ac:dyDescent="0.25">
      <c r="A30">
        <f t="shared" si="5"/>
        <v>2900</v>
      </c>
      <c r="B30">
        <f t="shared" si="0"/>
        <v>3.4482758620689653E-4</v>
      </c>
      <c r="C30" s="5">
        <f t="shared" si="1"/>
        <v>8.9900000000000006E-4</v>
      </c>
      <c r="D30" s="5">
        <f t="shared" si="2"/>
        <v>2.0934482758620701E-4</v>
      </c>
      <c r="E30" s="5">
        <f t="shared" si="3"/>
        <v>3.0789655172413778E-4</v>
      </c>
      <c r="F30" s="4">
        <f t="shared" si="4"/>
        <v>0.89289999999999958</v>
      </c>
    </row>
    <row r="31" spans="1:6" x14ac:dyDescent="0.25">
      <c r="A31">
        <f t="shared" si="5"/>
        <v>3000</v>
      </c>
      <c r="B31">
        <f t="shared" si="0"/>
        <v>3.3333333333333332E-4</v>
      </c>
      <c r="C31" s="5">
        <f t="shared" si="1"/>
        <v>8.9900000000000006E-4</v>
      </c>
      <c r="D31" s="5">
        <f t="shared" si="2"/>
        <v>2.3233333333333342E-4</v>
      </c>
      <c r="E31" s="5">
        <f t="shared" si="3"/>
        <v>2.676666666666666E-4</v>
      </c>
      <c r="F31" s="4">
        <f t="shared" si="4"/>
        <v>0.80299999999999983</v>
      </c>
    </row>
    <row r="32" spans="1:6" x14ac:dyDescent="0.25">
      <c r="A32">
        <f t="shared" si="5"/>
        <v>3100</v>
      </c>
      <c r="B32">
        <f t="shared" si="0"/>
        <v>3.2258064516129032E-4</v>
      </c>
      <c r="C32" s="5">
        <f t="shared" si="1"/>
        <v>8.9900000000000006E-4</v>
      </c>
      <c r="D32" s="5">
        <f t="shared" si="2"/>
        <v>2.5383870967741941E-4</v>
      </c>
      <c r="E32" s="5">
        <f t="shared" si="3"/>
        <v>2.3003225806451607E-4</v>
      </c>
      <c r="F32" s="4">
        <f t="shared" si="4"/>
        <v>0.71309999999999985</v>
      </c>
    </row>
    <row r="33" spans="1:6" x14ac:dyDescent="0.25">
      <c r="A33">
        <f t="shared" si="5"/>
        <v>3200</v>
      </c>
      <c r="B33">
        <f t="shared" si="0"/>
        <v>3.1250000000000001E-4</v>
      </c>
      <c r="C33" s="5">
        <f t="shared" si="1"/>
        <v>8.9900000000000006E-4</v>
      </c>
      <c r="D33" s="5">
        <f t="shared" si="2"/>
        <v>2.7400000000000005E-4</v>
      </c>
      <c r="E33" s="5">
        <f t="shared" si="3"/>
        <v>1.9474999999999996E-4</v>
      </c>
      <c r="F33" s="4">
        <f t="shared" si="4"/>
        <v>0.62319999999999987</v>
      </c>
    </row>
    <row r="34" spans="1:6" x14ac:dyDescent="0.25">
      <c r="A34">
        <f t="shared" si="5"/>
        <v>3300</v>
      </c>
      <c r="B34">
        <f t="shared" si="0"/>
        <v>3.0303030303030303E-4</v>
      </c>
      <c r="C34" s="5">
        <f t="shared" si="1"/>
        <v>8.9900000000000006E-4</v>
      </c>
      <c r="D34" s="5">
        <f t="shared" si="2"/>
        <v>2.92939393939394E-4</v>
      </c>
      <c r="E34" s="5">
        <f t="shared" si="3"/>
        <v>1.6160606060606055E-4</v>
      </c>
      <c r="F34" s="4">
        <f t="shared" si="4"/>
        <v>0.53329999999999977</v>
      </c>
    </row>
    <row r="35" spans="1:6" x14ac:dyDescent="0.25">
      <c r="A35">
        <f t="shared" si="5"/>
        <v>3400</v>
      </c>
      <c r="B35">
        <f t="shared" si="0"/>
        <v>2.941176470588235E-4</v>
      </c>
      <c r="C35" s="5">
        <f t="shared" si="1"/>
        <v>8.9900000000000006E-4</v>
      </c>
      <c r="D35" s="5">
        <f t="shared" si="2"/>
        <v>1.6647058823529549E-5</v>
      </c>
      <c r="E35" s="5">
        <f t="shared" si="3"/>
        <v>1.304117647058822E-4</v>
      </c>
      <c r="F35" s="4">
        <f t="shared" si="4"/>
        <v>0.44339999999999952</v>
      </c>
    </row>
    <row r="36" spans="1:6" x14ac:dyDescent="0.25">
      <c r="A36">
        <f t="shared" si="5"/>
        <v>3500</v>
      </c>
      <c r="B36">
        <f t="shared" si="0"/>
        <v>2.8571428571428574E-4</v>
      </c>
      <c r="C36" s="5">
        <f t="shared" si="1"/>
        <v>8.9900000000000006E-4</v>
      </c>
      <c r="D36" s="5">
        <f t="shared" si="2"/>
        <v>4.1857142857142852E-5</v>
      </c>
      <c r="E36" s="5">
        <f t="shared" si="3"/>
        <v>1.0100000000000002E-4</v>
      </c>
      <c r="F36" s="4">
        <f t="shared" si="4"/>
        <v>0.35350000000000004</v>
      </c>
    </row>
    <row r="37" spans="1:6" x14ac:dyDescent="0.25">
      <c r="A37">
        <f t="shared" si="5"/>
        <v>3600</v>
      </c>
      <c r="B37">
        <f t="shared" si="0"/>
        <v>2.7777777777777778E-4</v>
      </c>
      <c r="C37" s="5">
        <f t="shared" si="1"/>
        <v>8.9900000000000006E-4</v>
      </c>
      <c r="D37" s="5">
        <f t="shared" si="2"/>
        <v>6.5666666666666727E-5</v>
      </c>
      <c r="E37" s="5">
        <f t="shared" si="3"/>
        <v>7.3222222222222162E-5</v>
      </c>
      <c r="F37" s="4">
        <f t="shared" si="4"/>
        <v>0.26359999999999978</v>
      </c>
    </row>
    <row r="38" spans="1:6" x14ac:dyDescent="0.25">
      <c r="A38">
        <f t="shared" si="5"/>
        <v>3700</v>
      </c>
      <c r="B38">
        <f t="shared" si="0"/>
        <v>2.7027027027027027E-4</v>
      </c>
      <c r="C38" s="5">
        <f t="shared" si="1"/>
        <v>8.9900000000000006E-4</v>
      </c>
      <c r="D38" s="5">
        <f t="shared" si="2"/>
        <v>8.8189189189189236E-5</v>
      </c>
      <c r="E38" s="5">
        <f t="shared" si="3"/>
        <v>4.6945945945945901E-5</v>
      </c>
      <c r="F38" s="4">
        <f t="shared" si="4"/>
        <v>0.17369999999999983</v>
      </c>
    </row>
    <row r="39" spans="1:6" x14ac:dyDescent="0.25">
      <c r="A39">
        <f t="shared" si="5"/>
        <v>3800</v>
      </c>
      <c r="B39">
        <f t="shared" si="0"/>
        <v>2.631578947368421E-4</v>
      </c>
      <c r="C39" s="5">
        <f t="shared" si="1"/>
        <v>8.9900000000000006E-4</v>
      </c>
      <c r="D39" s="5">
        <f t="shared" si="2"/>
        <v>1.0952631578947376E-4</v>
      </c>
      <c r="E39" s="5">
        <f t="shared" si="3"/>
        <v>2.2052631578947288E-5</v>
      </c>
      <c r="F39" s="4">
        <f t="shared" si="4"/>
        <v>8.3799999999999694E-2</v>
      </c>
    </row>
    <row r="40" spans="1:6" x14ac:dyDescent="0.25">
      <c r="A40">
        <f t="shared" si="5"/>
        <v>3900</v>
      </c>
      <c r="B40">
        <f t="shared" si="0"/>
        <v>2.5641025641025641E-4</v>
      </c>
      <c r="C40" s="5">
        <f t="shared" si="1"/>
        <v>8.9900000000000006E-4</v>
      </c>
      <c r="D40" s="5">
        <f t="shared" si="2"/>
        <v>1.2976923076923083E-4</v>
      </c>
      <c r="E40" s="5">
        <f t="shared" si="3"/>
        <v>2.5484615384615379E-4</v>
      </c>
      <c r="F40" s="4">
        <f t="shared" si="4"/>
        <v>0.99389999999999978</v>
      </c>
    </row>
    <row r="41" spans="1:6" x14ac:dyDescent="0.25">
      <c r="A41">
        <f t="shared" si="5"/>
        <v>4000</v>
      </c>
      <c r="B41">
        <f t="shared" si="0"/>
        <v>2.5000000000000001E-4</v>
      </c>
      <c r="C41" s="5">
        <f t="shared" si="1"/>
        <v>8.9900000000000006E-4</v>
      </c>
      <c r="D41" s="5">
        <f t="shared" si="2"/>
        <v>1.4900000000000004E-4</v>
      </c>
      <c r="E41" s="5">
        <f t="shared" si="3"/>
        <v>2.2599999999999996E-4</v>
      </c>
      <c r="F41" s="4">
        <f t="shared" si="4"/>
        <v>0.9039999999999998</v>
      </c>
    </row>
    <row r="42" spans="1:6" x14ac:dyDescent="0.25">
      <c r="E42" s="5"/>
    </row>
    <row r="43" spans="1:6" x14ac:dyDescent="0.25">
      <c r="E43" s="5"/>
    </row>
    <row r="44" spans="1:6" x14ac:dyDescent="0.25">
      <c r="E44" s="5"/>
    </row>
    <row r="45" spans="1:6" x14ac:dyDescent="0.25">
      <c r="E45" s="5"/>
    </row>
    <row r="46" spans="1:6" x14ac:dyDescent="0.25">
      <c r="E46" s="5"/>
    </row>
    <row r="47" spans="1:6" x14ac:dyDescent="0.25">
      <c r="E47" s="5"/>
    </row>
    <row r="48" spans="1:6" x14ac:dyDescent="0.25">
      <c r="E48" s="5"/>
    </row>
    <row r="49" spans="5:5" x14ac:dyDescent="0.25">
      <c r="E49" s="5"/>
    </row>
    <row r="50" spans="5:5" x14ac:dyDescent="0.25">
      <c r="E50" s="5"/>
    </row>
    <row r="51" spans="5:5" x14ac:dyDescent="0.25">
      <c r="E51" s="5"/>
    </row>
    <row r="52" spans="5:5" x14ac:dyDescent="0.25">
      <c r="E52" s="5"/>
    </row>
    <row r="53" spans="5:5" x14ac:dyDescent="0.25">
      <c r="E53" s="5"/>
    </row>
    <row r="54" spans="5:5" x14ac:dyDescent="0.25">
      <c r="E54" s="5"/>
    </row>
    <row r="55" spans="5:5" x14ac:dyDescent="0.25">
      <c r="E55" s="5"/>
    </row>
    <row r="56" spans="5:5" x14ac:dyDescent="0.25">
      <c r="E56" s="5"/>
    </row>
    <row r="57" spans="5:5" x14ac:dyDescent="0.25">
      <c r="E57" s="5"/>
    </row>
    <row r="58" spans="5:5" x14ac:dyDescent="0.25">
      <c r="E58" s="5"/>
    </row>
    <row r="59" spans="5:5" x14ac:dyDescent="0.25">
      <c r="E59" s="5"/>
    </row>
    <row r="60" spans="5:5" x14ac:dyDescent="0.25">
      <c r="E60" s="5"/>
    </row>
    <row r="61" spans="5:5" x14ac:dyDescent="0.25">
      <c r="E61" s="5"/>
    </row>
    <row r="62" spans="5:5" x14ac:dyDescent="0.25">
      <c r="E62" s="5"/>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Sheet1-wavelengths</vt:lpstr>
      <vt:lpstr>Sheet2-periods</vt:lpstr>
    </vt:vector>
  </TitlesOfParts>
  <Company>University of Waterloo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Kapadia, Rishi</dc:creator>
  <cp:lastModifiedBy>Rishi Kapadia</cp:lastModifiedBy>
  <dcterms:created xsi:type="dcterms:W3CDTF">2016-06-20T14:23:20Z</dcterms:created>
  <dcterms:modified xsi:type="dcterms:W3CDTF">2016-07-17T18:53:41Z</dcterms:modified>
</cp:coreProperties>
</file>