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moudghandour13/Desktop/AUC/Fall 2022/Optimization I/Project/"/>
    </mc:Choice>
  </mc:AlternateContent>
  <xr:revisionPtr revIDLastSave="0" documentId="13_ncr:1_{18D33C2E-F11B-6740-8DC3-33BE67A3D093}" xr6:coauthVersionLast="47" xr6:coauthVersionMax="47" xr10:uidLastSave="{00000000-0000-0000-0000-000000000000}"/>
  <bookViews>
    <workbookView xWindow="0" yWindow="0" windowWidth="28800" windowHeight="18000" xr2:uid="{9F7D742B-661F-094B-9E22-E0561A6CAD5C}"/>
  </bookViews>
  <sheets>
    <sheet name="Sheet1" sheetId="1" r:id="rId1"/>
  </sheets>
  <definedNames>
    <definedName name="_xlchart.v2.0" hidden="1">Sheet1!$B$49:$B$51</definedName>
    <definedName name="_xlchart.v2.1" hidden="1">Sheet1!$C$49:$C$51</definedName>
    <definedName name="solver_adj" localSheetId="0" hidden="1">Sheet1!$N$30:$AK$30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Sheet1!$AD$30</definedName>
    <definedName name="solver_lhs10" localSheetId="0" hidden="1">Sheet1!$AN$43</definedName>
    <definedName name="solver_lhs11" localSheetId="0" hidden="1">Sheet1!$N$30:$AK$30</definedName>
    <definedName name="solver_lhs12" localSheetId="0" hidden="1">Sheet1!$N$30:$AK$30</definedName>
    <definedName name="solver_lhs2" localSheetId="0" hidden="1">Sheet1!$AN$35</definedName>
    <definedName name="solver_lhs3" localSheetId="0" hidden="1">Sheet1!$AN$36</definedName>
    <definedName name="solver_lhs4" localSheetId="0" hidden="1">Sheet1!$AN$37</definedName>
    <definedName name="solver_lhs5" localSheetId="0" hidden="1">Sheet1!$AN$38</definedName>
    <definedName name="solver_lhs6" localSheetId="0" hidden="1">Sheet1!$AN$39</definedName>
    <definedName name="solver_lhs7" localSheetId="0" hidden="1">Sheet1!$AN$40</definedName>
    <definedName name="solver_lhs8" localSheetId="0" hidden="1">Sheet1!$AN$41</definedName>
    <definedName name="solver_lhs9" localSheetId="0" hidden="1">Sheet1!$AN$42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opt" localSheetId="0" hidden="1">Sheet1!$Q$47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5</definedName>
    <definedName name="solver_rel12" localSheetId="0" hidden="1">5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"binary"</definedName>
    <definedName name="solver_rhs10" localSheetId="0" hidden="1">Sheet1!$AP$43</definedName>
    <definedName name="solver_rhs11" localSheetId="0" hidden="1">"binary"</definedName>
    <definedName name="solver_rhs12" localSheetId="0" hidden="1">"binary"</definedName>
    <definedName name="solver_rhs2" localSheetId="0" hidden="1">5</definedName>
    <definedName name="solver_rhs3" localSheetId="0" hidden="1">Sheet1!$AP$36</definedName>
    <definedName name="solver_rhs4" localSheetId="0" hidden="1">Sheet1!$AP$37</definedName>
    <definedName name="solver_rhs5" localSheetId="0" hidden="1">Sheet1!$AP$38</definedName>
    <definedName name="solver_rhs6" localSheetId="0" hidden="1">Sheet1!$AP$39</definedName>
    <definedName name="solver_rhs7" localSheetId="0" hidden="1">Sheet1!$AP$40</definedName>
    <definedName name="solver_rhs8" localSheetId="0" hidden="1">Sheet1!$AP$41</definedName>
    <definedName name="solver_rhs9" localSheetId="0" hidden="1">Sheet1!$AP$42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0.7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0" i="1" l="1"/>
  <c r="AN43" i="1"/>
  <c r="AN42" i="1"/>
  <c r="AN41" i="1"/>
  <c r="AN39" i="1"/>
  <c r="Q47" i="1"/>
  <c r="N53" i="1"/>
  <c r="N51" i="1"/>
  <c r="N49" i="1"/>
  <c r="N47" i="1"/>
  <c r="N55" i="1"/>
  <c r="Q49" i="1" l="1"/>
  <c r="AN38" i="1"/>
  <c r="AN35" i="1"/>
  <c r="AN36" i="1"/>
  <c r="AN37" i="1"/>
</calcChain>
</file>

<file path=xl/sharedStrings.xml><?xml version="1.0" encoding="utf-8"?>
<sst xmlns="http://schemas.openxmlformats.org/spreadsheetml/2006/main" count="154" uniqueCount="73">
  <si>
    <t>Playmaking</t>
  </si>
  <si>
    <t>Defense</t>
  </si>
  <si>
    <t>Scoring</t>
  </si>
  <si>
    <t>Shooting</t>
  </si>
  <si>
    <t>Trae Young</t>
  </si>
  <si>
    <t>Jrue Holiday</t>
  </si>
  <si>
    <t>Stephen Curry</t>
  </si>
  <si>
    <t>Russell Westbrook</t>
  </si>
  <si>
    <t>LaMelo Ball</t>
  </si>
  <si>
    <t>Luka Doncic</t>
  </si>
  <si>
    <t>Alex Caruso</t>
  </si>
  <si>
    <t>Josh Hart</t>
  </si>
  <si>
    <t>Marcus Smart</t>
  </si>
  <si>
    <t>Shai</t>
  </si>
  <si>
    <t>LeBron James</t>
  </si>
  <si>
    <t>Carmelo Anthony</t>
  </si>
  <si>
    <t>Giannis Antetokoumpo</t>
  </si>
  <si>
    <t>Jayson Tatum</t>
  </si>
  <si>
    <t>PJ Tucker</t>
  </si>
  <si>
    <t>Anunoby</t>
  </si>
  <si>
    <t>Jaylen Brown</t>
  </si>
  <si>
    <t>Hayward</t>
  </si>
  <si>
    <t>Larry Nance Jr.</t>
  </si>
  <si>
    <t>Pascal Siakam</t>
  </si>
  <si>
    <t>Brook Lopez</t>
  </si>
  <si>
    <t>Rudy Gobert</t>
  </si>
  <si>
    <t>KAT</t>
  </si>
  <si>
    <t>Myles Turner</t>
  </si>
  <si>
    <t>Salary (in millions)</t>
  </si>
  <si>
    <t>Constraints:</t>
  </si>
  <si>
    <t>=</t>
  </si>
  <si>
    <t>&lt;</t>
  </si>
  <si>
    <t>&gt;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</si>
  <si>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</si>
  <si>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</si>
  <si>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</si>
  <si>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</si>
  <si>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</si>
  <si>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</si>
  <si>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</si>
  <si>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</si>
  <si>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</si>
  <si>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</si>
  <si>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</si>
  <si>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</si>
  <si>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</si>
  <si>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</si>
  <si>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</si>
  <si>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</si>
  <si>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</si>
  <si>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</si>
  <si>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</si>
  <si>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</si>
  <si>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</si>
  <si>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</si>
  <si>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</si>
  <si>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</si>
  <si>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Required Input</t>
  </si>
  <si>
    <t>Starting Line up</t>
  </si>
  <si>
    <t>Required Inputs</t>
  </si>
  <si>
    <t>Starting 5</t>
  </si>
  <si>
    <t>Centers</t>
  </si>
  <si>
    <t>Forwards</t>
  </si>
  <si>
    <t>Guards</t>
  </si>
  <si>
    <t>Overall Total</t>
  </si>
  <si>
    <t>Team Ratings</t>
  </si>
  <si>
    <t>Scoring Attribute</t>
  </si>
  <si>
    <t>Playmaking Attribute</t>
  </si>
  <si>
    <t>Defense Attribute</t>
  </si>
  <si>
    <t>Shooting Attribute</t>
  </si>
  <si>
    <t>Salary Attribute</t>
  </si>
  <si>
    <t>Overall Rating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</si>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</sst>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Sheet1!$B$49:$B$51</c:f>
              <c:strCache>
                <c:ptCount val="3"/>
                <c:pt idx="0">
                  <c:v>Guards</c:v>
                </c:pt>
                <c:pt idx="1">
                  <c:v>Forwards</c:v>
                </c:pt>
                <c:pt idx="2">
                  <c:v>Centers</c:v>
                </c:pt>
              </c:strCache>
            </c:strRef>
          </c:cat>
          <c:val>
            <c:numRef>
              <c:f>Sheet1!$C$49:$C$51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6-764C-B1DA-C9A3DCC53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632146</xdr:colOff>
      <xdr:row>49</xdr:row>
      <xdr:rowOff>62501</xdr:rowOff>
    </xdr:from>
    <xdr:to>
      <xdr:col>9</xdr:col>
      <xdr:colOff>523697</xdr:colOff>
      <xdr:row>63</xdr:row>
      <xdr:rowOff>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3D080-CAA7-C078-D2AA-2E1D33256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E206-A4D3-C34B-8E39-50C07D8998A8}">
  <dimension ref="A2:AR55"/>
  <sheetViews>
    <sheetView tabSelected="1" topLeftCell="K24" zoomScale="89" workbookViewId="0">
      <selection activeCell="L66" sqref="L66"/>
    </sheetView>
  </sheetViews>
  <sheetFormatPr baseColWidth="10" defaultRowHeight="16" x14ac:dyDescent="0.2"/>
  <cols>
    <col min="2" max="2" width="21.83203125" customWidth="1"/>
    <col min="6" max="6" width="13" customWidth="1"/>
    <col min="7" max="7" width="15.83203125" customWidth="1"/>
    <col min="13" max="13" width="18" customWidth="1"/>
    <col min="14" max="14" width="14.83203125" customWidth="1"/>
    <col min="15" max="15" width="15.5" customWidth="1"/>
    <col min="16" max="16" width="14.1640625" customWidth="1"/>
    <col min="17" max="17" width="16.33203125" customWidth="1"/>
    <col min="19" max="19" width="12" customWidth="1"/>
    <col min="20" max="20" width="15.33203125" bestFit="1" customWidth="1"/>
    <col min="22" max="22" width="13.33203125" customWidth="1"/>
    <col min="24" max="24" width="13.33203125" customWidth="1"/>
    <col min="25" max="25" width="17" customWidth="1"/>
    <col min="26" max="26" width="21.6640625" customWidth="1"/>
    <col min="27" max="27" width="14" customWidth="1"/>
    <col min="28" max="28" width="14.1640625" customWidth="1"/>
    <col min="30" max="30" width="13.33203125" bestFit="1" customWidth="1"/>
    <col min="31" max="31" width="15.1640625" customWidth="1"/>
    <col min="33" max="33" width="14.33203125" customWidth="1"/>
    <col min="37" max="37" width="11.6640625" customWidth="1"/>
    <col min="44" max="44" width="15.1640625" customWidth="1"/>
  </cols>
  <sheetData>
    <row r="2" spans="1:34" ht="31" x14ac:dyDescent="0.35">
      <c r="B2" s="6" t="s">
        <v>57</v>
      </c>
    </row>
    <row r="3" spans="1:34" ht="29" x14ac:dyDescent="0.35">
      <c r="C3" t="s">
        <v>0</v>
      </c>
      <c r="D3" t="s">
        <v>1</v>
      </c>
      <c r="E3" t="s">
        <v>2</v>
      </c>
      <c r="F3" t="s">
        <v>3</v>
      </c>
      <c r="G3" s="1" t="s">
        <v>28</v>
      </c>
      <c r="K3" s="5" t="s">
        <v>58</v>
      </c>
    </row>
    <row r="4" spans="1:34" x14ac:dyDescent="0.2">
      <c r="A4" s="2" t="s">
        <v>33</v>
      </c>
      <c r="B4" t="s">
        <v>4</v>
      </c>
      <c r="C4">
        <v>73</v>
      </c>
      <c r="D4">
        <v>46</v>
      </c>
      <c r="E4">
        <v>79</v>
      </c>
      <c r="F4">
        <v>63</v>
      </c>
      <c r="G4">
        <v>37.01</v>
      </c>
      <c r="K4" t="s">
        <v>33</v>
      </c>
      <c r="L4" t="s">
        <v>34</v>
      </c>
      <c r="M4" t="s">
        <v>35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46</v>
      </c>
      <c r="Y4" t="s">
        <v>47</v>
      </c>
      <c r="Z4" t="s">
        <v>48</v>
      </c>
      <c r="AA4" t="s">
        <v>49</v>
      </c>
      <c r="AB4" t="s">
        <v>50</v>
      </c>
      <c r="AC4" t="s">
        <v>51</v>
      </c>
      <c r="AD4" t="s">
        <v>52</v>
      </c>
      <c r="AE4" t="s">
        <v>53</v>
      </c>
      <c r="AF4" t="s">
        <v>54</v>
      </c>
      <c r="AG4" t="s">
        <v>55</v>
      </c>
      <c r="AH4" t="s">
        <v>56</v>
      </c>
    </row>
    <row r="5" spans="1:34" x14ac:dyDescent="0.2">
      <c r="A5" s="2" t="s">
        <v>34</v>
      </c>
      <c r="B5" t="s">
        <v>5</v>
      </c>
      <c r="C5">
        <v>80</v>
      </c>
      <c r="D5">
        <v>69</v>
      </c>
      <c r="E5">
        <v>53</v>
      </c>
      <c r="F5">
        <v>65</v>
      </c>
      <c r="G5">
        <v>25.11</v>
      </c>
    </row>
    <row r="6" spans="1:34" x14ac:dyDescent="0.2">
      <c r="A6" s="2" t="s">
        <v>35</v>
      </c>
      <c r="B6" t="s">
        <v>6</v>
      </c>
      <c r="C6">
        <v>68</v>
      </c>
      <c r="D6">
        <v>65</v>
      </c>
      <c r="E6">
        <v>74</v>
      </c>
      <c r="F6">
        <v>69</v>
      </c>
      <c r="G6">
        <v>45.78</v>
      </c>
    </row>
    <row r="7" spans="1:34" x14ac:dyDescent="0.2">
      <c r="A7" s="2" t="s">
        <v>36</v>
      </c>
      <c r="B7" t="s">
        <v>7</v>
      </c>
      <c r="C7">
        <v>63</v>
      </c>
      <c r="D7">
        <v>71</v>
      </c>
      <c r="E7">
        <v>53</v>
      </c>
      <c r="F7">
        <v>47</v>
      </c>
      <c r="G7">
        <v>47.06</v>
      </c>
      <c r="J7">
        <v>1</v>
      </c>
    </row>
    <row r="8" spans="1:34" x14ac:dyDescent="0.2">
      <c r="A8" s="2" t="s">
        <v>37</v>
      </c>
      <c r="B8" t="s">
        <v>8</v>
      </c>
      <c r="C8">
        <v>80</v>
      </c>
      <c r="D8">
        <v>86</v>
      </c>
      <c r="E8">
        <v>58</v>
      </c>
      <c r="F8">
        <v>57</v>
      </c>
      <c r="G8">
        <v>8.1999999999999993</v>
      </c>
      <c r="J8">
        <v>2</v>
      </c>
    </row>
    <row r="9" spans="1:34" x14ac:dyDescent="0.2">
      <c r="A9" s="2" t="s">
        <v>38</v>
      </c>
      <c r="B9" t="s">
        <v>9</v>
      </c>
      <c r="C9">
        <v>65</v>
      </c>
      <c r="D9">
        <v>70</v>
      </c>
      <c r="E9">
        <v>83</v>
      </c>
      <c r="F9">
        <v>62</v>
      </c>
      <c r="G9">
        <v>10.1</v>
      </c>
      <c r="J9">
        <v>3</v>
      </c>
    </row>
    <row r="10" spans="1:34" x14ac:dyDescent="0.2">
      <c r="A10" s="2" t="s">
        <v>39</v>
      </c>
      <c r="B10" t="s">
        <v>10</v>
      </c>
      <c r="C10">
        <v>80</v>
      </c>
      <c r="D10">
        <v>79</v>
      </c>
      <c r="E10">
        <v>21</v>
      </c>
      <c r="F10">
        <v>42</v>
      </c>
      <c r="G10">
        <v>9.1999999999999993</v>
      </c>
      <c r="J10">
        <v>4</v>
      </c>
    </row>
    <row r="11" spans="1:34" x14ac:dyDescent="0.2">
      <c r="A11" s="2" t="s">
        <v>40</v>
      </c>
      <c r="B11" t="s">
        <v>11</v>
      </c>
      <c r="C11">
        <v>57</v>
      </c>
      <c r="D11">
        <v>69</v>
      </c>
      <c r="E11">
        <v>43</v>
      </c>
      <c r="F11">
        <v>72</v>
      </c>
      <c r="G11">
        <v>12.6</v>
      </c>
      <c r="J11">
        <v>5</v>
      </c>
    </row>
    <row r="12" spans="1:34" x14ac:dyDescent="0.2">
      <c r="A12" s="2" t="s">
        <v>41</v>
      </c>
      <c r="B12" t="s">
        <v>12</v>
      </c>
      <c r="C12">
        <v>83</v>
      </c>
      <c r="D12">
        <v>73</v>
      </c>
      <c r="E12">
        <v>37</v>
      </c>
      <c r="F12">
        <v>52</v>
      </c>
      <c r="G12">
        <v>13.8</v>
      </c>
      <c r="J12">
        <v>6</v>
      </c>
    </row>
    <row r="13" spans="1:34" x14ac:dyDescent="0.2">
      <c r="A13" s="2" t="s">
        <v>42</v>
      </c>
      <c r="B13" t="s">
        <v>13</v>
      </c>
      <c r="C13">
        <v>73</v>
      </c>
      <c r="D13">
        <v>77</v>
      </c>
      <c r="E13">
        <v>70</v>
      </c>
      <c r="F13">
        <v>55</v>
      </c>
      <c r="G13">
        <v>5.4</v>
      </c>
      <c r="J13">
        <v>7</v>
      </c>
    </row>
    <row r="14" spans="1:34" x14ac:dyDescent="0.2">
      <c r="A14" s="4" t="s">
        <v>43</v>
      </c>
      <c r="B14" t="s">
        <v>14</v>
      </c>
      <c r="C14">
        <v>55</v>
      </c>
      <c r="D14">
        <v>75</v>
      </c>
      <c r="E14">
        <v>87</v>
      </c>
      <c r="F14">
        <v>77</v>
      </c>
      <c r="G14">
        <v>41.2</v>
      </c>
      <c r="J14">
        <v>8</v>
      </c>
    </row>
    <row r="15" spans="1:34" x14ac:dyDescent="0.2">
      <c r="A15" s="4" t="s">
        <v>44</v>
      </c>
      <c r="B15" t="s">
        <v>15</v>
      </c>
      <c r="C15">
        <v>23</v>
      </c>
      <c r="D15">
        <v>64</v>
      </c>
      <c r="E15">
        <v>38</v>
      </c>
      <c r="F15">
        <v>64</v>
      </c>
      <c r="G15">
        <v>2.64</v>
      </c>
      <c r="J15">
        <v>9</v>
      </c>
    </row>
    <row r="16" spans="1:34" x14ac:dyDescent="0.2">
      <c r="A16" s="4" t="s">
        <v>45</v>
      </c>
      <c r="B16" t="s">
        <v>16</v>
      </c>
      <c r="C16">
        <v>57</v>
      </c>
      <c r="D16">
        <v>93</v>
      </c>
      <c r="E16">
        <v>86</v>
      </c>
      <c r="F16">
        <v>74</v>
      </c>
      <c r="G16">
        <v>39.299999999999997</v>
      </c>
    </row>
    <row r="17" spans="1:38" x14ac:dyDescent="0.2">
      <c r="A17" s="4" t="s">
        <v>46</v>
      </c>
      <c r="B17" t="s">
        <v>17</v>
      </c>
      <c r="C17">
        <v>53</v>
      </c>
      <c r="D17">
        <v>70</v>
      </c>
      <c r="E17">
        <v>76</v>
      </c>
      <c r="F17">
        <v>63</v>
      </c>
      <c r="G17">
        <v>28.1</v>
      </c>
    </row>
    <row r="18" spans="1:38" x14ac:dyDescent="0.2">
      <c r="A18" s="4" t="s">
        <v>47</v>
      </c>
      <c r="B18" t="s">
        <v>23</v>
      </c>
      <c r="C18">
        <v>63</v>
      </c>
      <c r="D18">
        <v>88</v>
      </c>
      <c r="E18">
        <v>65</v>
      </c>
      <c r="F18">
        <v>60</v>
      </c>
      <c r="G18">
        <v>33</v>
      </c>
    </row>
    <row r="19" spans="1:38" x14ac:dyDescent="0.2">
      <c r="A19" s="4" t="s">
        <v>48</v>
      </c>
      <c r="B19" t="s">
        <v>18</v>
      </c>
      <c r="C19">
        <v>45</v>
      </c>
      <c r="D19">
        <v>57</v>
      </c>
      <c r="E19">
        <v>22</v>
      </c>
      <c r="F19">
        <v>70</v>
      </c>
      <c r="G19">
        <v>7</v>
      </c>
    </row>
    <row r="20" spans="1:38" x14ac:dyDescent="0.2">
      <c r="A20" s="4" t="s">
        <v>49</v>
      </c>
      <c r="B20" t="s">
        <v>19</v>
      </c>
      <c r="C20">
        <v>45</v>
      </c>
      <c r="D20">
        <v>78</v>
      </c>
      <c r="E20">
        <v>49</v>
      </c>
      <c r="F20">
        <v>60</v>
      </c>
      <c r="G20">
        <v>16.07</v>
      </c>
    </row>
    <row r="21" spans="1:38" x14ac:dyDescent="0.2">
      <c r="A21" s="4" t="s">
        <v>50</v>
      </c>
      <c r="B21" t="s">
        <v>20</v>
      </c>
      <c r="C21">
        <v>40</v>
      </c>
      <c r="D21">
        <v>66</v>
      </c>
      <c r="E21">
        <v>67</v>
      </c>
      <c r="F21">
        <v>66</v>
      </c>
      <c r="G21">
        <v>26.7</v>
      </c>
    </row>
    <row r="22" spans="1:38" x14ac:dyDescent="0.2">
      <c r="A22" s="4" t="s">
        <v>51</v>
      </c>
      <c r="B22" t="s">
        <v>21</v>
      </c>
      <c r="C22">
        <v>57</v>
      </c>
      <c r="D22">
        <v>52</v>
      </c>
      <c r="E22">
        <v>45</v>
      </c>
      <c r="F22">
        <v>58</v>
      </c>
      <c r="G22">
        <v>32.700000000000003</v>
      </c>
    </row>
    <row r="23" spans="1:38" x14ac:dyDescent="0.2">
      <c r="A23" s="4" t="s">
        <v>52</v>
      </c>
      <c r="B23" t="s">
        <v>22</v>
      </c>
      <c r="C23">
        <v>40</v>
      </c>
      <c r="D23">
        <v>54</v>
      </c>
      <c r="E23">
        <v>21</v>
      </c>
      <c r="F23">
        <v>66</v>
      </c>
      <c r="G23">
        <v>10.6</v>
      </c>
    </row>
    <row r="24" spans="1:38" x14ac:dyDescent="0.2">
      <c r="A24" s="3" t="s">
        <v>53</v>
      </c>
      <c r="B24" t="s">
        <v>24</v>
      </c>
      <c r="C24">
        <v>10</v>
      </c>
      <c r="D24">
        <v>76</v>
      </c>
      <c r="E24">
        <v>33</v>
      </c>
      <c r="F24">
        <v>53</v>
      </c>
      <c r="G24">
        <v>12.7</v>
      </c>
    </row>
    <row r="25" spans="1:38" x14ac:dyDescent="0.2">
      <c r="A25" s="3" t="s">
        <v>54</v>
      </c>
      <c r="B25" t="s">
        <v>25</v>
      </c>
      <c r="C25">
        <v>18</v>
      </c>
      <c r="D25">
        <v>89</v>
      </c>
      <c r="E25">
        <v>44</v>
      </c>
      <c r="F25">
        <v>100</v>
      </c>
      <c r="G25">
        <v>26.53</v>
      </c>
    </row>
    <row r="26" spans="1:38" x14ac:dyDescent="0.2">
      <c r="A26" s="3" t="s">
        <v>55</v>
      </c>
      <c r="B26" t="s">
        <v>26</v>
      </c>
      <c r="C26">
        <v>43</v>
      </c>
      <c r="D26">
        <v>97</v>
      </c>
      <c r="E26">
        <v>69</v>
      </c>
      <c r="F26">
        <v>80</v>
      </c>
      <c r="G26">
        <v>31.65</v>
      </c>
    </row>
    <row r="27" spans="1:38" x14ac:dyDescent="0.2">
      <c r="A27" s="3" t="s">
        <v>56</v>
      </c>
      <c r="B27" t="s">
        <v>27</v>
      </c>
      <c r="C27">
        <v>20</v>
      </c>
      <c r="D27">
        <v>100</v>
      </c>
      <c r="E27">
        <v>37</v>
      </c>
      <c r="F27">
        <v>69</v>
      </c>
      <c r="G27">
        <v>18</v>
      </c>
    </row>
    <row r="29" spans="1:38" x14ac:dyDescent="0.2">
      <c r="N29" t="s">
        <v>4</v>
      </c>
      <c r="O29" t="s">
        <v>5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U29" t="s">
        <v>11</v>
      </c>
      <c r="V29" t="s">
        <v>12</v>
      </c>
      <c r="W29" t="s">
        <v>13</v>
      </c>
      <c r="X29" t="s">
        <v>14</v>
      </c>
      <c r="Y29" t="s">
        <v>15</v>
      </c>
      <c r="Z29" t="s">
        <v>16</v>
      </c>
      <c r="AA29" t="s">
        <v>17</v>
      </c>
      <c r="AB29" t="s">
        <v>23</v>
      </c>
      <c r="AC29" t="s">
        <v>18</v>
      </c>
      <c r="AD29" t="s">
        <v>19</v>
      </c>
      <c r="AE29" t="s">
        <v>20</v>
      </c>
      <c r="AF29" t="s">
        <v>21</v>
      </c>
      <c r="AG29" t="s">
        <v>22</v>
      </c>
      <c r="AH29" t="s">
        <v>24</v>
      </c>
      <c r="AI29" t="s">
        <v>25</v>
      </c>
      <c r="AJ29" t="s">
        <v>26</v>
      </c>
      <c r="AK29" t="s">
        <v>27</v>
      </c>
    </row>
    <row r="30" spans="1:38" ht="34" x14ac:dyDescent="0.4">
      <c r="B30" s="7" t="s">
        <v>29</v>
      </c>
      <c r="M30" t="s">
        <v>72</v>
      </c>
      <c r="N30" s="8">
        <v>0</v>
      </c>
      <c r="O30" s="8">
        <v>0</v>
      </c>
      <c r="P30" s="8">
        <v>0</v>
      </c>
      <c r="Q30" s="8">
        <v>0</v>
      </c>
      <c r="R30" s="8">
        <v>1</v>
      </c>
      <c r="S30" s="8">
        <v>0</v>
      </c>
      <c r="T30" s="8">
        <v>0</v>
      </c>
      <c r="U30" s="8">
        <v>0</v>
      </c>
      <c r="V30" s="8">
        <v>0</v>
      </c>
      <c r="W30" s="8">
        <v>1</v>
      </c>
      <c r="X30" s="8">
        <v>0</v>
      </c>
      <c r="Y30" s="8">
        <v>0.20392434033387397</v>
      </c>
      <c r="Z30" s="8">
        <v>0</v>
      </c>
      <c r="AA30" s="8">
        <v>1</v>
      </c>
      <c r="AB30" s="8">
        <v>0</v>
      </c>
      <c r="AC30" s="8">
        <v>0</v>
      </c>
      <c r="AD30" s="8">
        <v>0.38509693053311678</v>
      </c>
      <c r="AE30" s="8">
        <v>0.41097872913300959</v>
      </c>
      <c r="AF30" s="8">
        <v>0</v>
      </c>
      <c r="AG30" s="8">
        <v>1</v>
      </c>
      <c r="AH30" s="8">
        <v>-5.5511151231257827E-17</v>
      </c>
      <c r="AI30" s="8">
        <v>0</v>
      </c>
      <c r="AJ30" s="8">
        <v>0</v>
      </c>
      <c r="AK30" s="8">
        <v>0</v>
      </c>
      <c r="AL30" s="8"/>
    </row>
    <row r="31" spans="1:38" x14ac:dyDescent="0.2"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x14ac:dyDescent="0.2">
      <c r="C32">
        <v>1</v>
      </c>
      <c r="E32" t="s">
        <v>30</v>
      </c>
      <c r="F32">
        <v>5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3:44" ht="34" x14ac:dyDescent="0.4">
      <c r="C33">
        <v>2</v>
      </c>
      <c r="E33" t="s">
        <v>31</v>
      </c>
      <c r="F33">
        <v>2</v>
      </c>
      <c r="M33" t="s">
        <v>59</v>
      </c>
      <c r="AL33" s="7" t="s">
        <v>29</v>
      </c>
    </row>
    <row r="34" spans="3:44" x14ac:dyDescent="0.2">
      <c r="C34">
        <v>3</v>
      </c>
      <c r="E34" t="s">
        <v>31</v>
      </c>
      <c r="F34">
        <v>3</v>
      </c>
      <c r="AO34" s="9"/>
    </row>
    <row r="35" spans="3:44" x14ac:dyDescent="0.2">
      <c r="C35">
        <v>4</v>
      </c>
      <c r="E35" t="s">
        <v>31</v>
      </c>
      <c r="F35">
        <v>3</v>
      </c>
      <c r="M35" t="s">
        <v>60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>
        <v>1</v>
      </c>
      <c r="AI35" s="8">
        <v>1</v>
      </c>
      <c r="AJ35" s="8">
        <v>1</v>
      </c>
      <c r="AK35" s="8">
        <v>1</v>
      </c>
      <c r="AL35" s="8"/>
      <c r="AM35" s="10">
        <v>1</v>
      </c>
      <c r="AN35" s="8">
        <f>SUMPRODUCT(N30:AK30,N35:AK35)</f>
        <v>5</v>
      </c>
      <c r="AO35" s="9" t="s">
        <v>30</v>
      </c>
      <c r="AP35" s="8">
        <v>5</v>
      </c>
      <c r="AR35" t="s">
        <v>60</v>
      </c>
    </row>
    <row r="36" spans="3:44" x14ac:dyDescent="0.2">
      <c r="C36">
        <v>5</v>
      </c>
      <c r="E36" t="s">
        <v>31</v>
      </c>
      <c r="F36">
        <v>100</v>
      </c>
      <c r="M36" t="s">
        <v>61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1</v>
      </c>
      <c r="AI36" s="8">
        <v>1</v>
      </c>
      <c r="AJ36" s="8">
        <v>1</v>
      </c>
      <c r="AK36" s="8">
        <v>1</v>
      </c>
      <c r="AL36" s="8"/>
      <c r="AM36" s="10">
        <v>2</v>
      </c>
      <c r="AN36" s="8">
        <f>SUMPRODUCT(N30:AK30,N36:AK36)</f>
        <v>-5.5511151231257827E-17</v>
      </c>
      <c r="AO36" s="9" t="s">
        <v>31</v>
      </c>
      <c r="AP36" s="8">
        <v>1</v>
      </c>
      <c r="AR36" t="s">
        <v>61</v>
      </c>
    </row>
    <row r="37" spans="3:44" x14ac:dyDescent="0.2">
      <c r="C37">
        <v>6</v>
      </c>
      <c r="E37" t="s">
        <v>32</v>
      </c>
      <c r="F37">
        <v>57</v>
      </c>
      <c r="M37" t="s">
        <v>62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/>
      <c r="AM37" s="10">
        <v>3</v>
      </c>
      <c r="AN37" s="8">
        <f>SUMPRODUCT(N30:AK30,N37:AK37)</f>
        <v>3.0000000000000004</v>
      </c>
      <c r="AO37" s="9" t="s">
        <v>31</v>
      </c>
      <c r="AP37" s="8">
        <v>3</v>
      </c>
      <c r="AR37" t="s">
        <v>62</v>
      </c>
    </row>
    <row r="38" spans="3:44" x14ac:dyDescent="0.2">
      <c r="C38">
        <v>7</v>
      </c>
      <c r="E38" t="s">
        <v>32</v>
      </c>
      <c r="F38">
        <v>65</v>
      </c>
      <c r="M38" t="s">
        <v>63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/>
      <c r="AM38" s="10">
        <v>4</v>
      </c>
      <c r="AN38" s="8">
        <f>SUMPRODUCT(N30:AK30,N38:AK38)</f>
        <v>2</v>
      </c>
      <c r="AO38" s="9" t="s">
        <v>31</v>
      </c>
      <c r="AP38" s="8">
        <v>2</v>
      </c>
      <c r="AR38" t="s">
        <v>63</v>
      </c>
    </row>
    <row r="39" spans="3:44" x14ac:dyDescent="0.2">
      <c r="C39">
        <v>8</v>
      </c>
      <c r="E39" t="s">
        <v>32</v>
      </c>
      <c r="F39">
        <v>51</v>
      </c>
      <c r="M39" t="s">
        <v>0</v>
      </c>
      <c r="N39" s="8">
        <v>94</v>
      </c>
      <c r="O39" s="8">
        <v>87</v>
      </c>
      <c r="P39" s="8">
        <v>93</v>
      </c>
      <c r="Q39" s="8">
        <v>95</v>
      </c>
      <c r="R39" s="8">
        <v>90</v>
      </c>
      <c r="S39" s="8">
        <v>99</v>
      </c>
      <c r="T39" s="8">
        <v>84</v>
      </c>
      <c r="U39" s="8">
        <v>72</v>
      </c>
      <c r="V39" s="8">
        <v>84</v>
      </c>
      <c r="W39" s="8">
        <v>91</v>
      </c>
      <c r="X39" s="8">
        <v>97</v>
      </c>
      <c r="Y39" s="8">
        <v>23</v>
      </c>
      <c r="Z39" s="8">
        <v>92</v>
      </c>
      <c r="AA39" s="8">
        <v>82</v>
      </c>
      <c r="AB39" s="8">
        <v>80</v>
      </c>
      <c r="AC39" s="8">
        <v>45</v>
      </c>
      <c r="AD39" s="8">
        <v>68</v>
      </c>
      <c r="AE39" s="8">
        <v>74</v>
      </c>
      <c r="AF39" s="8">
        <v>73</v>
      </c>
      <c r="AG39" s="8">
        <v>56</v>
      </c>
      <c r="AH39" s="8">
        <v>10</v>
      </c>
      <c r="AI39" s="8">
        <v>18</v>
      </c>
      <c r="AJ39" s="8">
        <v>43</v>
      </c>
      <c r="AK39" s="8">
        <v>20</v>
      </c>
      <c r="AL39" s="8"/>
      <c r="AM39" s="10">
        <v>5</v>
      </c>
      <c r="AN39" s="8">
        <f>SUMPRODUCT(N30:AK30,N39:AK39)</f>
        <v>380.28927705977378</v>
      </c>
      <c r="AO39" s="9" t="s">
        <v>32</v>
      </c>
      <c r="AP39" s="8">
        <v>400</v>
      </c>
      <c r="AR39" t="s">
        <v>0</v>
      </c>
    </row>
    <row r="40" spans="3:44" x14ac:dyDescent="0.2">
      <c r="C40">
        <v>9</v>
      </c>
      <c r="E40" t="s">
        <v>32</v>
      </c>
      <c r="F40">
        <v>64</v>
      </c>
      <c r="M40" t="s">
        <v>1</v>
      </c>
      <c r="N40" s="8">
        <v>25</v>
      </c>
      <c r="O40" s="8">
        <v>95</v>
      </c>
      <c r="P40" s="8">
        <v>84</v>
      </c>
      <c r="Q40" s="8">
        <v>92</v>
      </c>
      <c r="R40" s="8">
        <v>45</v>
      </c>
      <c r="S40" s="8">
        <v>48</v>
      </c>
      <c r="T40" s="8">
        <v>87</v>
      </c>
      <c r="U40" s="8">
        <v>81</v>
      </c>
      <c r="V40" s="8">
        <v>94</v>
      </c>
      <c r="W40" s="8">
        <v>70</v>
      </c>
      <c r="X40" s="8">
        <v>90</v>
      </c>
      <c r="Y40" s="8">
        <v>23</v>
      </c>
      <c r="Z40" s="8">
        <v>99</v>
      </c>
      <c r="AA40" s="8">
        <v>90</v>
      </c>
      <c r="AB40" s="8">
        <v>81</v>
      </c>
      <c r="AC40" s="8">
        <v>89</v>
      </c>
      <c r="AD40" s="8">
        <v>89</v>
      </c>
      <c r="AE40" s="8">
        <v>84</v>
      </c>
      <c r="AF40" s="8">
        <v>74</v>
      </c>
      <c r="AG40" s="8">
        <v>76</v>
      </c>
      <c r="AH40" s="8">
        <v>89</v>
      </c>
      <c r="AI40" s="8">
        <v>99</v>
      </c>
      <c r="AJ40" s="8">
        <v>80</v>
      </c>
      <c r="AK40" s="8">
        <v>92</v>
      </c>
      <c r="AL40" s="8"/>
      <c r="AM40" s="10">
        <v>6</v>
      </c>
      <c r="AN40" s="8">
        <f>SUMPRODUCT(N30:AK30,N40:AK40)</f>
        <v>354.48609989229931</v>
      </c>
      <c r="AO40" s="9" t="s">
        <v>32</v>
      </c>
      <c r="AP40" s="8">
        <v>400</v>
      </c>
      <c r="AR40" t="s">
        <v>1</v>
      </c>
    </row>
    <row r="41" spans="3:44" x14ac:dyDescent="0.2">
      <c r="M41" t="s">
        <v>2</v>
      </c>
      <c r="N41" s="8">
        <v>90</v>
      </c>
      <c r="O41" s="8">
        <v>83</v>
      </c>
      <c r="P41" s="8">
        <v>95</v>
      </c>
      <c r="Q41" s="8">
        <v>87</v>
      </c>
      <c r="R41" s="8">
        <v>81</v>
      </c>
      <c r="S41" s="8">
        <v>95</v>
      </c>
      <c r="T41" s="8">
        <v>57</v>
      </c>
      <c r="U41" s="8">
        <v>64</v>
      </c>
      <c r="V41" s="8">
        <v>70</v>
      </c>
      <c r="W41" s="8">
        <v>89</v>
      </c>
      <c r="X41" s="8">
        <v>99</v>
      </c>
      <c r="Y41" s="8">
        <v>73</v>
      </c>
      <c r="Z41" s="8">
        <v>99</v>
      </c>
      <c r="AA41" s="8">
        <v>93</v>
      </c>
      <c r="AB41" s="8">
        <v>82</v>
      </c>
      <c r="AC41" s="8">
        <v>22</v>
      </c>
      <c r="AD41" s="8">
        <v>55</v>
      </c>
      <c r="AE41" s="8">
        <v>85</v>
      </c>
      <c r="AF41" s="8">
        <v>73</v>
      </c>
      <c r="AG41" s="8">
        <v>66</v>
      </c>
      <c r="AH41" s="8">
        <v>57</v>
      </c>
      <c r="AI41" s="8">
        <v>27</v>
      </c>
      <c r="AJ41" s="8">
        <v>90</v>
      </c>
      <c r="AK41" s="8">
        <v>59</v>
      </c>
      <c r="AL41" s="8"/>
      <c r="AM41" s="10">
        <v>7</v>
      </c>
      <c r="AN41" s="8">
        <f>SUMPRODUCT(N30:AK30,N41:AK41)</f>
        <v>400</v>
      </c>
      <c r="AO41" s="9" t="s">
        <v>32</v>
      </c>
      <c r="AP41" s="8">
        <v>400</v>
      </c>
      <c r="AR41" t="s">
        <v>2</v>
      </c>
    </row>
    <row r="42" spans="3:44" x14ac:dyDescent="0.2">
      <c r="M42" t="s">
        <v>3</v>
      </c>
      <c r="N42" s="8">
        <v>96</v>
      </c>
      <c r="O42" s="8">
        <v>84</v>
      </c>
      <c r="P42" s="8">
        <v>99</v>
      </c>
      <c r="Q42" s="8">
        <v>57</v>
      </c>
      <c r="R42" s="8">
        <v>75</v>
      </c>
      <c r="S42" s="8">
        <v>95</v>
      </c>
      <c r="T42" s="8">
        <v>76</v>
      </c>
      <c r="U42" s="8">
        <v>82</v>
      </c>
      <c r="V42" s="8">
        <v>79</v>
      </c>
      <c r="W42" s="8">
        <v>84</v>
      </c>
      <c r="X42" s="8">
        <v>88</v>
      </c>
      <c r="Y42" s="8">
        <v>89</v>
      </c>
      <c r="Z42" s="8">
        <v>70</v>
      </c>
      <c r="AA42" s="8">
        <v>92</v>
      </c>
      <c r="AB42" s="8">
        <v>70</v>
      </c>
      <c r="AC42" s="8">
        <v>83</v>
      </c>
      <c r="AD42" s="8">
        <v>80</v>
      </c>
      <c r="AE42" s="8">
        <v>84</v>
      </c>
      <c r="AF42" s="8">
        <v>75</v>
      </c>
      <c r="AG42" s="8">
        <v>69</v>
      </c>
      <c r="AH42" s="8">
        <v>84</v>
      </c>
      <c r="AI42" s="8">
        <v>23</v>
      </c>
      <c r="AJ42" s="8">
        <v>92</v>
      </c>
      <c r="AK42" s="8">
        <v>80</v>
      </c>
      <c r="AL42" s="8"/>
      <c r="AM42" s="10">
        <v>8</v>
      </c>
      <c r="AN42" s="8">
        <f>SUMPRODUCT(N30:AK30,N42:AK42)</f>
        <v>403.47923397953696</v>
      </c>
      <c r="AO42" s="9" t="s">
        <v>32</v>
      </c>
      <c r="AP42" s="8">
        <v>400</v>
      </c>
      <c r="AR42" t="s">
        <v>3</v>
      </c>
    </row>
    <row r="43" spans="3:44" x14ac:dyDescent="0.2">
      <c r="M43" s="1" t="s">
        <v>28</v>
      </c>
      <c r="N43" s="8">
        <v>24</v>
      </c>
      <c r="O43" s="8">
        <v>25.11</v>
      </c>
      <c r="P43" s="8">
        <v>45.78</v>
      </c>
      <c r="Q43" s="8">
        <v>47.06</v>
      </c>
      <c r="R43" s="8">
        <v>8.1999999999999993</v>
      </c>
      <c r="S43" s="8">
        <v>30.2</v>
      </c>
      <c r="T43" s="8">
        <v>9.1999999999999993</v>
      </c>
      <c r="U43" s="8">
        <v>6</v>
      </c>
      <c r="V43" s="8">
        <v>13.8</v>
      </c>
      <c r="W43" s="8">
        <v>5.4</v>
      </c>
      <c r="X43" s="8">
        <v>41.2</v>
      </c>
      <c r="Y43" s="8">
        <v>2.64</v>
      </c>
      <c r="Z43" s="8">
        <v>39.299999999999997</v>
      </c>
      <c r="AA43" s="8">
        <v>28.1</v>
      </c>
      <c r="AB43" s="8">
        <v>33</v>
      </c>
      <c r="AC43" s="8">
        <v>7</v>
      </c>
      <c r="AD43" s="8">
        <v>16.07</v>
      </c>
      <c r="AE43" s="8">
        <v>26.7</v>
      </c>
      <c r="AF43" s="8">
        <v>32.700000000000003</v>
      </c>
      <c r="AG43" s="8">
        <v>10.6</v>
      </c>
      <c r="AH43" s="8">
        <v>12.7</v>
      </c>
      <c r="AI43" s="8">
        <v>26.53</v>
      </c>
      <c r="AJ43" s="8">
        <v>31.65</v>
      </c>
      <c r="AK43" s="8">
        <v>18</v>
      </c>
      <c r="AL43" s="8"/>
      <c r="AM43" s="10">
        <v>9</v>
      </c>
      <c r="AN43" s="8">
        <f>SUMPRODUCT(N30:AK30,N43:AK43)</f>
        <v>69.999999999999972</v>
      </c>
      <c r="AO43" s="9" t="s">
        <v>31</v>
      </c>
      <c r="AP43" s="8">
        <v>70</v>
      </c>
      <c r="AR43" s="1" t="s">
        <v>28</v>
      </c>
    </row>
    <row r="45" spans="3:44" ht="29" x14ac:dyDescent="0.35">
      <c r="M45" s="5" t="s">
        <v>65</v>
      </c>
    </row>
    <row r="47" spans="3:44" x14ac:dyDescent="0.2">
      <c r="M47" t="s">
        <v>66</v>
      </c>
      <c r="N47">
        <f>QUOTIENT(SUMPRODUCT(N30:AK30,N41:AK41),5)</f>
        <v>80</v>
      </c>
      <c r="P47" t="s">
        <v>64</v>
      </c>
      <c r="Q47" s="8">
        <f>SUM(SUMPRODUCT(N30:AK30,N39:AK39)+SUMPRODUCT(N30:AK30,N40:AK40)+SUMPRODUCT(N30:AK30,N41:AK41)+SUMPRODUCT(N30:AK30,N42:AK42))</f>
        <v>1538.2546109316102</v>
      </c>
    </row>
    <row r="49" spans="2:17" x14ac:dyDescent="0.2">
      <c r="B49" t="s">
        <v>63</v>
      </c>
      <c r="C49">
        <v>10</v>
      </c>
      <c r="M49" t="s">
        <v>67</v>
      </c>
      <c r="N49">
        <f>QUOTIENT(SUMPRODUCT(N30:AK30,N39:AK39),5)</f>
        <v>76</v>
      </c>
      <c r="P49" t="s">
        <v>71</v>
      </c>
      <c r="Q49">
        <f>QUOTIENT(SUM(N47:N53),4)</f>
        <v>76</v>
      </c>
    </row>
    <row r="50" spans="2:17" x14ac:dyDescent="0.2">
      <c r="B50" t="s">
        <v>62</v>
      </c>
      <c r="C50">
        <v>10</v>
      </c>
    </row>
    <row r="51" spans="2:17" x14ac:dyDescent="0.2">
      <c r="B51" t="s">
        <v>61</v>
      </c>
      <c r="C51">
        <v>4</v>
      </c>
      <c r="M51" t="s">
        <v>68</v>
      </c>
      <c r="N51">
        <f>QUOTIENT(SUMPRODUCT(N30:AK30,N40:AK40),5)</f>
        <v>70</v>
      </c>
    </row>
    <row r="53" spans="2:17" x14ac:dyDescent="0.2">
      <c r="M53" t="s">
        <v>69</v>
      </c>
      <c r="N53">
        <f>QUOTIENT(SUMPRODUCT(N30:AK30,N42:AK42),5)</f>
        <v>80</v>
      </c>
    </row>
    <row r="55" spans="2:17" x14ac:dyDescent="0.2">
      <c r="M55" t="s">
        <v>70</v>
      </c>
      <c r="N55">
        <f>SUMPRODUCT(N30:AK30,N43:AK43)</f>
        <v>69.999999999999972</v>
      </c>
    </row>
  </sheetData>
  <phoneticPr fontId="7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2022-11-24T08:42:03Z</dcterms:created>
  <dcterms:modified xsi:type="dcterms:W3CDTF">2022-12-06T11:42:09Z</dcterms:modified>
</cp:coreProperties>
</file>