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rita\Documents\GitHub\PAPAKESALES\"/>
    </mc:Choice>
  </mc:AlternateContent>
  <bookViews>
    <workbookView xWindow="0" yWindow="0" windowWidth="11490" windowHeight="4635" tabRatio="599" firstSheet="3" activeTab="10"/>
  </bookViews>
  <sheets>
    <sheet name="wrong" sheetId="2" r:id="rId1"/>
    <sheet name="Sheet3" sheetId="3" r:id="rId2"/>
    <sheet name="Sheet4" sheetId="4" r:id="rId3"/>
    <sheet name="Sheet5" sheetId="5" r:id="rId4"/>
    <sheet name="nag b 01-14" sheetId="6" r:id="rId5"/>
    <sheet name="31-wala" sheetId="10" r:id="rId6"/>
    <sheet name="1030 wala" sheetId="7" r:id="rId7"/>
    <sheet name="Sheet7" sheetId="8" r:id="rId8"/>
    <sheet name="Sheet8" sheetId="9" r:id="rId9"/>
    <sheet name="LATEST ENTRY" sheetId="16" r:id="rId10"/>
    <sheet name="online" sheetId="11" r:id="rId11"/>
    <sheet name="Popular Industries" sheetId="12" r:id="rId12"/>
    <sheet name="Gents Palace" sheetId="13" r:id="rId13"/>
    <sheet name="SMALL WON" sheetId="14" r:id="rId14"/>
    <sheet name="NAGENDRA" sheetId="15" r:id="rId15"/>
    <sheet name="PARWATI" sheetId="17" r:id="rId16"/>
    <sheet name="OM SHANTI" sheetId="19" r:id="rId17"/>
    <sheet name="popular" sheetId="20" r:id="rId18"/>
    <sheet name="manoj" sheetId="22" r:id="rId19"/>
    <sheet name="KAMLA" sheetId="23" r:id="rId20"/>
    <sheet name="royal" sheetId="24" r:id="rId21"/>
    <sheet name="archtec" sheetId="25" r:id="rId22"/>
    <sheet name="yamuna" sheetId="26" r:id="rId23"/>
    <sheet name="OM FUEL CENTRE " sheetId="27" r:id="rId24"/>
    <sheet name=" PARAS PETROLEUM" sheetId="28" r:id="rId25"/>
    <sheet name=" INDRA DEO SAH" sheetId="29" r:id="rId26"/>
  </sheets>
  <definedNames>
    <definedName name="_xlnm._FilterDatabase" localSheetId="7" hidden="1">Sheet7!$A$1:$O$1</definedName>
  </definedNames>
  <calcPr calcId="152511"/>
</workbook>
</file>

<file path=xl/calcChain.xml><?xml version="1.0" encoding="utf-8"?>
<calcChain xmlns="http://schemas.openxmlformats.org/spreadsheetml/2006/main">
  <c r="D33" i="17" l="1"/>
  <c r="C33" i="17"/>
  <c r="B33" i="17"/>
  <c r="A33" i="17"/>
  <c r="E32" i="17"/>
  <c r="E31" i="17"/>
  <c r="E30" i="17"/>
  <c r="E29" i="17"/>
  <c r="M23" i="17"/>
  <c r="N23" i="17"/>
  <c r="Q23" i="17" s="1"/>
  <c r="O23" i="17"/>
  <c r="P23" i="17"/>
  <c r="Q20" i="17"/>
  <c r="Q21" i="17"/>
  <c r="Q22" i="17"/>
  <c r="Q19" i="17"/>
  <c r="E18" i="20"/>
  <c r="J16" i="20"/>
  <c r="H16" i="20"/>
  <c r="K18" i="14"/>
  <c r="J18" i="14"/>
  <c r="M14" i="14"/>
  <c r="M18" i="14" s="1"/>
  <c r="K10" i="14"/>
  <c r="J10" i="14"/>
  <c r="L19" i="13"/>
  <c r="L15" i="13"/>
  <c r="J11" i="13"/>
  <c r="J19" i="13"/>
  <c r="I19" i="13"/>
  <c r="I11" i="13"/>
  <c r="K22" i="17"/>
  <c r="K21" i="17"/>
  <c r="K20" i="17"/>
  <c r="K19" i="17"/>
  <c r="F22" i="17"/>
  <c r="F21" i="17"/>
  <c r="F20" i="17"/>
  <c r="F19" i="17"/>
  <c r="D23" i="17"/>
  <c r="H23" i="17"/>
  <c r="G23" i="17"/>
  <c r="K23" i="17" s="1"/>
  <c r="C23" i="17"/>
  <c r="B23" i="17"/>
  <c r="J13" i="17"/>
  <c r="K13" i="17"/>
  <c r="I13" i="17"/>
  <c r="H13" i="17"/>
  <c r="G13" i="17"/>
  <c r="F13" i="17"/>
  <c r="E13" i="17"/>
  <c r="D13" i="17"/>
  <c r="C13" i="17"/>
  <c r="G143" i="15"/>
  <c r="F143" i="15"/>
  <c r="E143" i="15"/>
  <c r="D143" i="15"/>
  <c r="C143" i="15"/>
  <c r="G139" i="15"/>
  <c r="F139" i="15"/>
  <c r="E139" i="15"/>
  <c r="D139" i="15"/>
  <c r="C139" i="15"/>
  <c r="G128" i="15"/>
  <c r="F128" i="15"/>
  <c r="E128" i="15"/>
  <c r="D128" i="15"/>
  <c r="C128" i="15"/>
  <c r="G122" i="15"/>
  <c r="F122" i="15"/>
  <c r="E122" i="15"/>
  <c r="D122" i="15"/>
  <c r="C119" i="15"/>
  <c r="C121" i="15" s="1"/>
  <c r="G116" i="15"/>
  <c r="F116" i="15"/>
  <c r="E116" i="15"/>
  <c r="D116" i="15"/>
  <c r="C116" i="15"/>
  <c r="C118" i="15" s="1"/>
  <c r="G108" i="15"/>
  <c r="F108" i="15"/>
  <c r="E108" i="15"/>
  <c r="D108" i="15"/>
  <c r="C108" i="15"/>
  <c r="G99" i="15"/>
  <c r="F99" i="15"/>
  <c r="E99" i="15"/>
  <c r="D99" i="15"/>
  <c r="C99" i="15"/>
  <c r="G95" i="15"/>
  <c r="F95" i="15"/>
  <c r="E95" i="15"/>
  <c r="D95" i="15"/>
  <c r="C95" i="15"/>
  <c r="G88" i="15"/>
  <c r="F88" i="15"/>
  <c r="E88" i="15"/>
  <c r="D88" i="15"/>
  <c r="C88" i="15"/>
  <c r="G84" i="15"/>
  <c r="F84" i="15"/>
  <c r="E84" i="15"/>
  <c r="D84" i="15"/>
  <c r="C84" i="15"/>
  <c r="G72" i="15"/>
  <c r="F72" i="15"/>
  <c r="E72" i="15"/>
  <c r="D72" i="15"/>
  <c r="C72" i="15"/>
  <c r="F57" i="15"/>
  <c r="E57" i="15"/>
  <c r="D57" i="15"/>
  <c r="C57" i="15"/>
  <c r="G44" i="15"/>
  <c r="F44" i="15"/>
  <c r="E44" i="15"/>
  <c r="D44" i="15"/>
  <c r="C44" i="15"/>
  <c r="G29" i="15"/>
  <c r="G145" i="15" s="1"/>
  <c r="F29" i="15"/>
  <c r="E29" i="15"/>
  <c r="D29" i="15"/>
  <c r="C29" i="15"/>
  <c r="D19" i="14"/>
  <c r="C19" i="14"/>
  <c r="D13" i="14"/>
  <c r="C13" i="14"/>
  <c r="C20" i="14" s="1"/>
  <c r="D30" i="13"/>
  <c r="C30" i="13"/>
  <c r="D24" i="13"/>
  <c r="C24" i="13"/>
  <c r="D13" i="13"/>
  <c r="D31" i="13" s="1"/>
  <c r="C13" i="13"/>
  <c r="D38" i="12"/>
  <c r="C38" i="12"/>
  <c r="D24" i="12"/>
  <c r="C24" i="12"/>
  <c r="F18" i="12"/>
  <c r="F19" i="12" s="1"/>
  <c r="E18" i="12"/>
  <c r="E19" i="12" s="1"/>
  <c r="D18" i="12"/>
  <c r="C18" i="12"/>
  <c r="C11" i="12"/>
  <c r="C19" i="12" s="1"/>
  <c r="D7" i="12"/>
  <c r="D11" i="12" s="1"/>
  <c r="D19" i="12" s="1"/>
  <c r="C31" i="13" l="1"/>
  <c r="E145" i="15"/>
  <c r="F23" i="17"/>
  <c r="E33" i="17"/>
  <c r="F145" i="15"/>
  <c r="D20" i="14"/>
  <c r="D145" i="15"/>
  <c r="C122" i="15"/>
  <c r="C145" i="15" s="1"/>
  <c r="C120" i="15"/>
  <c r="H49" i="11"/>
  <c r="H55" i="11"/>
  <c r="K49" i="11"/>
  <c r="L43" i="11"/>
  <c r="L18" i="11"/>
  <c r="J7" i="11"/>
  <c r="L4" i="11"/>
  <c r="G53" i="6" l="1"/>
  <c r="C53" i="6"/>
  <c r="D53" i="6"/>
  <c r="E53" i="6"/>
  <c r="F53" i="6"/>
  <c r="F6" i="3"/>
</calcChain>
</file>

<file path=xl/sharedStrings.xml><?xml version="1.0" encoding="utf-8"?>
<sst xmlns="http://schemas.openxmlformats.org/spreadsheetml/2006/main" count="2351" uniqueCount="713">
  <si>
    <t>SURYA PAINT AND HARDWARE</t>
  </si>
  <si>
    <t>SANDEEPELECTRONIGS</t>
  </si>
  <si>
    <t>CS</t>
  </si>
  <si>
    <t>AXMIENTERPRIESN</t>
  </si>
  <si>
    <t>DEVNDARKUMAR</t>
  </si>
  <si>
    <t>SHREEGANPATI MARDLES</t>
  </si>
  <si>
    <t>JITENDRA KUMAR</t>
  </si>
  <si>
    <t>JUGNOO KUMAR</t>
  </si>
  <si>
    <t>VIGYANJAGAT</t>
  </si>
  <si>
    <t>A K ENTERPRIES</t>
  </si>
  <si>
    <t>RAJ RANJAN</t>
  </si>
  <si>
    <t>HIMCO</t>
  </si>
  <si>
    <t>RAMAN KISHOR</t>
  </si>
  <si>
    <t>VISHWANATH TRIPATHI</t>
  </si>
  <si>
    <t>MUKESH KUMAR PASWAN</t>
  </si>
  <si>
    <t>DINESH BIHARI SHARNA</t>
  </si>
  <si>
    <t>TRADELINKINDIA</t>
  </si>
  <si>
    <t>BHAWANITRA DERES</t>
  </si>
  <si>
    <t>J S CONSTROTATIN COMPARY</t>
  </si>
  <si>
    <t>PRABHACOLD STORANE</t>
  </si>
  <si>
    <t>SUDHEER KUMAR</t>
  </si>
  <si>
    <t>THAKUR CUNSTRAUCTION</t>
  </si>
  <si>
    <t>THAKUR KHADBEEZ BHANDAR</t>
  </si>
  <si>
    <t>PARASHER KUMAR</t>
  </si>
  <si>
    <t>AJAY KUMAR SHARMA</t>
  </si>
  <si>
    <t>RAJ KUMAR</t>
  </si>
  <si>
    <t>ARUN KUMAR RAI</t>
  </si>
  <si>
    <t>LAL MAHMMAD</t>
  </si>
  <si>
    <t>MURARI TIWARI</t>
  </si>
  <si>
    <t>SHAMBHU PRASAD GUPTA</t>
  </si>
  <si>
    <t>LALIT YADAV</t>
  </si>
  <si>
    <t>RAHUL KUMAR SHAHI</t>
  </si>
  <si>
    <t>ARYA  MEDICINES</t>
  </si>
  <si>
    <t>ARUN KUMAR SINGH</t>
  </si>
  <si>
    <t>MAASITACUNSTRUCTION</t>
  </si>
  <si>
    <t>1031`3566081</t>
  </si>
  <si>
    <t>MUKESH KUMAR</t>
  </si>
  <si>
    <t>AJAY CHAUDHARI</t>
  </si>
  <si>
    <t>AVISHEK ENTERPRISES</t>
  </si>
  <si>
    <t>LUCKY CONSTRUCTION</t>
  </si>
  <si>
    <t>DHARMENDAR KUMAR</t>
  </si>
  <si>
    <t>PASHUPATI HARDWERE</t>
  </si>
  <si>
    <t>KIRANA SHOPS</t>
  </si>
  <si>
    <t>PAPPULAR INDUSTRIES</t>
  </si>
  <si>
    <t>PARASH PETRAIUM</t>
  </si>
  <si>
    <t>SWALLWONDEN</t>
  </si>
  <si>
    <t>JONTS PALACE</t>
  </si>
  <si>
    <t>HABCA</t>
  </si>
  <si>
    <t>MAHA LAXMI INTERPRIES</t>
  </si>
  <si>
    <t>YAMUNA SAINTRY</t>
  </si>
  <si>
    <t>KAMLA CYCLE</t>
  </si>
  <si>
    <t>ARTECH ENTERPRISES</t>
  </si>
  <si>
    <t>10307274O30</t>
  </si>
  <si>
    <t>KIRAN MARBAL</t>
  </si>
  <si>
    <t>ROYAL TWO WHEELER</t>
  </si>
  <si>
    <t>AALFR4094C</t>
  </si>
  <si>
    <t>NAME</t>
  </si>
  <si>
    <t>TIN VAT NO.</t>
  </si>
  <si>
    <t>PASSWORD</t>
  </si>
  <si>
    <t>MOBILE NO.</t>
  </si>
  <si>
    <t>PAN NO</t>
  </si>
  <si>
    <t>MAHALAXMI ENTERPRISES</t>
  </si>
  <si>
    <t>YAMUNA SANITRY CENTER</t>
  </si>
  <si>
    <t>SHREE RAM KUTIR UDYUG</t>
  </si>
  <si>
    <t>KIRAN MARBLES</t>
  </si>
  <si>
    <t>SWANAND MULTIRADE PRIVATE LIMITED</t>
  </si>
  <si>
    <t>80fwKeJW</t>
  </si>
  <si>
    <t xml:space="preserve">MOSAIC HOUSE </t>
  </si>
  <si>
    <t>yZhIXZ5B</t>
  </si>
  <si>
    <t xml:space="preserve">GRANITE HOUSE </t>
  </si>
  <si>
    <t>ABYPP1538P</t>
  </si>
  <si>
    <t>AFLPJ8236K</t>
  </si>
  <si>
    <t>BPRPK7542A</t>
  </si>
  <si>
    <t>AARCS9691K</t>
  </si>
  <si>
    <t>AJAY CHUDHARI</t>
  </si>
  <si>
    <t>ARYA MEDICINES</t>
  </si>
  <si>
    <t>ABHINAV KUMAR</t>
  </si>
  <si>
    <t>ABIKALA INDANE GRAMIN  VITRAK</t>
  </si>
  <si>
    <t>AVISHEK ENTER PRIESES</t>
  </si>
  <si>
    <t>ARUN KUMAR  SINGH</t>
  </si>
  <si>
    <t>BHAWANI TRADERS</t>
  </si>
  <si>
    <t>GHAR SANSAR</t>
  </si>
  <si>
    <t>G ANPATI TRADERS</t>
  </si>
  <si>
    <t>J UGNOO KUMAR</t>
  </si>
  <si>
    <t>JITENDRA KUMAR GUPTA</t>
  </si>
  <si>
    <t>JITENDR KUMAR</t>
  </si>
  <si>
    <t>kamal cycle center</t>
  </si>
  <si>
    <t>kiran shops</t>
  </si>
  <si>
    <t xml:space="preserve">lalit yadav </t>
  </si>
  <si>
    <t>lal mahmed</t>
  </si>
  <si>
    <t>lucky construction</t>
  </si>
  <si>
    <t>maa sita construction</t>
  </si>
  <si>
    <t xml:space="preserve">murari tiwari </t>
  </si>
  <si>
    <t>mukesh kumar</t>
  </si>
  <si>
    <t>mukesh kumar paswan</t>
  </si>
  <si>
    <t>om fuel centre</t>
  </si>
  <si>
    <t>prbha cold storage</t>
  </si>
  <si>
    <t>popular industries</t>
  </si>
  <si>
    <t>pashu pati hardwere</t>
  </si>
  <si>
    <t>paras petrolium</t>
  </si>
  <si>
    <t>raj kumar</t>
  </si>
  <si>
    <t>radhe enterprieses</t>
  </si>
  <si>
    <t>rama shanker chaudhary</t>
  </si>
  <si>
    <t>raman kishor</t>
  </si>
  <si>
    <t>rahul kumar shahi</t>
  </si>
  <si>
    <t>raj ranjan</t>
  </si>
  <si>
    <t>shree ganpati marbles</t>
  </si>
  <si>
    <t>small wonder</t>
  </si>
  <si>
    <t>sri sita ram jeetrading company</t>
  </si>
  <si>
    <t>shree  ramkutir udyug</t>
  </si>
  <si>
    <t>surya print and hardware</t>
  </si>
  <si>
    <t>sudheer kumar</t>
  </si>
  <si>
    <t>sandeep electronics</t>
  </si>
  <si>
    <t>shambhu prasad gupta atlas shambhu sah</t>
  </si>
  <si>
    <t xml:space="preserve">subodh kumar chaudhary </t>
  </si>
  <si>
    <t>sri  ram kutir udyog</t>
  </si>
  <si>
    <t>suman nath thakur</t>
  </si>
  <si>
    <t>subodh  kumar sharma</t>
  </si>
  <si>
    <t>sinha medicines center</t>
  </si>
  <si>
    <t>sandeep  kumar chaudhary</t>
  </si>
  <si>
    <t>trade link india</t>
  </si>
  <si>
    <t>thakur khad beez bhandar</t>
  </si>
  <si>
    <t>thakur  construction</t>
  </si>
  <si>
    <t>vijay laxmi engicon private limited</t>
  </si>
  <si>
    <t>vi gyan jagat</t>
  </si>
  <si>
    <t>vishwanath tripati</t>
  </si>
  <si>
    <t>vish wakarma pisi kendra</t>
  </si>
  <si>
    <t>NDNQwC6t</t>
  </si>
  <si>
    <t>manoj enterprises</t>
  </si>
  <si>
    <t>10)</t>
  </si>
  <si>
    <t>9)</t>
  </si>
  <si>
    <t>1)</t>
  </si>
  <si>
    <t>2)</t>
  </si>
  <si>
    <t>3)</t>
  </si>
  <si>
    <t>4)</t>
  </si>
  <si>
    <t>5)</t>
  </si>
  <si>
    <t>6)</t>
  </si>
  <si>
    <t>7)</t>
  </si>
  <si>
    <t>8)</t>
  </si>
  <si>
    <t>BOXPK9707A</t>
  </si>
  <si>
    <t>11)</t>
  </si>
  <si>
    <t>Om shanti traders</t>
  </si>
  <si>
    <t>12)</t>
  </si>
  <si>
    <t>Indra deo sah</t>
  </si>
  <si>
    <t>EVEREST POLICON</t>
  </si>
  <si>
    <t>PARWATI ENTERPRISES</t>
  </si>
  <si>
    <t>Har har mahadeo</t>
  </si>
  <si>
    <t>A.K. ENTERPRISES</t>
  </si>
  <si>
    <t>piyush treders</t>
  </si>
  <si>
    <t>Labco</t>
  </si>
  <si>
    <t>J S CONSTRUCTION COMPANY</t>
  </si>
  <si>
    <t>JAYANT'S PALACE</t>
  </si>
  <si>
    <t>B K ENGINEERING</t>
  </si>
  <si>
    <t xml:space="preserve">DINESH BIHARI SHARMA </t>
  </si>
  <si>
    <t>DEVENDRA KUMAR</t>
  </si>
  <si>
    <t>R&amp;I</t>
  </si>
  <si>
    <t>wuYjZqSN</t>
  </si>
  <si>
    <t>BDYPP4807L</t>
  </si>
  <si>
    <t>lalanKUMAR123@</t>
  </si>
  <si>
    <t>NEW PASS</t>
  </si>
  <si>
    <t>BY SALESTAX</t>
  </si>
  <si>
    <t xml:space="preserve">ANUPAM AJENCY </t>
  </si>
  <si>
    <t>BALAJI TRADERS</t>
  </si>
  <si>
    <t>yKCD5fgx</t>
  </si>
  <si>
    <t>DILIP KUMAR SINGH</t>
  </si>
  <si>
    <t>OM FUEL CENTER</t>
  </si>
  <si>
    <t>VAT 5%</t>
  </si>
  <si>
    <t>VAT 13.5%</t>
  </si>
  <si>
    <t>VALUE 5%</t>
  </si>
  <si>
    <t>VALUE 13.5%</t>
  </si>
  <si>
    <t>SHREE BALAJEE ENTERPRISES</t>
  </si>
  <si>
    <t>RAJESH MARKETING</t>
  </si>
  <si>
    <t>RAJESHWARI ELECTRICALS</t>
  </si>
  <si>
    <t>SOHAN GENERAL STORAGE</t>
  </si>
  <si>
    <t>RATNA TRADING COMPANY</t>
  </si>
  <si>
    <t>khushi traders</t>
  </si>
  <si>
    <t>RATNA ENTERPRISES</t>
  </si>
  <si>
    <t>SOHAN GENERAL STORES</t>
  </si>
  <si>
    <t>RUDRA ENTERPRISES</t>
  </si>
  <si>
    <t xml:space="preserve">     MRP</t>
  </si>
  <si>
    <t>SHIV AGENCY</t>
  </si>
  <si>
    <t>JEEWAN JYOTI AGENCIES</t>
  </si>
  <si>
    <t>P.R. SALES</t>
  </si>
  <si>
    <t>SRI BALA JEE ENTERPRISES</t>
  </si>
  <si>
    <t xml:space="preserve">shri mahila griha udyog </t>
  </si>
  <si>
    <t>BABUBHAI DISTRIBUTORS</t>
  </si>
  <si>
    <t>AMIT INTERPRISES</t>
  </si>
  <si>
    <t>ARCHNA STORES</t>
  </si>
  <si>
    <t>5qVxhYfE</t>
  </si>
  <si>
    <t>1ABuDA3d</t>
  </si>
  <si>
    <t>SHAMBHU JEWELLARS</t>
  </si>
  <si>
    <t>1kCxdgo8</t>
  </si>
  <si>
    <t xml:space="preserve">NAME </t>
  </si>
  <si>
    <t>Your new Password is:</t>
  </si>
  <si>
    <t>OsTpjpWW</t>
  </si>
  <si>
    <t>NAGENDRA SAH      BILLL   ADDING</t>
  </si>
  <si>
    <t>3rd qtr 2014-15</t>
  </si>
  <si>
    <t>Result</t>
  </si>
  <si>
    <t>Do Work</t>
  </si>
  <si>
    <t>Remarks</t>
  </si>
  <si>
    <t>Paper</t>
  </si>
  <si>
    <t>No File</t>
  </si>
  <si>
    <t>File OK</t>
  </si>
  <si>
    <t>Print Out</t>
  </si>
  <si>
    <t>c</t>
  </si>
  <si>
    <t>VAT &amp; CST Print Out</t>
  </si>
  <si>
    <t>r new Password is:</t>
  </si>
  <si>
    <t>PETSye5L</t>
  </si>
  <si>
    <t>paper</t>
  </si>
  <si>
    <t>VAT, CST &amp; ET Print Out</t>
  </si>
  <si>
    <t>nil</t>
  </si>
  <si>
    <t>NTF 2ND</t>
  </si>
  <si>
    <t>whG4n7uq</t>
  </si>
  <si>
    <t>DvdvZPQb</t>
  </si>
  <si>
    <t>DEVENDRA KUMAR yadav</t>
  </si>
  <si>
    <t>C</t>
  </si>
  <si>
    <t>sri ram enterprises</t>
  </si>
  <si>
    <t>sita@ram5</t>
  </si>
  <si>
    <t>Popular Industries</t>
  </si>
  <si>
    <t>13)</t>
  </si>
  <si>
    <t>jugnoo kumar</t>
  </si>
  <si>
    <t>g7VnnA7E</t>
  </si>
  <si>
    <t>14)</t>
  </si>
  <si>
    <t>AGMPK2693R</t>
  </si>
  <si>
    <t>15)</t>
  </si>
  <si>
    <t>Sudheer kumar</t>
  </si>
  <si>
    <t>7plXaMKO</t>
  </si>
  <si>
    <t>16)</t>
  </si>
  <si>
    <t>18)</t>
  </si>
  <si>
    <t>ARCHTECH ENTEPRISE</t>
  </si>
  <si>
    <t>19)</t>
  </si>
  <si>
    <t>avishek enterprises</t>
  </si>
  <si>
    <t>Password Rough</t>
  </si>
  <si>
    <t>MdQBcCOF</t>
  </si>
  <si>
    <t>L5cPI1fS</t>
  </si>
  <si>
    <t>14-15 1st qurter</t>
  </si>
  <si>
    <t>20)</t>
  </si>
  <si>
    <t>Kamla Cycle</t>
  </si>
  <si>
    <t>****</t>
  </si>
  <si>
    <t>DARBHANGA</t>
  </si>
  <si>
    <t>ksl9RrpJ</t>
  </si>
  <si>
    <t>mIZomxMm</t>
  </si>
  <si>
    <t>SHRI HAR HAR MAHADEO JEE GALLA BHANKAR,</t>
  </si>
  <si>
    <t>As7vuYQX</t>
  </si>
  <si>
    <t>SHAMBHU JWELERS</t>
  </si>
  <si>
    <t>Iyksg4mG</t>
  </si>
  <si>
    <t>M/S INDRA DEO SAH</t>
  </si>
  <si>
    <t>thakur_ajaykumar@yahoo.co.in</t>
  </si>
  <si>
    <t>shanti oil mill</t>
  </si>
  <si>
    <t>khushi and sudha agro agency</t>
  </si>
  <si>
    <t>manish bhardwaj</t>
  </si>
  <si>
    <t>prince nisha general store</t>
  </si>
  <si>
    <t>yog narayan singh</t>
  </si>
  <si>
    <t>om mobile &amp; movies</t>
  </si>
  <si>
    <t>mobile</t>
  </si>
  <si>
    <t>pan</t>
  </si>
  <si>
    <t>name</t>
  </si>
  <si>
    <t>tin</t>
  </si>
  <si>
    <t>ok</t>
  </si>
  <si>
    <t>quality enviro engineers</t>
  </si>
  <si>
    <t>kamal ent udyog</t>
  </si>
  <si>
    <t>anukool traders</t>
  </si>
  <si>
    <t>ratna kirana</t>
  </si>
  <si>
    <t>jitendra kumar</t>
  </si>
  <si>
    <t>sri sahi traders</t>
  </si>
  <si>
    <t>ranjeet enterprises</t>
  </si>
  <si>
    <t>sarmastpur</t>
  </si>
  <si>
    <t>bklpk3484n</t>
  </si>
  <si>
    <t>amrps3759f</t>
  </si>
  <si>
    <t>aaifp6994n</t>
  </si>
  <si>
    <t>agwpt9619a</t>
  </si>
  <si>
    <t>ahwpk7647l</t>
  </si>
  <si>
    <t>azupk5039q</t>
  </si>
  <si>
    <t>bkqpp7929g</t>
  </si>
  <si>
    <t>aoxpr1208n</t>
  </si>
  <si>
    <t>ahwpt2673d</t>
  </si>
  <si>
    <t>aeqpj6732a</t>
  </si>
  <si>
    <t>ahfpc9754k</t>
  </si>
  <si>
    <t>bwxpk3505n</t>
  </si>
  <si>
    <t>shankar choudhary</t>
  </si>
  <si>
    <t>bahilbara pakhi</t>
  </si>
  <si>
    <t>Y</t>
  </si>
  <si>
    <t>y</t>
  </si>
  <si>
    <t>PUNIT</t>
  </si>
  <si>
    <t>BOHPS7529Q</t>
  </si>
  <si>
    <t>N</t>
  </si>
  <si>
    <t>New password : jwKD7Zub.</t>
  </si>
  <si>
    <t>jwKD7Zub</t>
  </si>
  <si>
    <t>POPULAR INDUSTRIES</t>
  </si>
  <si>
    <t>TIN: 10303301007</t>
  </si>
  <si>
    <t>PURCHASE FOR THE PERIOD OF 1ST QRT. 2015</t>
  </si>
  <si>
    <t>GUPTA SALES CORPORATION</t>
  </si>
  <si>
    <t>TIN : 10300351043</t>
  </si>
  <si>
    <t>DATE</t>
  </si>
  <si>
    <t>5% VALUE</t>
  </si>
  <si>
    <t>Vat 5%</t>
  </si>
  <si>
    <t xml:space="preserve">VAT 13.5% </t>
  </si>
  <si>
    <t>04.04.15</t>
  </si>
  <si>
    <t>04.05.15</t>
  </si>
  <si>
    <t>25.05.15</t>
  </si>
  <si>
    <t>23.06.15</t>
  </si>
  <si>
    <t>Total</t>
  </si>
  <si>
    <t>GANESH ENTERPRISES</t>
  </si>
  <si>
    <t>TIN: 10302135067</t>
  </si>
  <si>
    <t>13.04.15</t>
  </si>
  <si>
    <t>31.05.15</t>
  </si>
  <si>
    <t>07.06.15</t>
  </si>
  <si>
    <t>20.06.15</t>
  </si>
  <si>
    <t>Grand Total</t>
  </si>
  <si>
    <t>VALUE</t>
  </si>
  <si>
    <t xml:space="preserve">VAT </t>
  </si>
  <si>
    <t>SALE FOR THE PERIOD OF 1ST QRT. 2015</t>
  </si>
  <si>
    <t>CHANDAN PAINTS &amp; HARDWARE</t>
  </si>
  <si>
    <t>TIN : 10308743048</t>
  </si>
  <si>
    <t xml:space="preserve"> VALUE 5%</t>
  </si>
  <si>
    <t>GENTS PALACE</t>
  </si>
  <si>
    <t>TIN: 10312353047</t>
  </si>
  <si>
    <t>NIRMAL HANDLOOM</t>
  </si>
  <si>
    <t>TIN : 10301528041</t>
  </si>
  <si>
    <t>28.04.15</t>
  </si>
  <si>
    <t>18.05.15</t>
  </si>
  <si>
    <t>27.05.15</t>
  </si>
  <si>
    <t>17.06.15</t>
  </si>
  <si>
    <t>G. D. MARKETING</t>
  </si>
  <si>
    <t>TIN: 10132343030</t>
  </si>
  <si>
    <t>17.04.15</t>
  </si>
  <si>
    <t>21.04.15</t>
  </si>
  <si>
    <t>16.05.15</t>
  </si>
  <si>
    <t>19.05.15</t>
  </si>
  <si>
    <t>05.06.15</t>
  </si>
  <si>
    <t>15.05.15</t>
  </si>
  <si>
    <t xml:space="preserve">FASHION LINKER </t>
  </si>
  <si>
    <t>TIN: 10100538027</t>
  </si>
  <si>
    <t>24.04.15</t>
  </si>
  <si>
    <t>26.05.15</t>
  </si>
  <si>
    <t>04.06.15</t>
  </si>
  <si>
    <t xml:space="preserve">SMALL WONDER </t>
  </si>
  <si>
    <t>TIN: 10312686047</t>
  </si>
  <si>
    <t xml:space="preserve"> VALUE 5% </t>
  </si>
  <si>
    <t xml:space="preserve">VAT 5% </t>
  </si>
  <si>
    <t>29.04.15</t>
  </si>
  <si>
    <t>01.05.15</t>
  </si>
  <si>
    <t>05.05.15</t>
  </si>
  <si>
    <t>03.06.15</t>
  </si>
  <si>
    <t>15.06.15</t>
  </si>
  <si>
    <t>G. D. APPAREL</t>
  </si>
  <si>
    <t>TIN: 10130351074</t>
  </si>
  <si>
    <t xml:space="preserve">NAGENDRA SAH </t>
  </si>
  <si>
    <t xml:space="preserve">RAJESH MARKETING   </t>
  </si>
  <si>
    <t>TIN: 10310698033</t>
  </si>
  <si>
    <t xml:space="preserve"> VALUE 13.5%</t>
  </si>
  <si>
    <t xml:space="preserve">VALUE 5% </t>
  </si>
  <si>
    <t>TAX FREE (MRP)</t>
  </si>
  <si>
    <t>VAT  13.5%</t>
  </si>
  <si>
    <t>6/5/</t>
  </si>
  <si>
    <t>13/5/2015</t>
  </si>
  <si>
    <t>20/5/2015</t>
  </si>
  <si>
    <t>06.04.2015</t>
  </si>
  <si>
    <t>01.06.2015</t>
  </si>
  <si>
    <t>05.06.2015</t>
  </si>
  <si>
    <t>09.06.2015</t>
  </si>
  <si>
    <t>13.06.2015</t>
  </si>
  <si>
    <t>15.06.2015</t>
  </si>
  <si>
    <t>27.05.2015</t>
  </si>
  <si>
    <t>25.05.2015</t>
  </si>
  <si>
    <t>(MRP)</t>
  </si>
  <si>
    <t>JEEWAN DHARA AGENCY</t>
  </si>
  <si>
    <t>TIN: 10311727009</t>
  </si>
  <si>
    <t>27/5/2015</t>
  </si>
  <si>
    <t>29/4/2015</t>
  </si>
  <si>
    <t>22/4/2015</t>
  </si>
  <si>
    <t>22.04.15</t>
  </si>
  <si>
    <t>24.06.2015</t>
  </si>
  <si>
    <t>17.06.2015</t>
  </si>
  <si>
    <t>03.06.2015</t>
  </si>
  <si>
    <t>10.06.2015</t>
  </si>
  <si>
    <t>(Tax Free )</t>
  </si>
  <si>
    <t>TIN: 10305077077</t>
  </si>
  <si>
    <t>13/4/2015</t>
  </si>
  <si>
    <t>27/4/2015</t>
  </si>
  <si>
    <t>20/4/2015</t>
  </si>
  <si>
    <t>16/5/2015</t>
  </si>
  <si>
    <t>04\05\15</t>
  </si>
  <si>
    <t>28/4/2015</t>
  </si>
  <si>
    <t>08.06.2015</t>
  </si>
  <si>
    <t>12.06.2015</t>
  </si>
  <si>
    <t>TIN: 10310824036</t>
  </si>
  <si>
    <t>25/5/2015</t>
  </si>
  <si>
    <t>17/5/2015</t>
  </si>
  <si>
    <t>MRP--22310.42</t>
  </si>
  <si>
    <t>MRP--50185.66</t>
  </si>
  <si>
    <t>28.04.2015</t>
  </si>
  <si>
    <t>04.04.2015</t>
  </si>
  <si>
    <t>15.05.2015</t>
  </si>
  <si>
    <t>03.05.2015</t>
  </si>
  <si>
    <t>GANPATI ENTERPRISES</t>
  </si>
  <si>
    <t>TIN: 10302877020</t>
  </si>
  <si>
    <t>15/4/2015</t>
  </si>
  <si>
    <t>22.04.2015</t>
  </si>
  <si>
    <t>KHUSHI TRADERS</t>
  </si>
  <si>
    <t>TIN: 10315139086</t>
  </si>
  <si>
    <t>MANSHI TRADERS</t>
  </si>
  <si>
    <t>TIN: 10312816041</t>
  </si>
  <si>
    <t>15/5/2015</t>
  </si>
  <si>
    <t>17/04/2015</t>
  </si>
  <si>
    <t>29.05.2015</t>
  </si>
  <si>
    <t>PRADEEP AGENCIES</t>
  </si>
  <si>
    <t>TIN: 10306442061</t>
  </si>
  <si>
    <t>14/5/15</t>
  </si>
  <si>
    <t>TIN: 10301537062</t>
  </si>
  <si>
    <t>30/5/15</t>
  </si>
  <si>
    <t>26/5/15</t>
  </si>
  <si>
    <t>07.04.15</t>
  </si>
  <si>
    <t>MAA TRADERS</t>
  </si>
  <si>
    <t>29/5/15</t>
  </si>
  <si>
    <t>TIN: 10313002016</t>
  </si>
  <si>
    <t>24/04/15</t>
  </si>
  <si>
    <t>SHRI MAHILA GRIHA UDYOUG</t>
  </si>
  <si>
    <t>TIN: 10311234055</t>
  </si>
  <si>
    <t>23.06.2015</t>
  </si>
  <si>
    <t>BABU BHAI DISTRIBUTORS</t>
  </si>
  <si>
    <t>TIN:10310615098</t>
  </si>
  <si>
    <t>11.4.2015</t>
  </si>
  <si>
    <t>11.04.2015</t>
  </si>
  <si>
    <t>SHRI BALAJEE ENTERPRISES</t>
  </si>
  <si>
    <t>TIN: 10303403051</t>
  </si>
  <si>
    <t>13.05.2015</t>
  </si>
  <si>
    <t>BINOD STORES</t>
  </si>
  <si>
    <t>TIN: 10301155076</t>
  </si>
  <si>
    <t>INDU ENTERPRISES,</t>
  </si>
  <si>
    <t>Password : dnN5ErMX</t>
  </si>
  <si>
    <t xml:space="preserve">MUKESH KUMAR PASWAN </t>
  </si>
  <si>
    <t>BWXPK3505N</t>
  </si>
  <si>
    <t>THAKUR CONSTRUCTION</t>
  </si>
  <si>
    <t>AHWPT2673D</t>
  </si>
  <si>
    <t>SHREE GANPATI MARBLES</t>
  </si>
  <si>
    <t>AOXPR1208N</t>
  </si>
  <si>
    <t>GANPATI TRADERS</t>
  </si>
  <si>
    <t>BKQPP7929G</t>
  </si>
  <si>
    <t>SMALL WONDER</t>
  </si>
  <si>
    <t>AHWPK7647L</t>
  </si>
  <si>
    <t>ATRPS8378P</t>
  </si>
  <si>
    <t>AZUPK5039Q</t>
  </si>
  <si>
    <t>shri  sahi traders</t>
  </si>
  <si>
    <t>APLPM4890E</t>
  </si>
  <si>
    <t>LABCO</t>
  </si>
  <si>
    <t>AGWPT9619A</t>
  </si>
  <si>
    <t>sandeep kumar choudhary</t>
  </si>
  <si>
    <t>parwati enterprises</t>
  </si>
  <si>
    <t>subodh kumar choudhary</t>
  </si>
  <si>
    <t xml:space="preserve"> </t>
  </si>
  <si>
    <t>MANISH BHARADWAJ</t>
  </si>
  <si>
    <t>BK4PK3484N</t>
  </si>
  <si>
    <t>YOGNARAYAN SHING</t>
  </si>
  <si>
    <t>popular indudtreies</t>
  </si>
  <si>
    <t>shanti wildmile</t>
  </si>
  <si>
    <t>vishwakarma pisai</t>
  </si>
  <si>
    <t>artech enterprises</t>
  </si>
  <si>
    <t>vigyan jagat</t>
  </si>
  <si>
    <t>vijay laxmi   engycon</t>
  </si>
  <si>
    <t>vishwanath tripathi</t>
  </si>
  <si>
    <t>surya paint and hardware</t>
  </si>
  <si>
    <t>dilip kumar singh</t>
  </si>
  <si>
    <t>ajay kumar sarma</t>
  </si>
  <si>
    <t xml:space="preserve">ajay choudhary </t>
  </si>
  <si>
    <t>lal mohmmad</t>
  </si>
  <si>
    <t>pasupati hardware</t>
  </si>
  <si>
    <t>devendra kumar yadav</t>
  </si>
  <si>
    <t>ghar sansar</t>
  </si>
  <si>
    <t>kamla cycle center</t>
  </si>
  <si>
    <t xml:space="preserve">devendra kumar </t>
  </si>
  <si>
    <t xml:space="preserve">kirana shop </t>
  </si>
  <si>
    <t>murari tiwari</t>
  </si>
  <si>
    <t>rajeev kumar sahi</t>
  </si>
  <si>
    <t>M/ PARWATI ENTERPRISES</t>
  </si>
  <si>
    <t>AYACHI GRAM</t>
  </si>
  <si>
    <t>TIN VAT  NO  14031510322 RT III 2014-15</t>
  </si>
  <si>
    <t>I ST Q</t>
  </si>
  <si>
    <t>Period</t>
  </si>
  <si>
    <t>TAX FREE</t>
  </si>
  <si>
    <t>MRP TAX</t>
  </si>
  <si>
    <t>II ND Q</t>
  </si>
  <si>
    <t>IIIrd Q</t>
  </si>
  <si>
    <t>Ivrth Q</t>
  </si>
  <si>
    <t xml:space="preserve">       nil</t>
  </si>
  <si>
    <t xml:space="preserve">        nil</t>
  </si>
  <si>
    <t xml:space="preserve">       NIL</t>
  </si>
  <si>
    <t xml:space="preserve">      nil</t>
  </si>
  <si>
    <t>TOTAL TAX</t>
  </si>
  <si>
    <t>PURCHASES:</t>
  </si>
  <si>
    <t>SALES:</t>
  </si>
  <si>
    <t>TOTAL:</t>
  </si>
  <si>
    <t>I    ST  Q</t>
  </si>
  <si>
    <t>III  RD Q</t>
  </si>
  <si>
    <t>IV Rrth Q</t>
  </si>
  <si>
    <t>II  RD Q</t>
  </si>
  <si>
    <t>TOTAL :</t>
  </si>
  <si>
    <t>MUZAFFARPUR</t>
  </si>
  <si>
    <t xml:space="preserve">        VALUE</t>
  </si>
  <si>
    <t xml:space="preserve">         VALUE</t>
  </si>
  <si>
    <t xml:space="preserve">      MRP</t>
  </si>
  <si>
    <t xml:space="preserve">       VALUE</t>
  </si>
  <si>
    <t xml:space="preserve">  833863 .50</t>
  </si>
  <si>
    <t xml:space="preserve">        VAT</t>
  </si>
  <si>
    <t xml:space="preserve">           VAT</t>
  </si>
  <si>
    <t xml:space="preserve">      TOTAL</t>
  </si>
  <si>
    <t xml:space="preserve">     VALUE</t>
  </si>
  <si>
    <t xml:space="preserve">       MRP</t>
  </si>
  <si>
    <t xml:space="preserve">       TOTAL</t>
  </si>
  <si>
    <t xml:space="preserve">   TOTAL INPUT</t>
  </si>
  <si>
    <t>TOTAL OUT PUT</t>
  </si>
  <si>
    <t xml:space="preserve">          VAT</t>
  </si>
  <si>
    <t xml:space="preserve">   MRP TAX</t>
  </si>
  <si>
    <t>registered dealer as per Box C-I of the return of</t>
  </si>
  <si>
    <t>buying dealer</t>
  </si>
  <si>
    <t>(iii) Details of rate wise local Sale to registered</t>
  </si>
  <si>
    <t>dealer as per Box B-I of the return of selling</t>
  </si>
  <si>
    <t>(ii) Details of rate wise local purchase from</t>
  </si>
  <si>
    <t>PURCHASE DELAR DETAIL</t>
  </si>
  <si>
    <t>delar</t>
  </si>
  <si>
    <t xml:space="preserve">(iv) Difference </t>
  </si>
  <si>
    <t>(ii) - (iii)</t>
  </si>
  <si>
    <t>other</t>
  </si>
  <si>
    <t>5%.</t>
  </si>
  <si>
    <t xml:space="preserve">      other</t>
  </si>
  <si>
    <t xml:space="preserve">       other</t>
  </si>
  <si>
    <t>III rd Q</t>
  </si>
  <si>
    <t>IST Q</t>
  </si>
  <si>
    <t>2nd Q</t>
  </si>
  <si>
    <t>4thQ</t>
  </si>
  <si>
    <t xml:space="preserve">               OM SHANTI</t>
  </si>
  <si>
    <t>SALES DELAR DETAIL</t>
  </si>
  <si>
    <t>1st Qrt. 2014-15</t>
  </si>
  <si>
    <t>Sale</t>
  </si>
  <si>
    <t>2nd Qrt.</t>
  </si>
  <si>
    <t>3rd Qrt.</t>
  </si>
  <si>
    <t>4rth Qrt.</t>
  </si>
  <si>
    <t>Purchase</t>
  </si>
  <si>
    <t>Annual Return 2014-15</t>
  </si>
  <si>
    <t>Output</t>
  </si>
  <si>
    <t>Input</t>
  </si>
  <si>
    <t>1st Qrt. 14-15</t>
  </si>
  <si>
    <t xml:space="preserve">       POPULAR INDUSTRIES</t>
  </si>
  <si>
    <t>Sr No</t>
  </si>
  <si>
    <t>Local Purchase &amp; Sale</t>
  </si>
  <si>
    <t xml:space="preserve">Interstate Purchase </t>
  </si>
  <si>
    <t xml:space="preserve">(ii) Details of rate wise local purchase from registered dealer as per Box C-I of the return of buying dealer  </t>
  </si>
  <si>
    <t xml:space="preserve">(iii) Details of rate wise local Sale to registered dealer as per Box B-I of the return of selling dealer </t>
  </si>
  <si>
    <t xml:space="preserve">(iv) Difference (ii) - (iii) </t>
  </si>
  <si>
    <t xml:space="preserve">(v) Inter state purchase Details as per column [11(ii)+11(iv)] Part - III of Return </t>
  </si>
  <si>
    <t xml:space="preserve">(vi) Details as per Incoming SUVIDHA </t>
  </si>
  <si>
    <t xml:space="preserve">(vii) Difference (vi) - (v) </t>
  </si>
  <si>
    <t>5 %</t>
  </si>
  <si>
    <t>13.5 %</t>
  </si>
  <si>
    <t>Others</t>
  </si>
  <si>
    <t>1</t>
  </si>
  <si>
    <t>0.00</t>
  </si>
  <si>
    <t xml:space="preserve">(ii) Details of rate wise Local Sale made as per point 9 of RT -I </t>
  </si>
  <si>
    <t xml:space="preserve">(iii)(A) Details of rate wise Local sale to Registered Dealer as per Box B-I of the return of the selling dealers </t>
  </si>
  <si>
    <t xml:space="preserve">(iii)(B) Details of rate wise Local sale to Unregistered Dealer as per Box B-II of the return of the selling dealers </t>
  </si>
  <si>
    <t xml:space="preserve">(iv) Difference (ii) - (iii[A+B]) </t>
  </si>
  <si>
    <t xml:space="preserve">(v) Interstate Sale/Stock Transfer/Good returned/Export Sales details as per column[2+3+4+5] part I of Return </t>
  </si>
  <si>
    <t xml:space="preserve">(vi) Details as per Outgoing SUVIDHA </t>
  </si>
  <si>
    <t xml:space="preserve">(vii) Difference 
(vi)-(v) </t>
  </si>
  <si>
    <t>5 % [9.iv]</t>
  </si>
  <si>
    <t>13.5 % [9.v]</t>
  </si>
  <si>
    <t>Others [9.i.e+9.ii+9.iii]</t>
  </si>
  <si>
    <t>774000.00</t>
  </si>
  <si>
    <t>53415.00</t>
  </si>
  <si>
    <t>184050.00</t>
  </si>
  <si>
    <t>197970.00</t>
  </si>
  <si>
    <t>31700.00</t>
  </si>
  <si>
    <t>391980.00</t>
  </si>
  <si>
    <t>21715.00</t>
  </si>
  <si>
    <t>SALES</t>
  </si>
  <si>
    <t>ANNUAL</t>
  </si>
  <si>
    <t>GOODS RETURNED</t>
  </si>
  <si>
    <t>13.5%  VALUE</t>
  </si>
  <si>
    <t>VAT</t>
  </si>
  <si>
    <t>NIL</t>
  </si>
  <si>
    <t>1707243.00</t>
  </si>
  <si>
    <t>8563165.54</t>
  </si>
  <si>
    <t>5748403.50</t>
  </si>
  <si>
    <t>11954866.38</t>
  </si>
  <si>
    <t>-4041160.50</t>
  </si>
  <si>
    <t>-3391700.84</t>
  </si>
  <si>
    <t>2588158.82</t>
  </si>
  <si>
    <t>4041160.50</t>
  </si>
  <si>
    <t>5976890.48</t>
  </si>
  <si>
    <t>-3388731.66</t>
  </si>
  <si>
    <t>1165612.56</t>
  </si>
  <si>
    <t>545868.00</t>
  </si>
  <si>
    <t>742660.79</t>
  </si>
  <si>
    <t>-545868.00</t>
  </si>
  <si>
    <t>422951.77</t>
  </si>
  <si>
    <t>873691.64</t>
  </si>
  <si>
    <t>874907.49</t>
  </si>
  <si>
    <t>-1215.85</t>
  </si>
  <si>
    <t>1stQ</t>
  </si>
  <si>
    <t>2ND Q</t>
  </si>
  <si>
    <t>3DR Q</t>
  </si>
  <si>
    <t>4THQ</t>
  </si>
  <si>
    <t>ANNUL</t>
  </si>
  <si>
    <t>8014310.92</t>
  </si>
  <si>
    <t>2252358.00</t>
  </si>
  <si>
    <t>8448806.46</t>
  </si>
  <si>
    <t>-545115.00</t>
  </si>
  <si>
    <t>-434495.54</t>
  </si>
  <si>
    <t>PURCHASE</t>
  </si>
  <si>
    <t>MANOJ BHARWARA</t>
  </si>
  <si>
    <t>232200.00</t>
  </si>
  <si>
    <t>-232200.00</t>
  </si>
  <si>
    <t>162000.00</t>
  </si>
  <si>
    <t>Local Sale</t>
  </si>
  <si>
    <t xml:space="preserve">Interstate Sale </t>
  </si>
  <si>
    <t>151690.00</t>
  </si>
  <si>
    <t>64800.00</t>
  </si>
  <si>
    <t>149400.00</t>
  </si>
  <si>
    <t>-84600.00</t>
  </si>
  <si>
    <t>60890.00</t>
  </si>
  <si>
    <t>209400.00</t>
  </si>
  <si>
    <t>-209400.00</t>
  </si>
  <si>
    <t>212580.00</t>
  </si>
  <si>
    <t>royal two wheelers</t>
  </si>
  <si>
    <t xml:space="preserve">           2014-15</t>
  </si>
  <si>
    <t>256890.00</t>
  </si>
  <si>
    <t>256889.00</t>
  </si>
  <si>
    <t>1.00</t>
  </si>
  <si>
    <t>130470.00</t>
  </si>
  <si>
    <t>2nd q</t>
  </si>
  <si>
    <t>1st q</t>
  </si>
  <si>
    <t>3RD Q</t>
  </si>
  <si>
    <t>357320.00</t>
  </si>
  <si>
    <t>431935.00</t>
  </si>
  <si>
    <t>-74615.00</t>
  </si>
  <si>
    <t>4th</t>
  </si>
  <si>
    <t>3rd</t>
  </si>
  <si>
    <t>448710.00</t>
  </si>
  <si>
    <t>72640.00</t>
  </si>
  <si>
    <t>914516.80</t>
  </si>
  <si>
    <t>-72640.00</t>
  </si>
  <si>
    <t>-465806.80</t>
  </si>
  <si>
    <t>2nd</t>
  </si>
  <si>
    <t>705600.00</t>
  </si>
  <si>
    <t>45400.00</t>
  </si>
  <si>
    <t>705599.00</t>
  </si>
  <si>
    <t>-45400.00</t>
  </si>
  <si>
    <t>annul</t>
  </si>
  <si>
    <t>903645.00</t>
  </si>
  <si>
    <t>539505.00</t>
  </si>
  <si>
    <t>364140.00</t>
  </si>
  <si>
    <t>rt 1</t>
  </si>
  <si>
    <t>filed</t>
  </si>
  <si>
    <t>4TH Q</t>
  </si>
  <si>
    <t>1614500.00</t>
  </si>
  <si>
    <t>2ND</t>
  </si>
  <si>
    <t>1ST Q</t>
  </si>
  <si>
    <t>yamuna</t>
  </si>
  <si>
    <t xml:space="preserve">        arctec enterprises</t>
  </si>
  <si>
    <t xml:space="preserve">                           2014-15</t>
  </si>
  <si>
    <t>2172883.64</t>
  </si>
  <si>
    <t>66236.10</t>
  </si>
  <si>
    <t>2405827.32</t>
  </si>
  <si>
    <t>-232943.68</t>
  </si>
  <si>
    <t>Sales Ledger Details</t>
  </si>
  <si>
    <t>2168740.00</t>
  </si>
  <si>
    <t>25402.00</t>
  </si>
  <si>
    <t>356467.69</t>
  </si>
  <si>
    <t>20377.83</t>
  </si>
  <si>
    <t>-356467.69</t>
  </si>
  <si>
    <t>-20377.83</t>
  </si>
  <si>
    <t>290170.00</t>
  </si>
  <si>
    <t>10500.00</t>
  </si>
  <si>
    <t>292549.01</t>
  </si>
  <si>
    <t>11151.76</t>
  </si>
  <si>
    <t>256568.08</t>
  </si>
  <si>
    <t>35980.93</t>
  </si>
  <si>
    <t>460511.94</t>
  </si>
  <si>
    <t>36858.32</t>
  </si>
  <si>
    <t>-460511.94</t>
  </si>
  <si>
    <t>-36858.32</t>
  </si>
  <si>
    <t>2465432.65</t>
  </si>
  <si>
    <t>77387.86</t>
  </si>
  <si>
    <t>3479375.03</t>
  </si>
  <si>
    <t>134624.01</t>
  </si>
  <si>
    <t>-1013942.38</t>
  </si>
  <si>
    <t>-57236.15</t>
  </si>
  <si>
    <t>223480.00</t>
  </si>
  <si>
    <t>7100.00</t>
  </si>
  <si>
    <t>168500.00</t>
  </si>
  <si>
    <t>14615.00</t>
  </si>
  <si>
    <t>5% [9.iv]</t>
  </si>
  <si>
    <t>13.5% [9.v]</t>
  </si>
  <si>
    <t>1st</t>
  </si>
  <si>
    <t>2ndQ</t>
  </si>
  <si>
    <t>3rd Q</t>
  </si>
  <si>
    <t>4th Q</t>
  </si>
  <si>
    <t>  M/S OM FUEL CENTRE:</t>
  </si>
  <si>
    <t>1st Q</t>
  </si>
  <si>
    <t>RT 1</t>
  </si>
  <si>
    <t>PARAS PETROLEUM</t>
  </si>
  <si>
    <t>INDRA DEO SAH</t>
  </si>
  <si>
    <t>sales</t>
  </si>
  <si>
    <t>pur</t>
  </si>
  <si>
    <t>TOTAL</t>
  </si>
  <si>
    <t>21)</t>
  </si>
  <si>
    <t>lal mohammd</t>
  </si>
  <si>
    <t>22)</t>
  </si>
  <si>
    <t>23)</t>
  </si>
  <si>
    <t>Password : UjA6CYPx</t>
  </si>
  <si>
    <t>lalan@jha</t>
  </si>
  <si>
    <t>indra deo sah</t>
  </si>
  <si>
    <t>password@086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</si>
</sst>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D1F00"/>
      <name val="Arial"/>
      <family val="2"/>
    </font>
    <font>
      <sz val="22"/>
      <color rgb="FFFF0000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MS Sans Serif"/>
    </font>
    <font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  <font>
      <b/>
      <u/>
      <sz val="10"/>
      <name val="MS Sans Serif"/>
      <family val="2"/>
    </font>
    <font>
      <b/>
      <u/>
      <sz val="25"/>
      <name val="MS Sans Serif"/>
      <family val="2"/>
    </font>
    <font>
      <sz val="14"/>
      <color theme="1"/>
      <name val="Calibri"/>
      <family val="2"/>
      <scheme val="minor"/>
    </font>
    <font>
      <sz val="10"/>
      <color rgb="FF22222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D0CC"/>
        <bgColor indexed="64"/>
      </patternFill>
    </fill>
    <fill>
      <patternFill patternType="solid">
        <fgColor rgb="FF5C2E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DEDEDE"/>
        <bgColor indexed="64"/>
      </patternFill>
    </fill>
    <fill>
      <patternFill patternType="solid">
        <fgColor rgb="FFFF0000"/>
        <bgColor indexed="64"/>
      </patternFill>
    </fill>
  </fills>
  <borders count="42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54719"/>
      </left>
      <right style="thin">
        <color rgb="FF5C2E00"/>
      </right>
      <top style="thin">
        <color rgb="FF754719"/>
      </top>
      <bottom style="thin">
        <color rgb="FF5C2E00"/>
      </bottom>
      <diagonal/>
    </border>
    <border>
      <left style="thin">
        <color rgb="FF5C2E00"/>
      </left>
      <right style="thin">
        <color rgb="FF754719"/>
      </right>
      <top style="thin">
        <color rgb="FF754719"/>
      </top>
      <bottom style="thin">
        <color rgb="FF5C2E00"/>
      </bottom>
      <diagonal/>
    </border>
    <border>
      <left style="thin">
        <color rgb="FF754719"/>
      </left>
      <right style="thin">
        <color rgb="FF5C2E00"/>
      </right>
      <top style="thin">
        <color rgb="FF754719"/>
      </top>
      <bottom style="thin">
        <color rgb="FF754719"/>
      </bottom>
      <diagonal/>
    </border>
    <border>
      <left style="thin">
        <color rgb="FF754719"/>
      </left>
      <right/>
      <top style="thin">
        <color rgb="FF5C2E00"/>
      </top>
      <bottom style="thin">
        <color rgb="FF5C2E00"/>
      </bottom>
      <diagonal/>
    </border>
    <border>
      <left/>
      <right style="thin">
        <color rgb="FF754719"/>
      </right>
      <top style="thin">
        <color rgb="FF5C2E00"/>
      </top>
      <bottom style="thin">
        <color rgb="FF5C2E00"/>
      </bottom>
      <diagonal/>
    </border>
    <border>
      <left style="thin">
        <color rgb="FF754719"/>
      </left>
      <right/>
      <top style="thin">
        <color rgb="FF5C2E00"/>
      </top>
      <bottom style="thin">
        <color rgb="FF754719"/>
      </bottom>
      <diagonal/>
    </border>
    <border>
      <left/>
      <right style="thin">
        <color rgb="FF754719"/>
      </right>
      <top style="thin">
        <color rgb="FF5C2E00"/>
      </top>
      <bottom style="thin">
        <color rgb="FF754719"/>
      </bottom>
      <diagonal/>
    </border>
    <border>
      <left style="thin">
        <color rgb="FF5C2E00"/>
      </left>
      <right style="thin">
        <color rgb="FF754719"/>
      </right>
      <top style="thin">
        <color rgb="FF754719"/>
      </top>
      <bottom style="thin">
        <color rgb="FF754719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211">
    <xf numFmtId="0" fontId="0" fillId="0" borderId="0" xfId="0"/>
    <xf numFmtId="0" fontId="1" fillId="0" borderId="0" xfId="0" applyFont="1"/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2" fillId="0" borderId="0" xfId="1" applyAlignment="1" applyProtection="1"/>
    <xf numFmtId="12" fontId="0" fillId="0" borderId="0" xfId="0" applyNumberFormat="1"/>
    <xf numFmtId="11" fontId="0" fillId="0" borderId="0" xfId="0" applyNumberFormat="1"/>
    <xf numFmtId="0" fontId="0" fillId="2" borderId="0" xfId="0" applyFill="1"/>
    <xf numFmtId="14" fontId="0" fillId="0" borderId="0" xfId="0" applyNumberFormat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NumberFormat="1" applyFill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 wrapText="1"/>
    </xf>
    <xf numFmtId="0" fontId="4" fillId="4" borderId="0" xfId="0" applyFont="1" applyFill="1"/>
    <xf numFmtId="11" fontId="0" fillId="2" borderId="0" xfId="0" applyNumberFormat="1" applyFill="1"/>
    <xf numFmtId="0" fontId="0" fillId="0" borderId="2" xfId="0" applyBorder="1" applyAlignment="1">
      <alignment vertical="center" wrapText="1"/>
    </xf>
    <xf numFmtId="0" fontId="2" fillId="0" borderId="0" xfId="1" applyNumberFormat="1" applyAlignment="1" applyProtection="1">
      <alignment horizontal="center"/>
    </xf>
    <xf numFmtId="0" fontId="5" fillId="5" borderId="8" xfId="0" applyFont="1" applyFill="1" applyBorder="1" applyAlignment="1">
      <alignment wrapText="1"/>
    </xf>
    <xf numFmtId="0" fontId="5" fillId="5" borderId="9" xfId="0" applyFont="1" applyFill="1" applyBorder="1" applyAlignment="1">
      <alignment wrapText="1"/>
    </xf>
    <xf numFmtId="0" fontId="5" fillId="4" borderId="10" xfId="0" applyFont="1" applyFill="1" applyBorder="1" applyAlignment="1">
      <alignment wrapText="1"/>
    </xf>
    <xf numFmtId="0" fontId="2" fillId="4" borderId="10" xfId="1" applyFill="1" applyBorder="1" applyAlignment="1" applyProtection="1">
      <alignment wrapText="1"/>
    </xf>
    <xf numFmtId="0" fontId="5" fillId="5" borderId="15" xfId="0" applyFont="1" applyFill="1" applyBorder="1" applyAlignment="1">
      <alignment wrapText="1"/>
    </xf>
    <xf numFmtId="0" fontId="0" fillId="0" borderId="0" xfId="0" applyBorder="1" applyAlignment="1">
      <alignment vertical="center" wrapText="1"/>
    </xf>
    <xf numFmtId="0" fontId="6" fillId="3" borderId="0" xfId="0" applyFont="1" applyFill="1"/>
    <xf numFmtId="0" fontId="7" fillId="0" borderId="0" xfId="0" applyFont="1"/>
    <xf numFmtId="0" fontId="8" fillId="0" borderId="0" xfId="0" applyFont="1"/>
    <xf numFmtId="0" fontId="8" fillId="2" borderId="0" xfId="0" applyFont="1" applyFill="1"/>
    <xf numFmtId="0" fontId="0" fillId="0" borderId="0" xfId="0" applyFont="1" applyAlignment="1">
      <alignment horizontal="center"/>
    </xf>
    <xf numFmtId="0" fontId="8" fillId="0" borderId="0" xfId="0" applyFont="1" applyBorder="1" applyAlignment="1">
      <alignment wrapText="1"/>
    </xf>
    <xf numFmtId="0" fontId="9" fillId="0" borderId="0" xfId="0" applyFont="1"/>
    <xf numFmtId="0" fontId="0" fillId="0" borderId="2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0" xfId="0" applyNumberFormat="1" applyBorder="1" applyAlignment="1">
      <alignment horizontal="center" vertical="center" wrapText="1"/>
    </xf>
    <xf numFmtId="12" fontId="0" fillId="0" borderId="0" xfId="2" applyNumberFormat="1" applyFont="1" applyAlignment="1">
      <alignment horizontal="center"/>
    </xf>
    <xf numFmtId="12" fontId="0" fillId="0" borderId="0" xfId="0" applyNumberFormat="1" applyAlignment="1">
      <alignment horizontal="center"/>
    </xf>
    <xf numFmtId="0" fontId="0" fillId="0" borderId="0" xfId="0" applyBorder="1" applyAlignment="1">
      <alignment wrapText="1"/>
    </xf>
    <xf numFmtId="0" fontId="3" fillId="0" borderId="0" xfId="0" applyFont="1" applyAlignment="1">
      <alignment horizontal="center"/>
    </xf>
    <xf numFmtId="2" fontId="0" fillId="0" borderId="0" xfId="0" applyNumberFormat="1"/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" fontId="0" fillId="0" borderId="0" xfId="0" applyNumberFormat="1"/>
    <xf numFmtId="4" fontId="12" fillId="0" borderId="0" xfId="0" applyNumberFormat="1" applyFont="1"/>
    <xf numFmtId="14" fontId="4" fillId="0" borderId="0" xfId="0" applyNumberFormat="1" applyFont="1" applyAlignment="1">
      <alignment horizontal="right"/>
    </xf>
    <xf numFmtId="4" fontId="4" fillId="0" borderId="0" xfId="0" applyNumberFormat="1" applyFont="1"/>
    <xf numFmtId="0" fontId="13" fillId="0" borderId="17" xfId="0" applyFont="1" applyBorder="1" applyAlignment="1">
      <alignment horizontal="center"/>
    </xf>
    <xf numFmtId="4" fontId="13" fillId="0" borderId="17" xfId="0" applyNumberFormat="1" applyFont="1" applyBorder="1"/>
    <xf numFmtId="0" fontId="0" fillId="0" borderId="0" xfId="0" applyAlignment="1">
      <alignment horizontal="center" vertical="center"/>
    </xf>
    <xf numFmtId="9" fontId="0" fillId="0" borderId="0" xfId="0" applyNumberFormat="1"/>
    <xf numFmtId="4" fontId="3" fillId="0" borderId="0" xfId="0" applyNumberFormat="1" applyFont="1"/>
    <xf numFmtId="0" fontId="13" fillId="0" borderId="0" xfId="0" applyFont="1" applyBorder="1" applyAlignment="1">
      <alignment horizontal="center"/>
    </xf>
    <xf numFmtId="4" fontId="13" fillId="0" borderId="0" xfId="0" applyNumberFormat="1" applyFont="1" applyBorder="1"/>
    <xf numFmtId="0" fontId="13" fillId="0" borderId="18" xfId="0" applyFont="1" applyBorder="1" applyAlignment="1">
      <alignment horizontal="center"/>
    </xf>
    <xf numFmtId="4" fontId="13" fillId="0" borderId="18" xfId="0" applyNumberFormat="1" applyFont="1" applyBorder="1"/>
    <xf numFmtId="0" fontId="0" fillId="0" borderId="0" xfId="0" applyFont="1" applyAlignment="1"/>
    <xf numFmtId="4" fontId="0" fillId="0" borderId="0" xfId="0" applyNumberFormat="1" applyAlignment="1"/>
    <xf numFmtId="0" fontId="4" fillId="0" borderId="0" xfId="0" applyFont="1" applyAlignment="1">
      <alignment horizontal="right"/>
    </xf>
    <xf numFmtId="0" fontId="13" fillId="0" borderId="18" xfId="0" applyFont="1" applyBorder="1"/>
    <xf numFmtId="2" fontId="0" fillId="0" borderId="0" xfId="0" applyNumberFormat="1" applyAlignment="1">
      <alignment horizontal="center" wrapText="1"/>
    </xf>
    <xf numFmtId="14" fontId="0" fillId="0" borderId="0" xfId="0" quotePrefix="1" applyNumberFormat="1" applyAlignment="1">
      <alignment horizontal="center"/>
    </xf>
    <xf numFmtId="2" fontId="4" fillId="0" borderId="0" xfId="0" applyNumberFormat="1" applyFont="1"/>
    <xf numFmtId="14" fontId="4" fillId="0" borderId="0" xfId="0" applyNumberFormat="1" applyFont="1" applyAlignment="1">
      <alignment horizontal="center"/>
    </xf>
    <xf numFmtId="0" fontId="12" fillId="0" borderId="0" xfId="0" applyFont="1"/>
    <xf numFmtId="0" fontId="0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10" fontId="15" fillId="0" borderId="0" xfId="0" applyNumberFormat="1" applyFont="1"/>
    <xf numFmtId="9" fontId="15" fillId="0" borderId="0" xfId="0" applyNumberFormat="1" applyFont="1"/>
    <xf numFmtId="2" fontId="15" fillId="0" borderId="0" xfId="0" applyNumberFormat="1" applyFont="1"/>
    <xf numFmtId="0" fontId="17" fillId="0" borderId="0" xfId="0" applyFont="1"/>
    <xf numFmtId="2" fontId="14" fillId="0" borderId="0" xfId="0" applyNumberFormat="1" applyFont="1"/>
    <xf numFmtId="10" fontId="14" fillId="0" borderId="0" xfId="0" applyNumberFormat="1" applyFont="1"/>
    <xf numFmtId="9" fontId="14" fillId="0" borderId="0" xfId="0" applyNumberFormat="1" applyFont="1"/>
    <xf numFmtId="0" fontId="0" fillId="0" borderId="20" xfId="0" applyBorder="1"/>
    <xf numFmtId="0" fontId="0" fillId="0" borderId="18" xfId="0" applyBorder="1"/>
    <xf numFmtId="0" fontId="0" fillId="0" borderId="21" xfId="0" applyBorder="1"/>
    <xf numFmtId="0" fontId="0" fillId="0" borderId="0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2" xfId="0" applyBorder="1" applyAlignment="1"/>
    <xf numFmtId="0" fontId="0" fillId="0" borderId="0" xfId="0" applyBorder="1" applyAlignment="1"/>
    <xf numFmtId="0" fontId="0" fillId="0" borderId="20" xfId="0" applyBorder="1" applyAlignment="1"/>
    <xf numFmtId="0" fontId="0" fillId="0" borderId="18" xfId="0" applyBorder="1" applyAlignment="1"/>
    <xf numFmtId="0" fontId="0" fillId="0" borderId="21" xfId="0" applyBorder="1" applyAlignment="1"/>
    <xf numFmtId="0" fontId="0" fillId="0" borderId="23" xfId="0" applyBorder="1" applyAlignment="1"/>
    <xf numFmtId="0" fontId="0" fillId="0" borderId="27" xfId="0" applyBorder="1"/>
    <xf numFmtId="0" fontId="0" fillId="0" borderId="19" xfId="0" applyBorder="1"/>
    <xf numFmtId="9" fontId="0" fillId="0" borderId="29" xfId="0" applyNumberFormat="1" applyBorder="1"/>
    <xf numFmtId="10" fontId="0" fillId="0" borderId="30" xfId="0" applyNumberFormat="1" applyBorder="1"/>
    <xf numFmtId="0" fontId="0" fillId="0" borderId="31" xfId="0" applyBorder="1"/>
    <xf numFmtId="9" fontId="0" fillId="0" borderId="19" xfId="0" applyNumberFormat="1" applyBorder="1"/>
    <xf numFmtId="10" fontId="0" fillId="0" borderId="19" xfId="0" applyNumberFormat="1" applyBorder="1"/>
    <xf numFmtId="0" fontId="0" fillId="0" borderId="19" xfId="0" applyFill="1" applyBorder="1" applyAlignment="1"/>
    <xf numFmtId="2" fontId="0" fillId="0" borderId="19" xfId="0" applyNumberFormat="1" applyBorder="1"/>
    <xf numFmtId="2" fontId="0" fillId="0" borderId="32" xfId="0" applyNumberFormat="1" applyBorder="1"/>
    <xf numFmtId="2" fontId="0" fillId="0" borderId="19" xfId="0" applyNumberFormat="1" applyFill="1" applyBorder="1" applyAlignment="1"/>
    <xf numFmtId="2" fontId="0" fillId="0" borderId="26" xfId="0" applyNumberFormat="1" applyBorder="1"/>
    <xf numFmtId="2" fontId="0" fillId="0" borderId="28" xfId="0" applyNumberFormat="1" applyBorder="1"/>
    <xf numFmtId="2" fontId="0" fillId="0" borderId="0" xfId="0" applyNumberFormat="1" applyBorder="1"/>
    <xf numFmtId="2" fontId="0" fillId="0" borderId="33" xfId="0" applyNumberFormat="1" applyFill="1" applyBorder="1"/>
    <xf numFmtId="0" fontId="0" fillId="7" borderId="33" xfId="0" applyFill="1" applyBorder="1" applyAlignment="1">
      <alignment horizontal="right" wrapText="1"/>
    </xf>
    <xf numFmtId="0" fontId="4" fillId="0" borderId="29" xfId="0" applyFont="1" applyBorder="1"/>
    <xf numFmtId="0" fontId="3" fillId="0" borderId="0" xfId="0" applyFont="1" applyAlignment="1">
      <alignment horizontal="center"/>
    </xf>
    <xf numFmtId="0" fontId="18" fillId="0" borderId="40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4" fillId="0" borderId="18" xfId="0" applyFont="1" applyBorder="1"/>
    <xf numFmtId="0" fontId="4" fillId="2" borderId="0" xfId="0" applyFont="1" applyFill="1"/>
    <xf numFmtId="0" fontId="20" fillId="0" borderId="38" xfId="0" applyFont="1" applyBorder="1" applyAlignment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0" fontId="21" fillId="0" borderId="40" xfId="0" applyFont="1" applyBorder="1" applyAlignment="1">
      <alignment horizontal="center" vertical="center" wrapText="1"/>
    </xf>
    <xf numFmtId="0" fontId="21" fillId="0" borderId="38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wrapText="1"/>
    </xf>
    <xf numFmtId="0" fontId="0" fillId="4" borderId="0" xfId="0" applyNumberFormat="1" applyFill="1" applyBorder="1" applyAlignment="1">
      <alignment horizontal="center" wrapText="1"/>
    </xf>
    <xf numFmtId="0" fontId="22" fillId="0" borderId="0" xfId="0" applyFont="1" applyFill="1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 wrapText="1"/>
    </xf>
    <xf numFmtId="0" fontId="0" fillId="7" borderId="0" xfId="0" applyFill="1" applyAlignment="1">
      <alignment horizontal="right" wrapText="1"/>
    </xf>
    <xf numFmtId="0" fontId="0" fillId="7" borderId="19" xfId="0" applyFill="1" applyBorder="1" applyAlignment="1">
      <alignment horizontal="right" wrapText="1"/>
    </xf>
    <xf numFmtId="2" fontId="0" fillId="0" borderId="33" xfId="0" applyNumberFormat="1" applyBorder="1"/>
    <xf numFmtId="2" fontId="0" fillId="0" borderId="23" xfId="0" applyNumberFormat="1" applyBorder="1"/>
    <xf numFmtId="2" fontId="0" fillId="0" borderId="41" xfId="0" applyNumberFormat="1" applyBorder="1"/>
    <xf numFmtId="2" fontId="0" fillId="7" borderId="19" xfId="0" applyNumberFormat="1" applyFill="1" applyBorder="1" applyAlignment="1">
      <alignment horizontal="right" wrapText="1"/>
    </xf>
    <xf numFmtId="9" fontId="4" fillId="4" borderId="19" xfId="0" applyNumberFormat="1" applyFont="1" applyFill="1" applyBorder="1" applyAlignment="1">
      <alignment horizontal="center" wrapText="1"/>
    </xf>
    <xf numFmtId="10" fontId="4" fillId="4" borderId="19" xfId="0" applyNumberFormat="1" applyFont="1" applyFill="1" applyBorder="1" applyAlignment="1">
      <alignment horizontal="center" wrapText="1"/>
    </xf>
    <xf numFmtId="0" fontId="4" fillId="4" borderId="19" xfId="0" applyFont="1" applyFill="1" applyBorder="1" applyAlignment="1">
      <alignment horizontal="center" wrapText="1"/>
    </xf>
    <xf numFmtId="0" fontId="0" fillId="9" borderId="19" xfId="0" applyFill="1" applyBorder="1"/>
    <xf numFmtId="0" fontId="4" fillId="10" borderId="19" xfId="0" applyFont="1" applyFill="1" applyBorder="1" applyAlignment="1">
      <alignment horizontal="center" wrapText="1"/>
    </xf>
    <xf numFmtId="9" fontId="4" fillId="10" borderId="19" xfId="0" applyNumberFormat="1" applyFont="1" applyFill="1" applyBorder="1" applyAlignment="1">
      <alignment horizontal="center" wrapText="1"/>
    </xf>
    <xf numFmtId="10" fontId="4" fillId="10" borderId="19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4" fillId="0" borderId="0" xfId="0" applyFont="1"/>
    <xf numFmtId="0" fontId="0" fillId="7" borderId="0" xfId="0" applyFill="1" applyBorder="1" applyAlignment="1">
      <alignment horizontal="right" wrapText="1"/>
    </xf>
    <xf numFmtId="0" fontId="0" fillId="0" borderId="19" xfId="0" applyBorder="1" applyAlignment="1">
      <alignment wrapText="1"/>
    </xf>
    <xf numFmtId="0" fontId="0" fillId="0" borderId="19" xfId="0" applyBorder="1" applyAlignment="1">
      <alignment horizontal="center" wrapText="1"/>
    </xf>
    <xf numFmtId="0" fontId="11" fillId="0" borderId="0" xfId="0" applyFont="1"/>
    <xf numFmtId="0" fontId="11" fillId="0" borderId="19" xfId="0" applyFont="1" applyBorder="1"/>
    <xf numFmtId="0" fontId="16" fillId="0" borderId="19" xfId="0" applyFont="1" applyBorder="1"/>
    <xf numFmtId="0" fontId="15" fillId="0" borderId="19" xfId="0" applyFont="1" applyBorder="1"/>
    <xf numFmtId="0" fontId="4" fillId="0" borderId="19" xfId="0" applyFont="1" applyBorder="1"/>
    <xf numFmtId="0" fontId="15" fillId="0" borderId="19" xfId="0" applyFont="1" applyBorder="1" applyAlignment="1">
      <alignment horizontal="center"/>
    </xf>
    <xf numFmtId="0" fontId="14" fillId="0" borderId="19" xfId="0" applyFont="1" applyBorder="1"/>
    <xf numFmtId="0" fontId="0" fillId="0" borderId="0" xfId="0" applyBorder="1" applyAlignment="1">
      <alignment wrapText="1"/>
    </xf>
    <xf numFmtId="0" fontId="0" fillId="0" borderId="0" xfId="0" applyAlignment="1">
      <alignment horizontal="center"/>
    </xf>
    <xf numFmtId="0" fontId="4" fillId="11" borderId="0" xfId="0" applyFont="1" applyFill="1"/>
    <xf numFmtId="0" fontId="0" fillId="11" borderId="0" xfId="0" applyFont="1" applyFill="1"/>
    <xf numFmtId="0" fontId="0" fillId="11" borderId="0" xfId="0" applyFill="1"/>
    <xf numFmtId="0" fontId="25" fillId="0" borderId="0" xfId="0" applyFont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2" fillId="0" borderId="0" xfId="1" applyBorder="1" applyAlignment="1" applyProtection="1">
      <alignment wrapText="1"/>
    </xf>
    <xf numFmtId="0" fontId="0" fillId="0" borderId="0" xfId="0" applyBorder="1" applyAlignment="1">
      <alignment vertical="center" wrapText="1"/>
    </xf>
    <xf numFmtId="0" fontId="5" fillId="5" borderId="11" xfId="0" applyFont="1" applyFill="1" applyBorder="1" applyAlignment="1">
      <alignment wrapText="1"/>
    </xf>
    <xf numFmtId="0" fontId="5" fillId="5" borderId="12" xfId="0" applyFont="1" applyFill="1" applyBorder="1" applyAlignment="1">
      <alignment wrapText="1"/>
    </xf>
    <xf numFmtId="0" fontId="5" fillId="6" borderId="13" xfId="0" applyFont="1" applyFill="1" applyBorder="1" applyAlignment="1">
      <alignment horizontal="center" wrapText="1"/>
    </xf>
    <xf numFmtId="0" fontId="5" fillId="6" borderId="14" xfId="0" applyFont="1" applyFill="1" applyBorder="1" applyAlignment="1">
      <alignment horizont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2" fillId="0" borderId="0" xfId="1" applyBorder="1" applyAlignment="1" applyProtection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18" fillId="0" borderId="37" xfId="0" applyFont="1" applyBorder="1" applyAlignment="1">
      <alignment horizontal="center" vertical="center" wrapText="1"/>
    </xf>
    <xf numFmtId="0" fontId="18" fillId="0" borderId="38" xfId="0" applyFont="1" applyBorder="1" applyAlignment="1">
      <alignment horizontal="center" vertical="center" wrapText="1"/>
    </xf>
    <xf numFmtId="0" fontId="18" fillId="0" borderId="39" xfId="0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 wrapText="1"/>
    </xf>
    <xf numFmtId="0" fontId="18" fillId="0" borderId="36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20" fillId="0" borderId="35" xfId="0" applyFont="1" applyBorder="1" applyAlignment="1">
      <alignment horizontal="center" vertical="center" wrapText="1"/>
    </xf>
    <xf numFmtId="0" fontId="20" fillId="0" borderId="36" xfId="0" applyFont="1" applyBorder="1" applyAlignment="1">
      <alignment horizontal="center" vertical="center" wrapText="1"/>
    </xf>
    <xf numFmtId="0" fontId="20" fillId="0" borderId="37" xfId="0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 wrapText="1"/>
    </xf>
    <xf numFmtId="0" fontId="22" fillId="0" borderId="34" xfId="0" applyFont="1" applyBorder="1" applyAlignment="1">
      <alignment horizontal="center" vertical="center" wrapText="1"/>
    </xf>
    <xf numFmtId="0" fontId="22" fillId="0" borderId="35" xfId="0" applyFont="1" applyBorder="1" applyAlignment="1">
      <alignment horizontal="center" vertical="center" wrapText="1"/>
    </xf>
    <xf numFmtId="0" fontId="22" fillId="0" borderId="36" xfId="0" applyFont="1" applyBorder="1" applyAlignment="1">
      <alignment horizontal="center" vertical="center" wrapText="1"/>
    </xf>
    <xf numFmtId="0" fontId="23" fillId="8" borderId="34" xfId="0" applyFont="1" applyFill="1" applyBorder="1" applyAlignment="1">
      <alignment horizontal="center" vertical="center" wrapText="1"/>
    </xf>
    <xf numFmtId="0" fontId="23" fillId="8" borderId="35" xfId="0" applyFont="1" applyFill="1" applyBorder="1" applyAlignment="1">
      <alignment horizontal="center" vertical="center" wrapText="1"/>
    </xf>
    <xf numFmtId="0" fontId="23" fillId="8" borderId="36" xfId="0" applyFont="1" applyFill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lalanKUMAR123@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lalanKUMAR123@" TargetMode="External"/><Relationship Id="rId7" Type="http://schemas.openxmlformats.org/officeDocument/2006/relationships/hyperlink" Target="mailto:lalanKUMAR123@" TargetMode="External"/><Relationship Id="rId12" Type="http://schemas.openxmlformats.org/officeDocument/2006/relationships/hyperlink" Target="mailto:lalan@jha" TargetMode="External"/><Relationship Id="rId2" Type="http://schemas.openxmlformats.org/officeDocument/2006/relationships/hyperlink" Target="mailto:sita@ram5" TargetMode="External"/><Relationship Id="rId1" Type="http://schemas.openxmlformats.org/officeDocument/2006/relationships/hyperlink" Target="mailto:lalanKUMAR123@" TargetMode="External"/><Relationship Id="rId6" Type="http://schemas.openxmlformats.org/officeDocument/2006/relationships/hyperlink" Target="mailto:thakur_ajaykumar@yahoo.co.in" TargetMode="External"/><Relationship Id="rId11" Type="http://schemas.openxmlformats.org/officeDocument/2006/relationships/hyperlink" Target="mailto:lalanKUMAR123@" TargetMode="External"/><Relationship Id="rId5" Type="http://schemas.openxmlformats.org/officeDocument/2006/relationships/hyperlink" Target="mailto:lalanKUMAR123@" TargetMode="External"/><Relationship Id="rId10" Type="http://schemas.openxmlformats.org/officeDocument/2006/relationships/hyperlink" Target="mailto:lalanKUMAR123@" TargetMode="External"/><Relationship Id="rId4" Type="http://schemas.openxmlformats.org/officeDocument/2006/relationships/hyperlink" Target="mailto:lalanKUMAR123@" TargetMode="External"/><Relationship Id="rId9" Type="http://schemas.openxmlformats.org/officeDocument/2006/relationships/hyperlink" Target="mailto:lalanKUMAR123@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alanKUMAR123@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lalanKUMAR123@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lalanKUMAR123@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L19" sqref="L19"/>
    </sheetView>
  </sheetViews>
  <sheetFormatPr defaultRowHeight="15" x14ac:dyDescent="0.25"/>
  <cols>
    <col min="6" max="6" width="12" bestFit="1" customWidth="1"/>
  </cols>
  <sheetData>
    <row r="1" spans="1:6" x14ac:dyDescent="0.25">
      <c r="A1">
        <v>-1</v>
      </c>
      <c r="B1" t="s">
        <v>0</v>
      </c>
      <c r="F1">
        <v>10308230009</v>
      </c>
    </row>
    <row r="2" spans="1:6" x14ac:dyDescent="0.25">
      <c r="B2" t="s">
        <v>1</v>
      </c>
      <c r="D2" t="s">
        <v>2</v>
      </c>
      <c r="F2">
        <v>10302922028</v>
      </c>
    </row>
    <row r="3" spans="1:6" x14ac:dyDescent="0.25">
      <c r="B3" t="s">
        <v>3</v>
      </c>
      <c r="F3">
        <v>10301449083</v>
      </c>
    </row>
    <row r="4" spans="1:6" x14ac:dyDescent="0.25">
      <c r="B4" t="s">
        <v>4</v>
      </c>
      <c r="F4">
        <v>10307974082</v>
      </c>
    </row>
    <row r="5" spans="1:6" x14ac:dyDescent="0.25">
      <c r="B5" t="s">
        <v>5</v>
      </c>
      <c r="F5">
        <v>10313802091</v>
      </c>
    </row>
    <row r="6" spans="1:6" x14ac:dyDescent="0.25">
      <c r="B6" t="s">
        <v>6</v>
      </c>
      <c r="F6">
        <v>10312683041</v>
      </c>
    </row>
    <row r="7" spans="1:6" x14ac:dyDescent="0.25">
      <c r="B7" t="s">
        <v>7</v>
      </c>
      <c r="F7">
        <v>10307879064</v>
      </c>
    </row>
    <row r="8" spans="1:6" x14ac:dyDescent="0.25">
      <c r="B8" t="s">
        <v>8</v>
      </c>
      <c r="F8">
        <v>10311229011</v>
      </c>
    </row>
    <row r="9" spans="1:6" x14ac:dyDescent="0.25">
      <c r="B9" t="s">
        <v>9</v>
      </c>
      <c r="F9">
        <v>10308249023</v>
      </c>
    </row>
    <row r="10" spans="1:6" x14ac:dyDescent="0.25">
      <c r="B10" t="s">
        <v>10</v>
      </c>
      <c r="F10">
        <v>10309123023</v>
      </c>
    </row>
    <row r="11" spans="1:6" x14ac:dyDescent="0.25">
      <c r="B11" t="s">
        <v>11</v>
      </c>
      <c r="F11">
        <v>10313344042</v>
      </c>
    </row>
    <row r="12" spans="1:6" x14ac:dyDescent="0.25">
      <c r="B12" t="s">
        <v>12</v>
      </c>
      <c r="F12">
        <v>10311910048</v>
      </c>
    </row>
    <row r="13" spans="1:6" x14ac:dyDescent="0.25">
      <c r="B13" t="s">
        <v>13</v>
      </c>
      <c r="F13">
        <v>10313455013</v>
      </c>
    </row>
    <row r="14" spans="1:6" x14ac:dyDescent="0.25">
      <c r="B14" t="s">
        <v>14</v>
      </c>
      <c r="F14">
        <v>10314077041</v>
      </c>
    </row>
    <row r="15" spans="1:6" x14ac:dyDescent="0.25">
      <c r="B15" t="s">
        <v>15</v>
      </c>
      <c r="F15">
        <v>10313199086</v>
      </c>
    </row>
    <row r="16" spans="1:6" x14ac:dyDescent="0.25">
      <c r="B16" t="s">
        <v>16</v>
      </c>
      <c r="F16">
        <v>10313854011</v>
      </c>
    </row>
    <row r="17" spans="2:6" x14ac:dyDescent="0.25">
      <c r="B17" t="s">
        <v>17</v>
      </c>
      <c r="F17">
        <v>10313445006</v>
      </c>
    </row>
    <row r="18" spans="2:6" x14ac:dyDescent="0.25">
      <c r="B18" t="s">
        <v>18</v>
      </c>
      <c r="F18">
        <v>10313862036</v>
      </c>
    </row>
    <row r="19" spans="2:6" x14ac:dyDescent="0.25">
      <c r="B19" t="s">
        <v>19</v>
      </c>
      <c r="F19">
        <v>10311630009</v>
      </c>
    </row>
    <row r="20" spans="2:6" x14ac:dyDescent="0.25">
      <c r="B20" t="s">
        <v>20</v>
      </c>
      <c r="F20">
        <v>10309452009</v>
      </c>
    </row>
    <row r="21" spans="2:6" x14ac:dyDescent="0.25">
      <c r="B21" t="s">
        <v>21</v>
      </c>
      <c r="F21">
        <v>10313849056</v>
      </c>
    </row>
    <row r="22" spans="2:6" x14ac:dyDescent="0.25">
      <c r="B22" t="s">
        <v>22</v>
      </c>
      <c r="F22">
        <v>10313939022</v>
      </c>
    </row>
    <row r="23" spans="2:6" x14ac:dyDescent="0.25">
      <c r="B23" t="s">
        <v>23</v>
      </c>
      <c r="F23">
        <v>10313868079</v>
      </c>
    </row>
    <row r="24" spans="2:6" x14ac:dyDescent="0.25">
      <c r="B24" t="s">
        <v>24</v>
      </c>
      <c r="F24">
        <v>10314235074</v>
      </c>
    </row>
    <row r="25" spans="2:6" x14ac:dyDescent="0.25">
      <c r="B25" t="s">
        <v>25</v>
      </c>
      <c r="F25">
        <v>10309525091</v>
      </c>
    </row>
    <row r="26" spans="2:6" x14ac:dyDescent="0.25">
      <c r="B26" t="s">
        <v>26</v>
      </c>
      <c r="F26">
        <v>10314441063</v>
      </c>
    </row>
    <row r="27" spans="2:6" x14ac:dyDescent="0.25">
      <c r="B27" t="s">
        <v>27</v>
      </c>
      <c r="F27">
        <v>10309526082</v>
      </c>
    </row>
    <row r="28" spans="2:6" x14ac:dyDescent="0.25">
      <c r="B28" t="s">
        <v>28</v>
      </c>
      <c r="F28">
        <v>10314253009</v>
      </c>
    </row>
    <row r="29" spans="2:6" x14ac:dyDescent="0.25">
      <c r="B29" t="s">
        <v>29</v>
      </c>
      <c r="F29">
        <v>10309274022</v>
      </c>
    </row>
    <row r="30" spans="2:6" x14ac:dyDescent="0.25">
      <c r="B30" t="s">
        <v>30</v>
      </c>
      <c r="F30">
        <v>10314263016</v>
      </c>
    </row>
    <row r="31" spans="2:6" x14ac:dyDescent="0.25">
      <c r="B31" t="s">
        <v>31</v>
      </c>
      <c r="F31">
        <v>10314518049</v>
      </c>
    </row>
    <row r="32" spans="2:6" x14ac:dyDescent="0.25">
      <c r="B32" t="s">
        <v>32</v>
      </c>
      <c r="F32">
        <v>10314325040</v>
      </c>
    </row>
    <row r="33" spans="2:6" x14ac:dyDescent="0.25">
      <c r="B33" t="s">
        <v>33</v>
      </c>
      <c r="F33">
        <v>10314152045</v>
      </c>
    </row>
    <row r="34" spans="2:6" x14ac:dyDescent="0.25">
      <c r="B34" t="s">
        <v>34</v>
      </c>
      <c r="F34" t="s">
        <v>35</v>
      </c>
    </row>
    <row r="35" spans="2:6" x14ac:dyDescent="0.25">
      <c r="B35" t="s">
        <v>36</v>
      </c>
      <c r="F35">
        <v>10314155018</v>
      </c>
    </row>
    <row r="36" spans="2:6" x14ac:dyDescent="0.25">
      <c r="B36" t="s">
        <v>37</v>
      </c>
      <c r="F36">
        <v>10314280057</v>
      </c>
    </row>
    <row r="37" spans="2:6" x14ac:dyDescent="0.25">
      <c r="B37" t="s">
        <v>38</v>
      </c>
      <c r="F37">
        <v>10314326031</v>
      </c>
    </row>
    <row r="38" spans="2:6" x14ac:dyDescent="0.25">
      <c r="B38" t="s">
        <v>39</v>
      </c>
      <c r="F38">
        <v>10309193072</v>
      </c>
    </row>
    <row r="39" spans="2:6" x14ac:dyDescent="0.25">
      <c r="B39" t="s">
        <v>40</v>
      </c>
      <c r="F39">
        <v>10314440072</v>
      </c>
    </row>
    <row r="40" spans="2:6" x14ac:dyDescent="0.25">
      <c r="B40" t="s">
        <v>41</v>
      </c>
      <c r="F40">
        <v>10308426088</v>
      </c>
    </row>
    <row r="41" spans="2:6" x14ac:dyDescent="0.25">
      <c r="B41" t="s">
        <v>42</v>
      </c>
      <c r="F41">
        <v>10301251060</v>
      </c>
    </row>
    <row r="42" spans="2:6" x14ac:dyDescent="0.25">
      <c r="B42" t="s">
        <v>43</v>
      </c>
      <c r="F42">
        <v>10303301007</v>
      </c>
    </row>
    <row r="43" spans="2:6" x14ac:dyDescent="0.25">
      <c r="B43" t="s">
        <v>44</v>
      </c>
      <c r="F43">
        <v>10309090029</v>
      </c>
    </row>
    <row r="44" spans="2:6" x14ac:dyDescent="0.25">
      <c r="B44" t="s">
        <v>45</v>
      </c>
      <c r="F44">
        <v>10312683047</v>
      </c>
    </row>
    <row r="45" spans="2:6" x14ac:dyDescent="0.25">
      <c r="B45" t="s">
        <v>46</v>
      </c>
      <c r="F45">
        <v>10312353047</v>
      </c>
    </row>
    <row r="46" spans="2:6" x14ac:dyDescent="0.25">
      <c r="B46" t="s">
        <v>47</v>
      </c>
      <c r="F46">
        <v>103189503</v>
      </c>
    </row>
    <row r="47" spans="2:6" x14ac:dyDescent="0.25">
      <c r="B47" t="s">
        <v>48</v>
      </c>
      <c r="F47">
        <v>10313432026</v>
      </c>
    </row>
    <row r="48" spans="2:6" x14ac:dyDescent="0.25">
      <c r="B48" t="s">
        <v>49</v>
      </c>
      <c r="F48">
        <v>10304964072</v>
      </c>
    </row>
    <row r="49" spans="2:6" x14ac:dyDescent="0.25">
      <c r="B49" t="s">
        <v>50</v>
      </c>
      <c r="F49">
        <v>10307074016</v>
      </c>
    </row>
    <row r="50" spans="2:6" x14ac:dyDescent="0.25">
      <c r="B50" t="s">
        <v>51</v>
      </c>
      <c r="F50" t="s">
        <v>52</v>
      </c>
    </row>
    <row r="51" spans="2:6" x14ac:dyDescent="0.25">
      <c r="B51" t="s">
        <v>53</v>
      </c>
      <c r="F51">
        <v>1030808371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20" workbookViewId="0">
      <selection activeCell="H34" sqref="H34"/>
    </sheetView>
  </sheetViews>
  <sheetFormatPr defaultRowHeight="15" x14ac:dyDescent="0.25"/>
  <cols>
    <col min="1" max="2" width="33.7109375" customWidth="1"/>
    <col min="3" max="3" width="18.42578125" customWidth="1"/>
    <col min="5" max="5" width="9.5703125" customWidth="1"/>
  </cols>
  <sheetData>
    <row r="1" spans="1:3" x14ac:dyDescent="0.25">
      <c r="A1" t="s">
        <v>431</v>
      </c>
      <c r="B1" t="s">
        <v>432</v>
      </c>
      <c r="C1">
        <v>10314077041</v>
      </c>
    </row>
    <row r="2" spans="1:3" x14ac:dyDescent="0.25">
      <c r="A2" t="s">
        <v>120</v>
      </c>
      <c r="C2" s="74">
        <v>10313854011</v>
      </c>
    </row>
    <row r="3" spans="1:3" x14ac:dyDescent="0.25">
      <c r="A3" t="s">
        <v>91</v>
      </c>
      <c r="C3">
        <v>10313566081</v>
      </c>
    </row>
    <row r="4" spans="1:3" x14ac:dyDescent="0.25">
      <c r="A4" s="75" t="s">
        <v>433</v>
      </c>
      <c r="B4" t="s">
        <v>434</v>
      </c>
      <c r="C4">
        <v>10313849056</v>
      </c>
    </row>
    <row r="5" spans="1:3" x14ac:dyDescent="0.25">
      <c r="A5" s="75" t="s">
        <v>435</v>
      </c>
      <c r="B5" t="s">
        <v>436</v>
      </c>
      <c r="C5">
        <v>10313802091</v>
      </c>
    </row>
    <row r="6" spans="1:3" x14ac:dyDescent="0.25">
      <c r="A6" t="s">
        <v>437</v>
      </c>
      <c r="B6" t="s">
        <v>438</v>
      </c>
      <c r="C6">
        <v>10313518028</v>
      </c>
    </row>
    <row r="7" spans="1:3" x14ac:dyDescent="0.25">
      <c r="A7" t="s">
        <v>439</v>
      </c>
      <c r="B7" t="s">
        <v>440</v>
      </c>
      <c r="C7">
        <v>10312686047</v>
      </c>
    </row>
    <row r="8" spans="1:3" x14ac:dyDescent="0.25">
      <c r="A8" t="s">
        <v>153</v>
      </c>
      <c r="B8" t="s">
        <v>441</v>
      </c>
      <c r="C8">
        <v>10313199086</v>
      </c>
    </row>
    <row r="9" spans="1:3" x14ac:dyDescent="0.25">
      <c r="A9" t="s">
        <v>6</v>
      </c>
      <c r="B9" t="s">
        <v>442</v>
      </c>
      <c r="C9">
        <v>10312683041</v>
      </c>
    </row>
    <row r="10" spans="1:3" x14ac:dyDescent="0.25">
      <c r="A10" t="s">
        <v>443</v>
      </c>
      <c r="B10" t="s">
        <v>444</v>
      </c>
      <c r="C10">
        <v>10315303065</v>
      </c>
    </row>
    <row r="11" spans="1:3" x14ac:dyDescent="0.25">
      <c r="A11" t="s">
        <v>445</v>
      </c>
      <c r="B11" t="s">
        <v>446</v>
      </c>
      <c r="C11">
        <v>10311895013</v>
      </c>
    </row>
    <row r="12" spans="1:3" x14ac:dyDescent="0.25">
      <c r="A12" t="s">
        <v>447</v>
      </c>
      <c r="C12">
        <v>10314480003</v>
      </c>
    </row>
    <row r="13" spans="1:3" x14ac:dyDescent="0.25">
      <c r="A13" t="s">
        <v>448</v>
      </c>
      <c r="B13" s="75"/>
      <c r="C13">
        <v>10315103022</v>
      </c>
    </row>
    <row r="14" spans="1:3" x14ac:dyDescent="0.25">
      <c r="A14" t="s">
        <v>449</v>
      </c>
      <c r="B14" t="s">
        <v>450</v>
      </c>
      <c r="C14">
        <v>10314795078</v>
      </c>
    </row>
    <row r="15" spans="1:3" x14ac:dyDescent="0.25">
      <c r="A15" t="s">
        <v>451</v>
      </c>
      <c r="C15">
        <v>10315153057</v>
      </c>
    </row>
    <row r="16" spans="1:3" x14ac:dyDescent="0.25">
      <c r="A16" t="s">
        <v>116</v>
      </c>
      <c r="B16" t="s">
        <v>452</v>
      </c>
      <c r="C16">
        <v>10314519040</v>
      </c>
    </row>
    <row r="17" spans="1:3" x14ac:dyDescent="0.25">
      <c r="A17" t="s">
        <v>453</v>
      </c>
      <c r="C17">
        <v>10315348048</v>
      </c>
    </row>
    <row r="18" spans="1:3" x14ac:dyDescent="0.25">
      <c r="A18" t="s">
        <v>454</v>
      </c>
      <c r="C18">
        <v>10303301007</v>
      </c>
    </row>
    <row r="19" spans="1:3" x14ac:dyDescent="0.25">
      <c r="A19" t="s">
        <v>220</v>
      </c>
      <c r="C19">
        <v>10307879064</v>
      </c>
    </row>
    <row r="20" spans="1:3" x14ac:dyDescent="0.25">
      <c r="A20" t="s">
        <v>25</v>
      </c>
      <c r="C20">
        <v>10309525091</v>
      </c>
    </row>
    <row r="21" spans="1:3" x14ac:dyDescent="0.25">
      <c r="A21" t="s">
        <v>111</v>
      </c>
      <c r="C21">
        <v>10309452069</v>
      </c>
    </row>
    <row r="22" spans="1:3" x14ac:dyDescent="0.25">
      <c r="A22" t="s">
        <v>261</v>
      </c>
      <c r="C22">
        <v>10312938010</v>
      </c>
    </row>
    <row r="23" spans="1:3" x14ac:dyDescent="0.25">
      <c r="A23" t="s">
        <v>455</v>
      </c>
      <c r="C23">
        <v>10311500525</v>
      </c>
    </row>
    <row r="24" spans="1:3" x14ac:dyDescent="0.25">
      <c r="A24" t="s">
        <v>456</v>
      </c>
      <c r="C24">
        <v>10307259092</v>
      </c>
    </row>
    <row r="25" spans="1:3" x14ac:dyDescent="0.25">
      <c r="A25" t="s">
        <v>457</v>
      </c>
      <c r="C25">
        <v>10307274030</v>
      </c>
    </row>
    <row r="26" spans="1:3" x14ac:dyDescent="0.25">
      <c r="A26" t="s">
        <v>458</v>
      </c>
      <c r="C26">
        <v>10311229011</v>
      </c>
    </row>
    <row r="27" spans="1:3" x14ac:dyDescent="0.25">
      <c r="A27" t="s">
        <v>459</v>
      </c>
      <c r="C27">
        <v>10314875037</v>
      </c>
    </row>
    <row r="28" spans="1:3" x14ac:dyDescent="0.25">
      <c r="A28" t="s">
        <v>460</v>
      </c>
      <c r="C28">
        <v>10313455013</v>
      </c>
    </row>
    <row r="29" spans="1:3" x14ac:dyDescent="0.25">
      <c r="A29" t="s">
        <v>461</v>
      </c>
      <c r="C29">
        <v>10308230009</v>
      </c>
    </row>
    <row r="30" spans="1:3" x14ac:dyDescent="0.25">
      <c r="A30" t="s">
        <v>231</v>
      </c>
      <c r="C30">
        <v>10314326031</v>
      </c>
    </row>
    <row r="31" spans="1:3" x14ac:dyDescent="0.25">
      <c r="A31" t="s">
        <v>462</v>
      </c>
      <c r="C31">
        <v>10314379039</v>
      </c>
    </row>
    <row r="32" spans="1:3" x14ac:dyDescent="0.25">
      <c r="A32" t="s">
        <v>463</v>
      </c>
      <c r="C32">
        <v>10314235074</v>
      </c>
    </row>
    <row r="33" spans="1:3" x14ac:dyDescent="0.25">
      <c r="A33" t="s">
        <v>464</v>
      </c>
      <c r="C33">
        <v>10314280057</v>
      </c>
    </row>
    <row r="34" spans="1:3" x14ac:dyDescent="0.25">
      <c r="A34" t="s">
        <v>465</v>
      </c>
      <c r="C34">
        <v>10309526082</v>
      </c>
    </row>
    <row r="35" spans="1:3" x14ac:dyDescent="0.25">
      <c r="A35" t="s">
        <v>466</v>
      </c>
      <c r="C35">
        <v>10308426088</v>
      </c>
    </row>
    <row r="36" spans="1:3" x14ac:dyDescent="0.25">
      <c r="A36" t="s">
        <v>467</v>
      </c>
      <c r="C36">
        <v>10309580081</v>
      </c>
    </row>
    <row r="37" spans="1:3" x14ac:dyDescent="0.25">
      <c r="A37" t="s">
        <v>90</v>
      </c>
      <c r="C37">
        <v>10309193072</v>
      </c>
    </row>
    <row r="38" spans="1:3" x14ac:dyDescent="0.25">
      <c r="A38" t="s">
        <v>468</v>
      </c>
      <c r="C38">
        <v>10308832023</v>
      </c>
    </row>
    <row r="39" spans="1:3" x14ac:dyDescent="0.25">
      <c r="A39" t="s">
        <v>469</v>
      </c>
      <c r="C39">
        <v>10307074016</v>
      </c>
    </row>
    <row r="40" spans="1:3" x14ac:dyDescent="0.25">
      <c r="A40" t="s">
        <v>470</v>
      </c>
      <c r="C40">
        <v>10307974082</v>
      </c>
    </row>
    <row r="41" spans="1:3" x14ac:dyDescent="0.25">
      <c r="A41" t="s">
        <v>471</v>
      </c>
      <c r="C41">
        <v>10301259060</v>
      </c>
    </row>
    <row r="42" spans="1:3" x14ac:dyDescent="0.25">
      <c r="A42" t="s">
        <v>472</v>
      </c>
      <c r="C42">
        <v>10314253009</v>
      </c>
    </row>
    <row r="43" spans="1:3" x14ac:dyDescent="0.25">
      <c r="A43" t="s">
        <v>249</v>
      </c>
      <c r="C43">
        <v>10315753089</v>
      </c>
    </row>
    <row r="44" spans="1:3" x14ac:dyDescent="0.25">
      <c r="A44" t="s">
        <v>473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abSelected="1" topLeftCell="A22" workbookViewId="0">
      <selection activeCell="L34" sqref="L34"/>
    </sheetView>
  </sheetViews>
  <sheetFormatPr defaultRowHeight="15" x14ac:dyDescent="0.25"/>
  <cols>
    <col min="4" max="4" width="22.28515625" customWidth="1"/>
    <col min="5" max="5" width="12.140625" customWidth="1"/>
    <col min="6" max="6" width="8.28515625" customWidth="1"/>
    <col min="7" max="7" width="9" customWidth="1"/>
    <col min="8" max="8" width="19" customWidth="1"/>
    <col min="9" max="9" width="4.5703125" customWidth="1"/>
    <col min="10" max="10" width="14.140625" style="14" bestFit="1" customWidth="1"/>
    <col min="11" max="11" width="11.85546875" customWidth="1"/>
    <col min="12" max="12" width="18.28515625" style="24" customWidth="1"/>
    <col min="13" max="13" width="11" bestFit="1" customWidth="1"/>
    <col min="14" max="14" width="12.28515625" customWidth="1"/>
    <col min="15" max="15" width="11.5703125" customWidth="1"/>
    <col min="19" max="19" width="11.28515625" customWidth="1"/>
  </cols>
  <sheetData>
    <row r="1" spans="1:19" x14ac:dyDescent="0.25">
      <c r="B1" s="19"/>
      <c r="C1" s="19" t="s">
        <v>56</v>
      </c>
      <c r="D1" s="19"/>
      <c r="E1" s="19"/>
      <c r="F1" s="19"/>
      <c r="G1" s="19"/>
      <c r="H1" s="19"/>
      <c r="I1" s="19"/>
      <c r="J1" s="20" t="s">
        <v>57</v>
      </c>
      <c r="K1" s="19"/>
      <c r="L1" s="21" t="s">
        <v>58</v>
      </c>
      <c r="M1" s="19"/>
      <c r="N1" s="19" t="s">
        <v>59</v>
      </c>
      <c r="O1" s="19"/>
      <c r="P1" s="19" t="s">
        <v>60</v>
      </c>
      <c r="Q1" s="19"/>
    </row>
    <row r="2" spans="1:19" x14ac:dyDescent="0.25">
      <c r="B2" s="19"/>
      <c r="C2" s="19"/>
      <c r="D2" s="19"/>
      <c r="E2" s="22" t="s">
        <v>196</v>
      </c>
      <c r="F2" s="22" t="s">
        <v>197</v>
      </c>
      <c r="G2" s="22" t="s">
        <v>198</v>
      </c>
      <c r="H2" s="22" t="s">
        <v>199</v>
      </c>
      <c r="I2" s="19"/>
      <c r="J2" s="20"/>
      <c r="K2" s="19"/>
      <c r="L2" s="21"/>
      <c r="M2" s="19"/>
      <c r="N2" s="19"/>
      <c r="O2" s="19"/>
      <c r="P2" s="19"/>
      <c r="Q2" s="19"/>
    </row>
    <row r="3" spans="1:19" x14ac:dyDescent="0.25">
      <c r="B3" t="s">
        <v>131</v>
      </c>
      <c r="C3" s="23" t="s">
        <v>54</v>
      </c>
      <c r="E3" s="8" t="s">
        <v>200</v>
      </c>
      <c r="F3" s="8" t="s">
        <v>201</v>
      </c>
      <c r="G3" s="8" t="s">
        <v>202</v>
      </c>
      <c r="H3" s="8" t="s">
        <v>203</v>
      </c>
      <c r="I3" t="s">
        <v>204</v>
      </c>
      <c r="J3" s="14">
        <v>10312948017</v>
      </c>
      <c r="L3" s="24">
        <v>10312948017</v>
      </c>
      <c r="N3">
        <v>9905923999</v>
      </c>
      <c r="P3" t="s">
        <v>55</v>
      </c>
    </row>
    <row r="4" spans="1:19" ht="17.25" customHeight="1" x14ac:dyDescent="0.25">
      <c r="B4" t="s">
        <v>132</v>
      </c>
      <c r="C4" s="23" t="s">
        <v>61</v>
      </c>
      <c r="E4" s="8" t="s">
        <v>200</v>
      </c>
      <c r="F4" s="8" t="s">
        <v>202</v>
      </c>
      <c r="G4" s="8" t="s">
        <v>202</v>
      </c>
      <c r="H4" s="8" t="s">
        <v>205</v>
      </c>
      <c r="I4" t="s">
        <v>204</v>
      </c>
      <c r="J4" s="14">
        <v>10313432026</v>
      </c>
      <c r="L4" s="25" t="str">
        <f>L14</f>
        <v>lalanKUMAR123@</v>
      </c>
      <c r="R4" s="4" t="s">
        <v>206</v>
      </c>
      <c r="S4" s="4" t="s">
        <v>207</v>
      </c>
    </row>
    <row r="5" spans="1:19" x14ac:dyDescent="0.25">
      <c r="A5" t="s">
        <v>281</v>
      </c>
      <c r="B5">
        <v>3</v>
      </c>
      <c r="C5" s="23" t="s">
        <v>62</v>
      </c>
      <c r="E5" s="8" t="s">
        <v>208</v>
      </c>
      <c r="F5" s="8" t="s">
        <v>201</v>
      </c>
      <c r="G5" s="8" t="s">
        <v>202</v>
      </c>
      <c r="H5" s="8" t="s">
        <v>209</v>
      </c>
      <c r="I5" t="s">
        <v>204</v>
      </c>
      <c r="J5" s="14">
        <v>10304964072</v>
      </c>
      <c r="L5" s="24">
        <v>10304964072</v>
      </c>
      <c r="N5">
        <v>9931696288</v>
      </c>
      <c r="P5" t="s">
        <v>70</v>
      </c>
      <c r="R5" s="168"/>
      <c r="S5" s="169"/>
    </row>
    <row r="6" spans="1:19" x14ac:dyDescent="0.25">
      <c r="A6" t="s">
        <v>281</v>
      </c>
      <c r="B6" t="s">
        <v>134</v>
      </c>
      <c r="C6" s="23" t="s">
        <v>63</v>
      </c>
      <c r="E6" s="8" t="s">
        <v>210</v>
      </c>
      <c r="F6" s="8" t="s">
        <v>201</v>
      </c>
      <c r="G6" s="8" t="s">
        <v>202</v>
      </c>
      <c r="H6" s="8" t="s">
        <v>205</v>
      </c>
      <c r="I6" t="s">
        <v>204</v>
      </c>
      <c r="J6" s="14">
        <v>10310536043</v>
      </c>
      <c r="L6" s="24">
        <v>10310536043</v>
      </c>
      <c r="N6">
        <v>9608206696</v>
      </c>
      <c r="P6" t="s">
        <v>71</v>
      </c>
      <c r="R6" s="170"/>
      <c r="S6" s="171"/>
    </row>
    <row r="7" spans="1:19" x14ac:dyDescent="0.25">
      <c r="A7" t="s">
        <v>281</v>
      </c>
      <c r="B7" t="s">
        <v>135</v>
      </c>
      <c r="C7" s="26" t="s">
        <v>23</v>
      </c>
      <c r="E7" s="8" t="s">
        <v>210</v>
      </c>
      <c r="F7" s="8" t="s">
        <v>202</v>
      </c>
      <c r="G7" s="8" t="s">
        <v>202</v>
      </c>
      <c r="H7" s="8" t="s">
        <v>203</v>
      </c>
      <c r="I7" t="s">
        <v>204</v>
      </c>
      <c r="J7" s="14">
        <f>L7</f>
        <v>10313868079</v>
      </c>
      <c r="L7" s="24">
        <v>10313868079</v>
      </c>
      <c r="N7">
        <v>9955012527</v>
      </c>
      <c r="P7" t="s">
        <v>72</v>
      </c>
    </row>
    <row r="8" spans="1:19" x14ac:dyDescent="0.25">
      <c r="A8" s="164"/>
      <c r="B8" s="164" t="s">
        <v>137</v>
      </c>
      <c r="C8" s="162" t="s">
        <v>65</v>
      </c>
      <c r="E8" s="8" t="s">
        <v>200</v>
      </c>
      <c r="F8" s="27" t="s">
        <v>201</v>
      </c>
      <c r="G8" s="27"/>
      <c r="H8" s="27"/>
      <c r="I8" t="s">
        <v>204</v>
      </c>
      <c r="J8" s="14">
        <v>10314858093</v>
      </c>
      <c r="L8" s="25" t="s">
        <v>127</v>
      </c>
      <c r="N8">
        <v>9472588674</v>
      </c>
      <c r="P8" t="s">
        <v>73</v>
      </c>
    </row>
    <row r="9" spans="1:19" s="129" customFormat="1" x14ac:dyDescent="0.25">
      <c r="A9" s="164"/>
      <c r="B9" s="164" t="s">
        <v>138</v>
      </c>
      <c r="C9" s="163" t="s">
        <v>67</v>
      </c>
      <c r="E9" s="8"/>
      <c r="F9" s="8"/>
      <c r="G9" s="8"/>
      <c r="H9" s="8"/>
      <c r="I9" s="129" t="s">
        <v>211</v>
      </c>
      <c r="J9" s="130">
        <v>10300295074</v>
      </c>
      <c r="K9" s="131"/>
      <c r="L9" s="132" t="s">
        <v>212</v>
      </c>
    </row>
    <row r="10" spans="1:19" ht="18" customHeight="1" x14ac:dyDescent="0.25">
      <c r="A10" s="164"/>
      <c r="B10" s="164" t="s">
        <v>130</v>
      </c>
      <c r="C10" s="164" t="s">
        <v>69</v>
      </c>
      <c r="E10" s="8"/>
      <c r="F10" s="8"/>
      <c r="G10" s="8"/>
      <c r="H10" s="8"/>
      <c r="I10" t="s">
        <v>211</v>
      </c>
      <c r="J10" s="14">
        <v>10309740096</v>
      </c>
      <c r="L10" s="25" t="s">
        <v>68</v>
      </c>
      <c r="M10" s="15"/>
      <c r="N10" s="28" t="s">
        <v>193</v>
      </c>
      <c r="O10" s="28" t="s">
        <v>213</v>
      </c>
    </row>
    <row r="11" spans="1:19" x14ac:dyDescent="0.25">
      <c r="A11" t="s">
        <v>281</v>
      </c>
      <c r="B11" t="s">
        <v>129</v>
      </c>
      <c r="C11" s="23" t="s">
        <v>214</v>
      </c>
      <c r="E11" s="8" t="s">
        <v>210</v>
      </c>
      <c r="F11" s="8" t="s">
        <v>202</v>
      </c>
      <c r="G11" s="8" t="s">
        <v>202</v>
      </c>
      <c r="H11" s="8" t="s">
        <v>203</v>
      </c>
      <c r="I11" t="s">
        <v>215</v>
      </c>
      <c r="J11" s="14">
        <v>10309580081</v>
      </c>
      <c r="L11" s="173" t="s">
        <v>158</v>
      </c>
      <c r="M11" s="166"/>
      <c r="N11" s="179"/>
      <c r="O11" s="180"/>
      <c r="P11" t="s">
        <v>139</v>
      </c>
    </row>
    <row r="12" spans="1:19" x14ac:dyDescent="0.25">
      <c r="A12" t="s">
        <v>281</v>
      </c>
      <c r="B12" t="s">
        <v>140</v>
      </c>
      <c r="C12" s="23" t="s">
        <v>216</v>
      </c>
      <c r="E12" s="8" t="s">
        <v>210</v>
      </c>
      <c r="F12" s="8" t="s">
        <v>202</v>
      </c>
      <c r="G12" s="8" t="s">
        <v>202</v>
      </c>
      <c r="H12" s="8" t="s">
        <v>203</v>
      </c>
      <c r="I12" t="s">
        <v>204</v>
      </c>
      <c r="J12" s="14">
        <v>10315538084</v>
      </c>
      <c r="L12" s="181" t="s">
        <v>217</v>
      </c>
      <c r="M12" s="182"/>
      <c r="N12" s="183"/>
      <c r="O12" s="184"/>
    </row>
    <row r="13" spans="1:19" x14ac:dyDescent="0.25">
      <c r="B13" t="s">
        <v>142</v>
      </c>
      <c r="C13" s="23" t="s">
        <v>218</v>
      </c>
      <c r="E13" s="8" t="s">
        <v>208</v>
      </c>
      <c r="F13" s="27" t="s">
        <v>201</v>
      </c>
      <c r="G13" s="8" t="s">
        <v>202</v>
      </c>
      <c r="H13" s="8" t="s">
        <v>203</v>
      </c>
      <c r="I13" t="s">
        <v>215</v>
      </c>
      <c r="J13" s="14">
        <v>10303301007</v>
      </c>
      <c r="L13" s="29" t="s">
        <v>158</v>
      </c>
    </row>
    <row r="14" spans="1:19" x14ac:dyDescent="0.25">
      <c r="A14" t="s">
        <v>281</v>
      </c>
      <c r="B14" t="s">
        <v>219</v>
      </c>
      <c r="C14" s="23" t="s">
        <v>220</v>
      </c>
      <c r="E14" s="8" t="s">
        <v>210</v>
      </c>
      <c r="F14" s="8" t="s">
        <v>201</v>
      </c>
      <c r="G14" s="8" t="s">
        <v>202</v>
      </c>
      <c r="H14" s="8" t="s">
        <v>203</v>
      </c>
      <c r="I14" t="s">
        <v>204</v>
      </c>
      <c r="J14" s="16">
        <v>10307879064</v>
      </c>
      <c r="K14" s="15"/>
      <c r="L14" s="29" t="s">
        <v>158</v>
      </c>
      <c r="M14" t="s">
        <v>221</v>
      </c>
    </row>
    <row r="15" spans="1:19" x14ac:dyDescent="0.25">
      <c r="A15" t="s">
        <v>281</v>
      </c>
      <c r="B15" t="s">
        <v>222</v>
      </c>
      <c r="C15" s="23" t="s">
        <v>165</v>
      </c>
      <c r="E15" s="8" t="s">
        <v>208</v>
      </c>
      <c r="F15" s="8" t="s">
        <v>201</v>
      </c>
      <c r="G15" s="8"/>
      <c r="H15" s="8"/>
      <c r="I15" t="s">
        <v>215</v>
      </c>
      <c r="J15" s="16">
        <v>10310022040</v>
      </c>
      <c r="K15" s="15"/>
      <c r="L15" s="29" t="s">
        <v>158</v>
      </c>
      <c r="M15" t="s">
        <v>223</v>
      </c>
    </row>
    <row r="16" spans="1:19" ht="18" customHeight="1" x14ac:dyDescent="0.25">
      <c r="A16" t="s">
        <v>281</v>
      </c>
      <c r="B16" t="s">
        <v>224</v>
      </c>
      <c r="C16" s="23" t="s">
        <v>225</v>
      </c>
      <c r="E16" s="8" t="s">
        <v>210</v>
      </c>
      <c r="F16" s="8" t="s">
        <v>201</v>
      </c>
      <c r="G16" s="8" t="s">
        <v>202</v>
      </c>
      <c r="H16" s="8" t="s">
        <v>203</v>
      </c>
      <c r="I16" t="s">
        <v>204</v>
      </c>
      <c r="J16" s="16">
        <v>10309452069</v>
      </c>
      <c r="K16" s="15"/>
      <c r="L16" s="29" t="s">
        <v>158</v>
      </c>
      <c r="P16" s="30" t="s">
        <v>193</v>
      </c>
      <c r="Q16" s="31" t="s">
        <v>226</v>
      </c>
    </row>
    <row r="17" spans="1:25" x14ac:dyDescent="0.25">
      <c r="A17" t="s">
        <v>281</v>
      </c>
      <c r="B17" t="s">
        <v>227</v>
      </c>
      <c r="C17" s="23" t="s">
        <v>99</v>
      </c>
      <c r="E17" s="8" t="s">
        <v>208</v>
      </c>
      <c r="F17" s="8" t="s">
        <v>202</v>
      </c>
      <c r="G17" s="8" t="s">
        <v>202</v>
      </c>
      <c r="H17" s="8" t="s">
        <v>203</v>
      </c>
      <c r="I17" t="s">
        <v>204</v>
      </c>
      <c r="J17" s="14">
        <v>10309090029</v>
      </c>
      <c r="L17" s="32" t="s">
        <v>158</v>
      </c>
      <c r="P17" s="175"/>
      <c r="Q17" s="176"/>
    </row>
    <row r="18" spans="1:25" x14ac:dyDescent="0.25">
      <c r="A18" t="s">
        <v>281</v>
      </c>
      <c r="B18" t="s">
        <v>228</v>
      </c>
      <c r="C18" s="23" t="s">
        <v>229</v>
      </c>
      <c r="E18" s="8" t="s">
        <v>210</v>
      </c>
      <c r="F18" s="8" t="s">
        <v>202</v>
      </c>
      <c r="G18" s="8" t="s">
        <v>202</v>
      </c>
      <c r="H18" s="8" t="s">
        <v>203</v>
      </c>
      <c r="J18" s="14">
        <v>10307274030</v>
      </c>
      <c r="L18" s="24" t="str">
        <f>L20</f>
        <v>lalanKUMAR123@</v>
      </c>
      <c r="P18" s="177"/>
      <c r="Q18" s="178"/>
    </row>
    <row r="19" spans="1:25" x14ac:dyDescent="0.25">
      <c r="A19" t="s">
        <v>281</v>
      </c>
      <c r="B19" t="s">
        <v>228</v>
      </c>
      <c r="C19" s="23" t="s">
        <v>154</v>
      </c>
      <c r="E19" s="8" t="s">
        <v>210</v>
      </c>
      <c r="F19" s="8" t="s">
        <v>202</v>
      </c>
      <c r="G19" s="8" t="s">
        <v>202</v>
      </c>
      <c r="H19" s="8" t="s">
        <v>203</v>
      </c>
      <c r="I19" t="s">
        <v>204</v>
      </c>
      <c r="J19" s="14">
        <v>10307974082</v>
      </c>
      <c r="L19" s="33" t="s">
        <v>158</v>
      </c>
      <c r="M19" s="34"/>
      <c r="T19" s="4"/>
      <c r="U19" s="4"/>
    </row>
    <row r="20" spans="1:25" ht="14.25" customHeight="1" x14ac:dyDescent="0.25">
      <c r="A20" t="s">
        <v>282</v>
      </c>
      <c r="B20" t="s">
        <v>230</v>
      </c>
      <c r="C20" s="23" t="s">
        <v>231</v>
      </c>
      <c r="E20" s="8" t="s">
        <v>210</v>
      </c>
      <c r="F20" s="8" t="s">
        <v>232</v>
      </c>
      <c r="G20" s="8" t="s">
        <v>202</v>
      </c>
      <c r="H20" s="8" t="s">
        <v>205</v>
      </c>
      <c r="I20" t="s">
        <v>215</v>
      </c>
      <c r="J20" s="14">
        <v>10314326031</v>
      </c>
      <c r="K20" t="s">
        <v>233</v>
      </c>
      <c r="L20" s="29" t="s">
        <v>158</v>
      </c>
      <c r="N20" s="35" t="s">
        <v>193</v>
      </c>
      <c r="O20" s="35" t="s">
        <v>234</v>
      </c>
      <c r="P20" s="30" t="s">
        <v>193</v>
      </c>
      <c r="Q20" s="31" t="s">
        <v>233</v>
      </c>
      <c r="R20" t="s">
        <v>235</v>
      </c>
      <c r="T20" s="168"/>
      <c r="U20" s="169"/>
    </row>
    <row r="21" spans="1:25" x14ac:dyDescent="0.25">
      <c r="A21" t="s">
        <v>281</v>
      </c>
      <c r="B21" t="s">
        <v>236</v>
      </c>
      <c r="C21" s="23" t="s">
        <v>237</v>
      </c>
      <c r="E21" s="8" t="s">
        <v>210</v>
      </c>
      <c r="F21" s="8" t="s">
        <v>202</v>
      </c>
      <c r="G21" s="8" t="s">
        <v>202</v>
      </c>
      <c r="H21" s="8" t="s">
        <v>203</v>
      </c>
      <c r="J21" s="14">
        <v>10307074016</v>
      </c>
      <c r="L21" s="29" t="s">
        <v>158</v>
      </c>
      <c r="N21" s="35"/>
      <c r="O21" s="35"/>
      <c r="P21" s="175"/>
      <c r="Q21" s="176"/>
      <c r="T21" s="17"/>
      <c r="U21" s="18"/>
    </row>
    <row r="22" spans="1:25" x14ac:dyDescent="0.25">
      <c r="B22" t="s">
        <v>705</v>
      </c>
      <c r="C22" s="23" t="s">
        <v>429</v>
      </c>
      <c r="H22" t="s">
        <v>430</v>
      </c>
      <c r="I22" s="48"/>
      <c r="J22"/>
      <c r="L22"/>
    </row>
    <row r="23" spans="1:25" x14ac:dyDescent="0.25">
      <c r="B23" t="s">
        <v>707</v>
      </c>
      <c r="C23" s="23" t="s">
        <v>706</v>
      </c>
      <c r="I23" s="160"/>
      <c r="J23" s="161">
        <v>10309526082</v>
      </c>
      <c r="L23"/>
    </row>
    <row r="24" spans="1:25" x14ac:dyDescent="0.25">
      <c r="B24" t="s">
        <v>708</v>
      </c>
      <c r="C24" s="23" t="s">
        <v>265</v>
      </c>
      <c r="H24" s="165" t="s">
        <v>709</v>
      </c>
      <c r="I24" s="160"/>
      <c r="J24" s="161"/>
      <c r="L24"/>
    </row>
    <row r="25" spans="1:25" x14ac:dyDescent="0.25">
      <c r="C25" s="23"/>
      <c r="I25" s="160"/>
      <c r="J25" s="161"/>
      <c r="L25"/>
    </row>
    <row r="26" spans="1:25" ht="28.5" x14ac:dyDescent="0.45">
      <c r="B26" s="36" t="s">
        <v>238</v>
      </c>
      <c r="C26" s="37" t="s">
        <v>239</v>
      </c>
      <c r="D26" s="38"/>
      <c r="E26" s="39"/>
      <c r="F26" s="39"/>
      <c r="G26" s="39"/>
      <c r="H26" s="39"/>
      <c r="I26" s="38"/>
      <c r="J26" s="40"/>
      <c r="K26" s="38"/>
      <c r="L26" s="29"/>
      <c r="M26" s="41"/>
      <c r="N26" s="174"/>
      <c r="O26" s="174"/>
      <c r="P26" s="177"/>
      <c r="Q26" s="178"/>
      <c r="T26" s="170"/>
      <c r="U26" s="171"/>
    </row>
    <row r="27" spans="1:25" ht="16.5" customHeight="1" x14ac:dyDescent="0.25">
      <c r="A27" t="s">
        <v>281</v>
      </c>
      <c r="B27" t="s">
        <v>129</v>
      </c>
      <c r="C27" s="23" t="s">
        <v>128</v>
      </c>
      <c r="E27" s="8" t="s">
        <v>208</v>
      </c>
      <c r="F27" s="8" t="s">
        <v>202</v>
      </c>
      <c r="G27" s="8" t="s">
        <v>202</v>
      </c>
      <c r="H27" s="8" t="s">
        <v>203</v>
      </c>
      <c r="I27" t="s">
        <v>204</v>
      </c>
      <c r="J27" s="14">
        <v>10386822071</v>
      </c>
      <c r="L27" s="173" t="s">
        <v>158</v>
      </c>
      <c r="M27" s="166"/>
      <c r="N27" s="4"/>
      <c r="O27" s="4"/>
      <c r="P27" t="s">
        <v>139</v>
      </c>
      <c r="X27" s="4" t="s">
        <v>193</v>
      </c>
      <c r="Y27" s="4" t="s">
        <v>240</v>
      </c>
    </row>
    <row r="28" spans="1:25" ht="18" customHeight="1" x14ac:dyDescent="0.25">
      <c r="A28" t="s">
        <v>281</v>
      </c>
      <c r="B28" t="s">
        <v>140</v>
      </c>
      <c r="C28" s="23" t="s">
        <v>141</v>
      </c>
      <c r="E28" s="8" t="s">
        <v>208</v>
      </c>
      <c r="F28" s="8" t="s">
        <v>202</v>
      </c>
      <c r="G28" s="8" t="s">
        <v>202</v>
      </c>
      <c r="H28" s="8" t="s">
        <v>203</v>
      </c>
      <c r="I28" t="s">
        <v>204</v>
      </c>
      <c r="J28" s="14">
        <v>10387282005</v>
      </c>
      <c r="L28" s="4" t="s">
        <v>241</v>
      </c>
      <c r="M28" s="3"/>
      <c r="N28" s="17"/>
      <c r="O28" s="18"/>
      <c r="R28" s="4" t="s">
        <v>193</v>
      </c>
      <c r="S28" s="4" t="s">
        <v>241</v>
      </c>
      <c r="X28" s="17"/>
      <c r="Y28" s="18"/>
    </row>
    <row r="29" spans="1:25" x14ac:dyDescent="0.25">
      <c r="A29" t="s">
        <v>282</v>
      </c>
      <c r="B29" t="s">
        <v>142</v>
      </c>
      <c r="C29" s="42" t="s">
        <v>242</v>
      </c>
      <c r="E29" s="8" t="s">
        <v>210</v>
      </c>
      <c r="F29" s="8" t="s">
        <v>202</v>
      </c>
      <c r="G29" s="8" t="s">
        <v>202</v>
      </c>
      <c r="H29" s="8" t="s">
        <v>203</v>
      </c>
      <c r="I29" t="s">
        <v>204</v>
      </c>
      <c r="J29" s="16">
        <v>10389319005</v>
      </c>
      <c r="K29" s="15"/>
      <c r="L29" s="43" t="s">
        <v>243</v>
      </c>
      <c r="N29" s="170"/>
      <c r="O29" s="171"/>
      <c r="R29" s="168"/>
      <c r="S29" s="169"/>
      <c r="X29" s="170"/>
      <c r="Y29" s="171"/>
    </row>
    <row r="30" spans="1:25" ht="15.75" customHeight="1" x14ac:dyDescent="0.25">
      <c r="A30" t="s">
        <v>282</v>
      </c>
      <c r="B30" t="s">
        <v>219</v>
      </c>
      <c r="C30" s="42" t="s">
        <v>244</v>
      </c>
      <c r="E30" s="8" t="s">
        <v>210</v>
      </c>
      <c r="F30" s="8" t="s">
        <v>202</v>
      </c>
      <c r="G30" s="8" t="s">
        <v>202</v>
      </c>
      <c r="H30" s="8" t="s">
        <v>203</v>
      </c>
      <c r="I30" t="s">
        <v>204</v>
      </c>
      <c r="J30" s="44">
        <v>10389318014</v>
      </c>
      <c r="K30" s="16"/>
      <c r="L30" s="45" t="s">
        <v>245</v>
      </c>
      <c r="O30" s="35"/>
      <c r="P30" s="35" t="s">
        <v>245</v>
      </c>
      <c r="R30" s="170"/>
      <c r="S30" s="171"/>
    </row>
    <row r="31" spans="1:25" x14ac:dyDescent="0.25">
      <c r="B31" t="s">
        <v>222</v>
      </c>
      <c r="C31" s="42" t="s">
        <v>246</v>
      </c>
      <c r="E31" s="8" t="s">
        <v>208</v>
      </c>
      <c r="F31" s="8" t="s">
        <v>202</v>
      </c>
      <c r="G31" s="8" t="s">
        <v>202</v>
      </c>
      <c r="H31" s="8" t="s">
        <v>203</v>
      </c>
      <c r="I31" t="s">
        <v>204</v>
      </c>
      <c r="J31" s="14">
        <v>10382324094</v>
      </c>
      <c r="L31" s="29" t="s">
        <v>710</v>
      </c>
      <c r="O31" s="174"/>
      <c r="P31" s="174"/>
    </row>
    <row r="32" spans="1:25" x14ac:dyDescent="0.25">
      <c r="C32" s="42" t="s">
        <v>711</v>
      </c>
      <c r="J32" s="14">
        <v>10340278086</v>
      </c>
      <c r="L32" s="24" t="s">
        <v>712</v>
      </c>
      <c r="O32" s="172"/>
      <c r="P32" s="172"/>
    </row>
    <row r="34" spans="3:12" x14ac:dyDescent="0.25">
      <c r="C34" s="4"/>
      <c r="D34" s="4"/>
    </row>
    <row r="35" spans="3:12" x14ac:dyDescent="0.25">
      <c r="C35" s="168"/>
      <c r="D35" s="169"/>
    </row>
    <row r="36" spans="3:12" x14ac:dyDescent="0.25">
      <c r="C36" s="170"/>
      <c r="D36" s="171"/>
    </row>
    <row r="39" spans="3:12" x14ac:dyDescent="0.25">
      <c r="C39" s="5" t="s">
        <v>247</v>
      </c>
    </row>
    <row r="43" spans="3:12" x14ac:dyDescent="0.25">
      <c r="J43" s="46">
        <v>86215</v>
      </c>
      <c r="K43">
        <v>13.5</v>
      </c>
      <c r="L43" s="47">
        <f>0.135*J43</f>
        <v>11639.025000000001</v>
      </c>
    </row>
    <row r="44" spans="3:12" x14ac:dyDescent="0.25">
      <c r="L44" s="24">
        <v>0.13500000000000001</v>
      </c>
    </row>
    <row r="47" spans="3:12" x14ac:dyDescent="0.25">
      <c r="K47">
        <v>86215</v>
      </c>
    </row>
    <row r="49" spans="7:11" x14ac:dyDescent="0.25">
      <c r="G49">
        <v>84815</v>
      </c>
      <c r="H49">
        <f>0.135*G49</f>
        <v>11450.025000000001</v>
      </c>
      <c r="J49" s="14">
        <v>85715</v>
      </c>
      <c r="K49">
        <f>0.135*J49</f>
        <v>11571.525000000001</v>
      </c>
    </row>
    <row r="55" spans="7:11" x14ac:dyDescent="0.25">
      <c r="G55">
        <v>85843.86</v>
      </c>
      <c r="H55">
        <f>0.135*G55</f>
        <v>11588.921100000001</v>
      </c>
    </row>
  </sheetData>
  <mergeCells count="22">
    <mergeCell ref="R5:S5"/>
    <mergeCell ref="R6:S6"/>
    <mergeCell ref="L11:M11"/>
    <mergeCell ref="N11:O11"/>
    <mergeCell ref="L12:M12"/>
    <mergeCell ref="N12:O12"/>
    <mergeCell ref="R29:S29"/>
    <mergeCell ref="X29:Y29"/>
    <mergeCell ref="R30:S30"/>
    <mergeCell ref="O31:P31"/>
    <mergeCell ref="P17:Q17"/>
    <mergeCell ref="P18:Q18"/>
    <mergeCell ref="T20:U20"/>
    <mergeCell ref="P21:Q21"/>
    <mergeCell ref="N26:O26"/>
    <mergeCell ref="P26:Q26"/>
    <mergeCell ref="T26:U26"/>
    <mergeCell ref="O32:P32"/>
    <mergeCell ref="C35:D35"/>
    <mergeCell ref="C36:D36"/>
    <mergeCell ref="L27:M27"/>
    <mergeCell ref="N29:O29"/>
  </mergeCells>
  <conditionalFormatting sqref="J1:J1048576">
    <cfRule type="duplicateValues" dxfId="0" priority="1"/>
  </conditionalFormatting>
  <hyperlinks>
    <hyperlink ref="L11" r:id="rId1"/>
    <hyperlink ref="L12" r:id="rId2"/>
    <hyperlink ref="L13" r:id="rId3"/>
    <hyperlink ref="L14" r:id="rId4"/>
    <hyperlink ref="L15" r:id="rId5"/>
    <hyperlink ref="C39" r:id="rId6"/>
    <hyperlink ref="L20" r:id="rId7"/>
    <hyperlink ref="L27" r:id="rId8"/>
    <hyperlink ref="L21" r:id="rId9"/>
    <hyperlink ref="L19" r:id="rId10"/>
    <hyperlink ref="L16" r:id="rId11"/>
    <hyperlink ref="L31" r:id="rId12"/>
  </hyperlinks>
  <pageMargins left="0.24" right="0.16" top="0.33" bottom="0.34" header="0.3" footer="0.3"/>
  <pageSetup paperSize="9" scale="110" orientation="landscape" verticalDpi="300" r:id="rId1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I20" sqref="I20"/>
    </sheetView>
  </sheetViews>
  <sheetFormatPr defaultRowHeight="15" x14ac:dyDescent="0.25"/>
  <cols>
    <col min="1" max="1" width="21.7109375" customWidth="1"/>
    <col min="2" max="2" width="12.85546875" customWidth="1"/>
    <col min="3" max="3" width="12" customWidth="1"/>
    <col min="4" max="4" width="13.7109375" customWidth="1"/>
    <col min="5" max="5" width="12.28515625" customWidth="1"/>
    <col min="6" max="6" width="10.5703125" customWidth="1"/>
    <col min="7" max="12" width="9.140625" customWidth="1"/>
  </cols>
  <sheetData>
    <row r="1" spans="1:6" ht="18.75" x14ac:dyDescent="0.3">
      <c r="A1" s="185" t="s">
        <v>288</v>
      </c>
      <c r="B1" s="185"/>
      <c r="C1" s="185"/>
      <c r="D1" s="185"/>
      <c r="E1" s="185"/>
      <c r="F1" s="185"/>
    </row>
    <row r="2" spans="1:6" x14ac:dyDescent="0.25">
      <c r="A2" s="186" t="s">
        <v>289</v>
      </c>
      <c r="B2" s="186"/>
      <c r="C2" s="186"/>
      <c r="D2" s="186"/>
      <c r="E2" s="186"/>
      <c r="F2" s="186"/>
    </row>
    <row r="3" spans="1:6" x14ac:dyDescent="0.25">
      <c r="A3" s="187" t="s">
        <v>290</v>
      </c>
      <c r="B3" s="187"/>
      <c r="C3" s="187"/>
      <c r="D3" s="187"/>
      <c r="E3" s="187"/>
      <c r="F3" s="187"/>
    </row>
    <row r="4" spans="1:6" x14ac:dyDescent="0.25">
      <c r="A4" t="s">
        <v>291</v>
      </c>
      <c r="B4" s="49"/>
      <c r="D4" s="49"/>
    </row>
    <row r="5" spans="1:6" x14ac:dyDescent="0.25">
      <c r="A5" s="14" t="s">
        <v>292</v>
      </c>
      <c r="B5" s="9"/>
      <c r="C5" s="50"/>
      <c r="D5" s="50"/>
    </row>
    <row r="6" spans="1:6" x14ac:dyDescent="0.25">
      <c r="B6" s="51" t="s">
        <v>293</v>
      </c>
      <c r="C6" s="52" t="s">
        <v>294</v>
      </c>
      <c r="D6" s="52" t="s">
        <v>295</v>
      </c>
      <c r="E6" t="s">
        <v>169</v>
      </c>
      <c r="F6" t="s">
        <v>296</v>
      </c>
    </row>
    <row r="7" spans="1:6" x14ac:dyDescent="0.25">
      <c r="B7" s="9" t="s">
        <v>297</v>
      </c>
      <c r="C7" s="53">
        <v>44000</v>
      </c>
      <c r="D7" s="53">
        <f>(44000*5%)</f>
        <v>2200</v>
      </c>
    </row>
    <row r="8" spans="1:6" x14ac:dyDescent="0.25">
      <c r="B8" s="9" t="s">
        <v>298</v>
      </c>
      <c r="C8" s="53">
        <v>60000</v>
      </c>
      <c r="D8" s="53">
        <v>3000</v>
      </c>
    </row>
    <row r="9" spans="1:6" x14ac:dyDescent="0.25">
      <c r="B9" s="9" t="s">
        <v>299</v>
      </c>
      <c r="C9" s="53">
        <v>88000</v>
      </c>
      <c r="D9" s="53">
        <v>4400</v>
      </c>
    </row>
    <row r="10" spans="1:6" x14ac:dyDescent="0.25">
      <c r="B10" s="9" t="s">
        <v>300</v>
      </c>
      <c r="C10" s="54">
        <v>51800</v>
      </c>
      <c r="D10" s="54">
        <v>2590</v>
      </c>
    </row>
    <row r="11" spans="1:6" x14ac:dyDescent="0.25">
      <c r="B11" s="55" t="s">
        <v>301</v>
      </c>
      <c r="C11" s="56">
        <f>SUM(C7:C10)</f>
        <v>243800</v>
      </c>
      <c r="D11" s="56">
        <f>SUM(D7:D10)</f>
        <v>12190</v>
      </c>
    </row>
    <row r="12" spans="1:6" x14ac:dyDescent="0.25">
      <c r="C12" s="53"/>
      <c r="D12" s="53"/>
    </row>
    <row r="13" spans="1:6" x14ac:dyDescent="0.25">
      <c r="A13" t="s">
        <v>302</v>
      </c>
      <c r="D13" s="53"/>
    </row>
    <row r="14" spans="1:6" x14ac:dyDescent="0.25">
      <c r="A14" s="53" t="s">
        <v>303</v>
      </c>
      <c r="B14" t="s">
        <v>304</v>
      </c>
      <c r="C14" s="53">
        <v>47674</v>
      </c>
      <c r="D14" s="53">
        <v>2383.6999999999998</v>
      </c>
    </row>
    <row r="15" spans="1:6" x14ac:dyDescent="0.25">
      <c r="B15" t="s">
        <v>305</v>
      </c>
      <c r="C15" s="53">
        <v>47845</v>
      </c>
      <c r="D15" s="53">
        <v>2392.25</v>
      </c>
    </row>
    <row r="16" spans="1:6" x14ac:dyDescent="0.25">
      <c r="B16" t="s">
        <v>306</v>
      </c>
      <c r="C16" s="53">
        <v>105980</v>
      </c>
      <c r="D16" s="53">
        <v>5299</v>
      </c>
    </row>
    <row r="17" spans="1:6" x14ac:dyDescent="0.25">
      <c r="B17" t="s">
        <v>307</v>
      </c>
      <c r="C17" s="53"/>
      <c r="D17" s="53"/>
      <c r="E17" s="53">
        <v>107425</v>
      </c>
      <c r="F17" s="53">
        <v>14502.38</v>
      </c>
    </row>
    <row r="18" spans="1:6" x14ac:dyDescent="0.25">
      <c r="B18" s="55" t="s">
        <v>301</v>
      </c>
      <c r="C18" s="56">
        <f>SUM(C14:C17)</f>
        <v>201499</v>
      </c>
      <c r="D18" s="56">
        <f>SUM(D14:D17)</f>
        <v>10074.950000000001</v>
      </c>
      <c r="E18" s="56">
        <f t="shared" ref="E18:F18" si="0">SUM(E14:E17)</f>
        <v>107425</v>
      </c>
      <c r="F18" s="56">
        <f t="shared" si="0"/>
        <v>14502.38</v>
      </c>
    </row>
    <row r="19" spans="1:6" x14ac:dyDescent="0.25">
      <c r="B19" s="57" t="s">
        <v>308</v>
      </c>
      <c r="C19" s="58">
        <f>(C11+C18)</f>
        <v>445299</v>
      </c>
      <c r="D19" s="58">
        <f>(D11+D18)</f>
        <v>22264.95</v>
      </c>
      <c r="E19" s="58">
        <f t="shared" ref="E19:F19" si="1">(E11+E18)</f>
        <v>107425</v>
      </c>
      <c r="F19" s="58">
        <f t="shared" si="1"/>
        <v>14502.38</v>
      </c>
    </row>
    <row r="21" spans="1:6" x14ac:dyDescent="0.25">
      <c r="C21" s="59" t="s">
        <v>309</v>
      </c>
      <c r="D21" s="59" t="s">
        <v>310</v>
      </c>
    </row>
    <row r="22" spans="1:6" x14ac:dyDescent="0.25">
      <c r="B22" s="60" t="s">
        <v>166</v>
      </c>
      <c r="C22" s="53">
        <v>445299</v>
      </c>
      <c r="D22" s="53">
        <v>22264.95</v>
      </c>
    </row>
    <row r="23" spans="1:6" x14ac:dyDescent="0.25">
      <c r="B23" t="s">
        <v>167</v>
      </c>
      <c r="C23" s="54">
        <v>107425</v>
      </c>
      <c r="D23" s="54">
        <v>14502.38</v>
      </c>
    </row>
    <row r="24" spans="1:6" x14ac:dyDescent="0.25">
      <c r="C24" s="56">
        <f>SUM(C22:C23)</f>
        <v>552724</v>
      </c>
      <c r="D24" s="56">
        <f>SUM(D22:D23)</f>
        <v>36767.33</v>
      </c>
    </row>
    <row r="27" spans="1:6" x14ac:dyDescent="0.25">
      <c r="C27" s="13" t="s">
        <v>311</v>
      </c>
    </row>
    <row r="28" spans="1:6" x14ac:dyDescent="0.25">
      <c r="A28" t="s">
        <v>312</v>
      </c>
      <c r="B28" s="49"/>
      <c r="D28" s="49"/>
    </row>
    <row r="29" spans="1:6" x14ac:dyDescent="0.25">
      <c r="A29" s="14" t="s">
        <v>313</v>
      </c>
      <c r="B29" s="9"/>
      <c r="C29" s="50"/>
      <c r="D29" s="50"/>
    </row>
    <row r="30" spans="1:6" x14ac:dyDescent="0.25">
      <c r="B30" s="51"/>
      <c r="C30" s="52" t="s">
        <v>314</v>
      </c>
      <c r="D30" s="52" t="s">
        <v>295</v>
      </c>
      <c r="E30" t="s">
        <v>169</v>
      </c>
      <c r="F30" t="s">
        <v>296</v>
      </c>
    </row>
    <row r="31" spans="1:6" x14ac:dyDescent="0.25">
      <c r="B31" s="9"/>
      <c r="C31" s="54">
        <v>271785</v>
      </c>
      <c r="D31" s="54">
        <v>13589.5</v>
      </c>
      <c r="E31" s="54">
        <v>35800</v>
      </c>
      <c r="F31" s="54">
        <v>4833</v>
      </c>
    </row>
    <row r="32" spans="1:6" x14ac:dyDescent="0.25">
      <c r="B32" s="55" t="s">
        <v>301</v>
      </c>
      <c r="C32" s="56">
        <v>271785</v>
      </c>
      <c r="D32" s="61">
        <v>13589.5</v>
      </c>
      <c r="E32" s="61">
        <v>35800</v>
      </c>
      <c r="F32" s="61">
        <v>4833</v>
      </c>
    </row>
    <row r="33" spans="2:6" x14ac:dyDescent="0.25">
      <c r="B33" s="62"/>
      <c r="C33" s="63"/>
      <c r="D33" s="63"/>
      <c r="E33" s="63"/>
      <c r="F33" s="63"/>
    </row>
    <row r="35" spans="2:6" x14ac:dyDescent="0.25">
      <c r="C35" s="59" t="s">
        <v>309</v>
      </c>
      <c r="D35" s="59" t="s">
        <v>310</v>
      </c>
    </row>
    <row r="36" spans="2:6" x14ac:dyDescent="0.25">
      <c r="B36" s="60" t="s">
        <v>166</v>
      </c>
      <c r="C36" s="53">
        <v>271785</v>
      </c>
      <c r="D36" s="53">
        <v>13589.5</v>
      </c>
    </row>
    <row r="37" spans="2:6" x14ac:dyDescent="0.25">
      <c r="B37" t="s">
        <v>167</v>
      </c>
      <c r="C37" s="54">
        <v>35800</v>
      </c>
      <c r="D37" s="54">
        <v>4833</v>
      </c>
    </row>
    <row r="38" spans="2:6" x14ac:dyDescent="0.25">
      <c r="C38" s="56">
        <f>SUM(C36:C37)</f>
        <v>307585</v>
      </c>
      <c r="D38" s="56">
        <f>SUM(D36:D37)</f>
        <v>18422.5</v>
      </c>
    </row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C1" workbookViewId="0">
      <selection activeCell="H3" sqref="H3:J3"/>
    </sheetView>
  </sheetViews>
  <sheetFormatPr defaultRowHeight="15" x14ac:dyDescent="0.25"/>
  <cols>
    <col min="3" max="3" width="13.42578125" customWidth="1"/>
    <col min="7" max="7" width="15.7109375" customWidth="1"/>
    <col min="8" max="8" width="15.85546875" customWidth="1"/>
    <col min="9" max="9" width="13.85546875" customWidth="1"/>
    <col min="10" max="10" width="12.7109375" customWidth="1"/>
  </cols>
  <sheetData>
    <row r="1" spans="1:12" ht="18.75" x14ac:dyDescent="0.3">
      <c r="A1" s="185" t="s">
        <v>315</v>
      </c>
      <c r="B1" s="185"/>
      <c r="C1" s="185"/>
      <c r="D1" s="185"/>
      <c r="H1" s="185" t="s">
        <v>315</v>
      </c>
      <c r="I1" s="185"/>
      <c r="J1" s="185"/>
      <c r="K1" s="185"/>
    </row>
    <row r="2" spans="1:12" x14ac:dyDescent="0.25">
      <c r="A2" s="186" t="s">
        <v>316</v>
      </c>
      <c r="B2" s="186"/>
      <c r="C2" s="186"/>
      <c r="D2" s="186"/>
      <c r="H2" s="186" t="s">
        <v>316</v>
      </c>
      <c r="I2" s="186"/>
      <c r="J2" s="186"/>
      <c r="K2" s="186"/>
    </row>
    <row r="3" spans="1:12" x14ac:dyDescent="0.25">
      <c r="H3" s="189" t="s">
        <v>538</v>
      </c>
      <c r="I3" s="189"/>
      <c r="J3" s="189"/>
    </row>
    <row r="4" spans="1:12" x14ac:dyDescent="0.25">
      <c r="A4" t="s">
        <v>317</v>
      </c>
      <c r="B4" s="49"/>
      <c r="D4" s="49"/>
      <c r="I4" s="117"/>
      <c r="K4" s="117"/>
    </row>
    <row r="5" spans="1:12" x14ac:dyDescent="0.25">
      <c r="A5" s="40" t="s">
        <v>318</v>
      </c>
      <c r="B5" s="9"/>
      <c r="C5" s="50"/>
      <c r="D5" s="50"/>
      <c r="H5" s="188"/>
      <c r="I5" s="188"/>
      <c r="J5" s="50"/>
      <c r="K5" s="50"/>
    </row>
    <row r="6" spans="1:12" x14ac:dyDescent="0.25">
      <c r="B6" s="51" t="s">
        <v>293</v>
      </c>
      <c r="C6" s="52" t="s">
        <v>294</v>
      </c>
      <c r="D6" s="52" t="s">
        <v>295</v>
      </c>
      <c r="G6" t="s">
        <v>533</v>
      </c>
      <c r="H6" s="51"/>
      <c r="I6" s="52" t="s">
        <v>294</v>
      </c>
      <c r="J6" s="52" t="s">
        <v>295</v>
      </c>
      <c r="K6" t="s">
        <v>539</v>
      </c>
    </row>
    <row r="7" spans="1:12" x14ac:dyDescent="0.25">
      <c r="B7" s="9" t="s">
        <v>319</v>
      </c>
      <c r="C7" s="53">
        <v>17695</v>
      </c>
      <c r="D7" s="53">
        <v>884.75</v>
      </c>
      <c r="H7" t="s">
        <v>532</v>
      </c>
      <c r="I7" s="53">
        <v>128370</v>
      </c>
      <c r="J7" s="53">
        <v>6418.5</v>
      </c>
    </row>
    <row r="8" spans="1:12" x14ac:dyDescent="0.25">
      <c r="B8" s="9" t="s">
        <v>298</v>
      </c>
      <c r="C8" s="53">
        <v>19485</v>
      </c>
      <c r="D8" s="53">
        <v>974.25</v>
      </c>
      <c r="H8" t="s">
        <v>534</v>
      </c>
      <c r="I8" s="53">
        <v>407790</v>
      </c>
      <c r="J8" s="53">
        <v>20389.5</v>
      </c>
    </row>
    <row r="9" spans="1:12" x14ac:dyDescent="0.25">
      <c r="B9" s="9" t="s">
        <v>320</v>
      </c>
      <c r="C9" s="53">
        <v>18119</v>
      </c>
      <c r="D9" s="53">
        <v>905.95</v>
      </c>
      <c r="H9" t="s">
        <v>535</v>
      </c>
      <c r="I9" s="53">
        <v>320848</v>
      </c>
      <c r="J9" s="53">
        <v>16042.4</v>
      </c>
    </row>
    <row r="10" spans="1:12" x14ac:dyDescent="0.25">
      <c r="B10" s="9" t="s">
        <v>299</v>
      </c>
      <c r="C10" s="53">
        <v>17269</v>
      </c>
      <c r="D10" s="53">
        <v>863.45</v>
      </c>
      <c r="H10" t="s">
        <v>536</v>
      </c>
      <c r="I10" s="53">
        <v>210980</v>
      </c>
      <c r="J10" s="53">
        <v>10549</v>
      </c>
    </row>
    <row r="11" spans="1:12" x14ac:dyDescent="0.25">
      <c r="B11" s="9" t="s">
        <v>321</v>
      </c>
      <c r="C11" s="53">
        <v>18801</v>
      </c>
      <c r="D11" s="53">
        <v>940</v>
      </c>
      <c r="H11" s="23" t="s">
        <v>301</v>
      </c>
      <c r="I11" s="56">
        <f>SUM(I7:I10)</f>
        <v>1067988</v>
      </c>
      <c r="J11" s="56">
        <f>SUM(J7:J10)</f>
        <v>53399.4</v>
      </c>
      <c r="K11" s="56">
        <v>53399.4</v>
      </c>
    </row>
    <row r="12" spans="1:12" x14ac:dyDescent="0.25">
      <c r="B12" s="9" t="s">
        <v>322</v>
      </c>
      <c r="C12" s="54">
        <v>17469</v>
      </c>
      <c r="D12" s="54">
        <v>873.45</v>
      </c>
      <c r="I12" s="53"/>
      <c r="J12" s="53"/>
    </row>
    <row r="13" spans="1:12" x14ac:dyDescent="0.25">
      <c r="B13" s="55" t="s">
        <v>301</v>
      </c>
      <c r="C13" s="56">
        <f>SUM(C7:C12)</f>
        <v>108838</v>
      </c>
      <c r="D13" s="56">
        <f>SUM(D7:D12)</f>
        <v>5441.8499999999995</v>
      </c>
      <c r="I13" s="53"/>
      <c r="J13" s="53"/>
    </row>
    <row r="14" spans="1:12" x14ac:dyDescent="0.25">
      <c r="C14" s="53"/>
      <c r="D14" s="53"/>
      <c r="G14" t="s">
        <v>537</v>
      </c>
      <c r="I14" s="53"/>
      <c r="J14" s="53"/>
      <c r="K14" t="s">
        <v>540</v>
      </c>
    </row>
    <row r="15" spans="1:12" x14ac:dyDescent="0.25">
      <c r="A15" t="s">
        <v>323</v>
      </c>
      <c r="D15" s="53"/>
      <c r="H15" t="s">
        <v>532</v>
      </c>
      <c r="I15" s="53">
        <v>129979</v>
      </c>
      <c r="J15" s="53">
        <v>6498.95</v>
      </c>
      <c r="K15">
        <v>10104.870000000001</v>
      </c>
      <c r="L15" s="53">
        <f>SUM(J15:K15)</f>
        <v>16603.82</v>
      </c>
    </row>
    <row r="16" spans="1:12" x14ac:dyDescent="0.25">
      <c r="A16" s="53" t="s">
        <v>324</v>
      </c>
      <c r="B16" t="s">
        <v>304</v>
      </c>
      <c r="C16" s="53">
        <v>233838</v>
      </c>
      <c r="D16" s="53">
        <v>11691.9</v>
      </c>
      <c r="H16" t="s">
        <v>534</v>
      </c>
      <c r="I16" s="53">
        <v>205914</v>
      </c>
      <c r="J16" s="53">
        <v>10294.700000000001</v>
      </c>
      <c r="L16" s="53">
        <v>10294.700000000001</v>
      </c>
    </row>
    <row r="17" spans="1:14" x14ac:dyDescent="0.25">
      <c r="B17" t="s">
        <v>325</v>
      </c>
      <c r="C17" s="53">
        <v>92992</v>
      </c>
      <c r="D17" s="53">
        <v>4649.6000000000004</v>
      </c>
      <c r="H17" t="s">
        <v>535</v>
      </c>
      <c r="I17" s="53">
        <v>321846</v>
      </c>
      <c r="J17" s="53">
        <v>16092.4</v>
      </c>
      <c r="L17" s="53">
        <v>16092.4</v>
      </c>
    </row>
    <row r="18" spans="1:14" x14ac:dyDescent="0.25">
      <c r="B18" t="s">
        <v>326</v>
      </c>
      <c r="C18" s="53">
        <v>34770</v>
      </c>
      <c r="D18" s="53">
        <v>1738.5</v>
      </c>
      <c r="H18" t="s">
        <v>536</v>
      </c>
      <c r="I18" s="53">
        <v>241759</v>
      </c>
      <c r="J18" s="53">
        <v>12137.95</v>
      </c>
      <c r="L18" s="53">
        <v>12137.95</v>
      </c>
    </row>
    <row r="19" spans="1:14" x14ac:dyDescent="0.25">
      <c r="B19" t="s">
        <v>298</v>
      </c>
      <c r="C19" s="53">
        <v>12876</v>
      </c>
      <c r="D19" s="53">
        <v>643.79999999999995</v>
      </c>
      <c r="H19" s="23" t="s">
        <v>301</v>
      </c>
      <c r="I19" s="56">
        <f>SUM(I15:I18)</f>
        <v>899498</v>
      </c>
      <c r="J19" s="56">
        <f>SUM(J15:J18)</f>
        <v>45024</v>
      </c>
      <c r="K19" s="56">
        <v>45023.9</v>
      </c>
      <c r="L19" s="53">
        <f>SUM(L15:L18)</f>
        <v>55128.869999999995</v>
      </c>
      <c r="N19">
        <v>1729.47</v>
      </c>
    </row>
    <row r="20" spans="1:14" x14ac:dyDescent="0.25">
      <c r="B20" t="s">
        <v>327</v>
      </c>
      <c r="C20" s="53">
        <v>6646</v>
      </c>
      <c r="D20" s="53">
        <v>332.3</v>
      </c>
    </row>
    <row r="21" spans="1:14" x14ac:dyDescent="0.25">
      <c r="B21" t="s">
        <v>328</v>
      </c>
      <c r="C21" s="53">
        <v>88218</v>
      </c>
      <c r="D21" s="53">
        <v>4410.8999999999996</v>
      </c>
    </row>
    <row r="22" spans="1:14" x14ac:dyDescent="0.25">
      <c r="B22" t="s">
        <v>329</v>
      </c>
      <c r="C22" s="53">
        <v>61594</v>
      </c>
      <c r="D22" s="53">
        <v>3079.7</v>
      </c>
    </row>
    <row r="23" spans="1:14" x14ac:dyDescent="0.25">
      <c r="B23" t="s">
        <v>330</v>
      </c>
      <c r="C23" s="54">
        <v>20649</v>
      </c>
      <c r="D23" s="54">
        <v>1032.45</v>
      </c>
    </row>
    <row r="24" spans="1:14" x14ac:dyDescent="0.25">
      <c r="B24" s="55" t="s">
        <v>301</v>
      </c>
      <c r="C24" s="56">
        <f>SUM(C16:C23)</f>
        <v>551583</v>
      </c>
      <c r="D24" s="56">
        <f>SUM(D16:D23)</f>
        <v>27579.15</v>
      </c>
    </row>
    <row r="26" spans="1:14" x14ac:dyDescent="0.25">
      <c r="A26" t="s">
        <v>331</v>
      </c>
    </row>
    <row r="27" spans="1:14" x14ac:dyDescent="0.25">
      <c r="A27" t="s">
        <v>332</v>
      </c>
      <c r="B27" t="s">
        <v>333</v>
      </c>
      <c r="C27" s="53">
        <v>28890</v>
      </c>
      <c r="D27" s="53">
        <v>1444.5</v>
      </c>
    </row>
    <row r="28" spans="1:14" x14ac:dyDescent="0.25">
      <c r="B28" t="s">
        <v>334</v>
      </c>
      <c r="C28" s="53">
        <v>50380</v>
      </c>
      <c r="D28" s="53">
        <v>2519</v>
      </c>
    </row>
    <row r="29" spans="1:14" x14ac:dyDescent="0.25">
      <c r="B29" t="s">
        <v>335</v>
      </c>
      <c r="C29" s="54">
        <v>21705</v>
      </c>
      <c r="D29" s="54">
        <v>1085.25</v>
      </c>
    </row>
    <row r="30" spans="1:14" x14ac:dyDescent="0.25">
      <c r="B30" s="55" t="s">
        <v>301</v>
      </c>
      <c r="C30" s="56">
        <f>SUM(C27:C29)</f>
        <v>100975</v>
      </c>
      <c r="D30" s="56">
        <f>SUM(D27:D29)</f>
        <v>5048.75</v>
      </c>
    </row>
    <row r="31" spans="1:14" x14ac:dyDescent="0.25">
      <c r="B31" s="64" t="s">
        <v>308</v>
      </c>
      <c r="C31" s="65">
        <f>(C13+C24+C30)</f>
        <v>761396</v>
      </c>
      <c r="D31" s="65">
        <f>(D13+D24+D30)</f>
        <v>38069.75</v>
      </c>
    </row>
  </sheetData>
  <mergeCells count="6">
    <mergeCell ref="A1:D1"/>
    <mergeCell ref="A2:D2"/>
    <mergeCell ref="H1:K1"/>
    <mergeCell ref="H2:K2"/>
    <mergeCell ref="H5:I5"/>
    <mergeCell ref="H3:J3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J13" sqref="J13"/>
    </sheetView>
  </sheetViews>
  <sheetFormatPr defaultRowHeight="15" x14ac:dyDescent="0.25"/>
  <cols>
    <col min="1" max="1" width="17.5703125" customWidth="1"/>
    <col min="2" max="2" width="15.42578125" customWidth="1"/>
    <col min="3" max="3" width="18" customWidth="1"/>
    <col min="4" max="4" width="20.5703125" customWidth="1"/>
    <col min="9" max="9" width="13.140625" customWidth="1"/>
    <col min="10" max="10" width="15.7109375" customWidth="1"/>
  </cols>
  <sheetData>
    <row r="1" spans="1:14" ht="18.75" x14ac:dyDescent="0.3">
      <c r="A1" s="185" t="s">
        <v>336</v>
      </c>
      <c r="B1" s="185"/>
      <c r="C1" s="185"/>
      <c r="D1" s="185"/>
      <c r="I1" s="185" t="s">
        <v>336</v>
      </c>
      <c r="J1" s="185"/>
      <c r="K1" s="185"/>
      <c r="L1" s="185"/>
    </row>
    <row r="2" spans="1:14" x14ac:dyDescent="0.25">
      <c r="A2" s="186" t="s">
        <v>337</v>
      </c>
      <c r="B2" s="186"/>
      <c r="C2" s="186"/>
      <c r="D2" s="186"/>
      <c r="I2" s="186" t="s">
        <v>337</v>
      </c>
      <c r="J2" s="186"/>
      <c r="K2" s="186"/>
      <c r="L2" s="186"/>
    </row>
    <row r="3" spans="1:14" x14ac:dyDescent="0.25">
      <c r="J3" s="189" t="s">
        <v>538</v>
      </c>
      <c r="K3" s="189"/>
      <c r="L3" s="189"/>
    </row>
    <row r="4" spans="1:14" x14ac:dyDescent="0.25">
      <c r="A4" t="s">
        <v>317</v>
      </c>
      <c r="B4" s="49"/>
      <c r="D4" s="49"/>
    </row>
    <row r="5" spans="1:14" x14ac:dyDescent="0.25">
      <c r="A5" s="66" t="s">
        <v>318</v>
      </c>
      <c r="B5" s="66"/>
      <c r="C5" s="50"/>
      <c r="D5" s="50"/>
      <c r="H5" t="s">
        <v>533</v>
      </c>
      <c r="I5" s="51"/>
      <c r="J5" s="52" t="s">
        <v>294</v>
      </c>
      <c r="K5" s="52" t="s">
        <v>295</v>
      </c>
      <c r="L5" t="s">
        <v>539</v>
      </c>
    </row>
    <row r="6" spans="1:14" x14ac:dyDescent="0.25">
      <c r="B6" s="51" t="s">
        <v>293</v>
      </c>
      <c r="C6" s="52" t="s">
        <v>338</v>
      </c>
      <c r="D6" s="52" t="s">
        <v>339</v>
      </c>
      <c r="I6" t="s">
        <v>541</v>
      </c>
      <c r="J6" s="53">
        <v>140290</v>
      </c>
      <c r="K6" s="53">
        <v>7014.5</v>
      </c>
    </row>
    <row r="7" spans="1:14" x14ac:dyDescent="0.25">
      <c r="B7" s="9" t="s">
        <v>326</v>
      </c>
      <c r="C7" s="53">
        <v>49673</v>
      </c>
      <c r="D7" s="53">
        <v>2483.65</v>
      </c>
      <c r="I7" t="s">
        <v>534</v>
      </c>
      <c r="J7" s="53">
        <v>211350</v>
      </c>
      <c r="K7" s="53">
        <v>10567.5</v>
      </c>
    </row>
    <row r="8" spans="1:14" x14ac:dyDescent="0.25">
      <c r="B8" s="9" t="s">
        <v>340</v>
      </c>
      <c r="C8" s="53">
        <v>55132</v>
      </c>
      <c r="D8" s="53">
        <v>2756.6</v>
      </c>
      <c r="I8" t="s">
        <v>535</v>
      </c>
      <c r="J8" s="53">
        <v>225560</v>
      </c>
      <c r="K8" s="53">
        <v>11278</v>
      </c>
    </row>
    <row r="9" spans="1:14" x14ac:dyDescent="0.25">
      <c r="B9" s="9" t="s">
        <v>341</v>
      </c>
      <c r="C9" s="53">
        <v>49988.5</v>
      </c>
      <c r="D9" s="53">
        <v>2499.4299999999998</v>
      </c>
      <c r="I9" t="s">
        <v>536</v>
      </c>
      <c r="J9" s="53">
        <v>305660</v>
      </c>
      <c r="K9" s="53">
        <v>15283</v>
      </c>
    </row>
    <row r="10" spans="1:14" x14ac:dyDescent="0.25">
      <c r="B10" s="9" t="s">
        <v>342</v>
      </c>
      <c r="C10" s="53">
        <v>51678</v>
      </c>
      <c r="D10" s="53">
        <v>2583.9</v>
      </c>
      <c r="I10" s="23" t="s">
        <v>301</v>
      </c>
      <c r="J10" s="56">
        <f>SUM(J6:J9)</f>
        <v>882860</v>
      </c>
      <c r="K10" s="56">
        <f>SUM(K6:K9)</f>
        <v>44143</v>
      </c>
      <c r="L10" s="56"/>
      <c r="N10" s="53">
        <v>44143</v>
      </c>
    </row>
    <row r="11" spans="1:14" x14ac:dyDescent="0.25">
      <c r="B11" s="9" t="s">
        <v>343</v>
      </c>
      <c r="C11" s="53">
        <v>51120</v>
      </c>
      <c r="D11" s="53">
        <v>2556</v>
      </c>
      <c r="J11" s="53"/>
      <c r="K11" s="53"/>
    </row>
    <row r="12" spans="1:14" x14ac:dyDescent="0.25">
      <c r="B12" s="9" t="s">
        <v>344</v>
      </c>
      <c r="C12" s="54">
        <v>52609</v>
      </c>
      <c r="D12" s="54">
        <v>2630.45</v>
      </c>
      <c r="J12" s="53"/>
      <c r="K12" s="53"/>
    </row>
    <row r="13" spans="1:14" x14ac:dyDescent="0.25">
      <c r="B13" s="55" t="s">
        <v>301</v>
      </c>
      <c r="C13" s="56">
        <f>SUM(C7:C12)</f>
        <v>310200.5</v>
      </c>
      <c r="D13" s="56">
        <f>SUM(D7:D12)</f>
        <v>15510.029999999999</v>
      </c>
      <c r="H13" t="s">
        <v>537</v>
      </c>
      <c r="J13" s="53"/>
      <c r="K13" s="53"/>
      <c r="L13" t="s">
        <v>540</v>
      </c>
    </row>
    <row r="14" spans="1:14" x14ac:dyDescent="0.25">
      <c r="C14" s="53"/>
      <c r="D14" s="53"/>
      <c r="I14" t="s">
        <v>532</v>
      </c>
      <c r="J14" s="53">
        <v>142233.60000000001</v>
      </c>
      <c r="K14" s="53">
        <v>7111.68</v>
      </c>
      <c r="L14">
        <v>10284.41</v>
      </c>
      <c r="M14" s="53">
        <f>SUM(K14:L14)</f>
        <v>17396.09</v>
      </c>
    </row>
    <row r="15" spans="1:14" x14ac:dyDescent="0.25">
      <c r="A15" t="s">
        <v>345</v>
      </c>
      <c r="D15" s="53"/>
      <c r="I15" t="s">
        <v>534</v>
      </c>
      <c r="J15" s="53">
        <v>211821.5</v>
      </c>
      <c r="K15" s="53">
        <v>10576.09</v>
      </c>
      <c r="M15" s="53">
        <v>10576.09</v>
      </c>
    </row>
    <row r="16" spans="1:14" x14ac:dyDescent="0.25">
      <c r="A16" s="67" t="s">
        <v>346</v>
      </c>
      <c r="B16" s="67"/>
      <c r="C16" s="53"/>
      <c r="D16" s="53"/>
      <c r="I16" t="s">
        <v>535</v>
      </c>
      <c r="J16" s="53">
        <v>236916</v>
      </c>
      <c r="K16" s="53">
        <v>11845.8</v>
      </c>
      <c r="M16" s="53">
        <v>11845.8</v>
      </c>
    </row>
    <row r="17" spans="2:15" x14ac:dyDescent="0.25">
      <c r="B17" t="s">
        <v>321</v>
      </c>
      <c r="C17" s="53">
        <v>60380</v>
      </c>
      <c r="D17" s="53">
        <v>3019</v>
      </c>
      <c r="I17" t="s">
        <v>536</v>
      </c>
      <c r="J17" s="53">
        <v>325151</v>
      </c>
      <c r="K17" s="53">
        <v>16842.849999999999</v>
      </c>
      <c r="M17" s="53">
        <v>16842.849999999999</v>
      </c>
    </row>
    <row r="18" spans="2:15" x14ac:dyDescent="0.25">
      <c r="B18" t="s">
        <v>335</v>
      </c>
      <c r="C18" s="54">
        <v>53030</v>
      </c>
      <c r="D18" s="54">
        <v>2651.5</v>
      </c>
      <c r="I18" s="23" t="s">
        <v>301</v>
      </c>
      <c r="J18" s="56">
        <f>SUM(J14:J17)</f>
        <v>916122.1</v>
      </c>
      <c r="K18" s="56">
        <f>SUM(K14:K17)</f>
        <v>46376.42</v>
      </c>
      <c r="L18" s="56"/>
      <c r="M18" s="53">
        <f>SUM(M14:M17)</f>
        <v>56660.829999999994</v>
      </c>
      <c r="N18">
        <v>56660.83</v>
      </c>
      <c r="O18">
        <v>12517.83</v>
      </c>
    </row>
    <row r="19" spans="2:15" x14ac:dyDescent="0.25">
      <c r="B19" s="68" t="s">
        <v>301</v>
      </c>
      <c r="C19" s="56">
        <f>SUM(C17:C18)</f>
        <v>113410</v>
      </c>
      <c r="D19" s="56">
        <f>SUM(D17:D18)</f>
        <v>5670.5</v>
      </c>
      <c r="M19" s="53"/>
    </row>
    <row r="20" spans="2:15" x14ac:dyDescent="0.25">
      <c r="B20" s="69" t="s">
        <v>308</v>
      </c>
      <c r="C20" s="65">
        <f>(C13+C19)</f>
        <v>423610.5</v>
      </c>
      <c r="D20" s="65">
        <f>(D13+D19)</f>
        <v>21180.53</v>
      </c>
    </row>
  </sheetData>
  <mergeCells count="5">
    <mergeCell ref="A1:D1"/>
    <mergeCell ref="A2:D2"/>
    <mergeCell ref="I1:L1"/>
    <mergeCell ref="I2:L2"/>
    <mergeCell ref="J3:L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workbookViewId="0">
      <selection activeCell="I6" sqref="I6"/>
    </sheetView>
  </sheetViews>
  <sheetFormatPr defaultRowHeight="15" x14ac:dyDescent="0.25"/>
  <cols>
    <col min="1" max="1" width="20.42578125" customWidth="1"/>
    <col min="2" max="2" width="10.42578125" style="51" customWidth="1"/>
    <col min="3" max="3" width="13.28515625" style="50" customWidth="1"/>
    <col min="4" max="4" width="10.42578125" style="50" customWidth="1"/>
    <col min="5" max="5" width="9.7109375" style="50" customWidth="1"/>
    <col min="6" max="6" width="12.42578125" style="50" customWidth="1"/>
    <col min="7" max="7" width="8.7109375" style="50" customWidth="1"/>
    <col min="8" max="8" width="11.7109375" customWidth="1"/>
  </cols>
  <sheetData>
    <row r="1" spans="1:7" x14ac:dyDescent="0.25">
      <c r="A1" s="187" t="s">
        <v>347</v>
      </c>
      <c r="B1" s="187"/>
      <c r="C1" s="187"/>
      <c r="D1" s="187"/>
      <c r="E1" s="187"/>
      <c r="F1" s="187"/>
      <c r="G1" s="187"/>
    </row>
    <row r="2" spans="1:7" x14ac:dyDescent="0.25">
      <c r="A2" t="s">
        <v>348</v>
      </c>
    </row>
    <row r="3" spans="1:7" ht="30" x14ac:dyDescent="0.25">
      <c r="A3" s="14" t="s">
        <v>349</v>
      </c>
      <c r="B3" s="51" t="s">
        <v>293</v>
      </c>
      <c r="C3" s="52" t="s">
        <v>350</v>
      </c>
      <c r="D3" s="52" t="s">
        <v>351</v>
      </c>
      <c r="E3" s="70" t="s">
        <v>352</v>
      </c>
      <c r="F3" s="52" t="s">
        <v>353</v>
      </c>
      <c r="G3" s="52" t="s">
        <v>166</v>
      </c>
    </row>
    <row r="4" spans="1:7" x14ac:dyDescent="0.25">
      <c r="B4" s="51">
        <v>42159</v>
      </c>
      <c r="D4" s="50">
        <v>1756.9</v>
      </c>
      <c r="G4" s="50">
        <v>99.86</v>
      </c>
    </row>
    <row r="5" spans="1:7" x14ac:dyDescent="0.25">
      <c r="B5" s="51">
        <v>42159</v>
      </c>
      <c r="C5" s="50">
        <v>1639.77</v>
      </c>
      <c r="F5" s="50">
        <v>221.57</v>
      </c>
    </row>
    <row r="6" spans="1:7" x14ac:dyDescent="0.25">
      <c r="B6" s="51">
        <v>42160</v>
      </c>
      <c r="D6" s="50">
        <v>1605.14</v>
      </c>
      <c r="G6" s="50">
        <v>92.62</v>
      </c>
    </row>
    <row r="7" spans="1:7" x14ac:dyDescent="0.25">
      <c r="B7" s="71"/>
      <c r="C7" s="50">
        <v>1087.56</v>
      </c>
      <c r="F7" s="50">
        <v>102.33</v>
      </c>
    </row>
    <row r="8" spans="1:7" x14ac:dyDescent="0.25">
      <c r="B8" s="51">
        <v>42009</v>
      </c>
      <c r="C8" s="50">
        <v>3376.56</v>
      </c>
      <c r="F8" s="50">
        <v>216.2</v>
      </c>
    </row>
    <row r="9" spans="1:7" x14ac:dyDescent="0.25">
      <c r="B9" s="51">
        <v>42009</v>
      </c>
      <c r="C9" s="50">
        <v>1432.8</v>
      </c>
      <c r="G9" s="50">
        <v>82.5</v>
      </c>
    </row>
    <row r="10" spans="1:7" x14ac:dyDescent="0.25">
      <c r="B10" s="51" t="s">
        <v>354</v>
      </c>
      <c r="C10" s="50">
        <v>4034.88</v>
      </c>
      <c r="G10" s="50">
        <v>201.74</v>
      </c>
    </row>
    <row r="11" spans="1:7" x14ac:dyDescent="0.25">
      <c r="B11" s="51" t="s">
        <v>355</v>
      </c>
      <c r="C11" s="50">
        <v>4867.08</v>
      </c>
      <c r="F11" s="50">
        <v>586.39</v>
      </c>
    </row>
    <row r="12" spans="1:7" x14ac:dyDescent="0.25">
      <c r="B12" s="51" t="s">
        <v>355</v>
      </c>
      <c r="C12" s="50">
        <v>5535.24</v>
      </c>
      <c r="F12" s="50">
        <v>732.61</v>
      </c>
    </row>
    <row r="13" spans="1:7" x14ac:dyDescent="0.25">
      <c r="B13" s="51" t="s">
        <v>356</v>
      </c>
      <c r="C13" s="50">
        <v>1501.84</v>
      </c>
      <c r="G13" s="50">
        <v>85.48</v>
      </c>
    </row>
    <row r="14" spans="1:7" x14ac:dyDescent="0.25">
      <c r="B14" s="51" t="s">
        <v>356</v>
      </c>
      <c r="C14" s="50">
        <v>122.72</v>
      </c>
      <c r="D14" s="50">
        <v>4633.24</v>
      </c>
      <c r="F14" s="50">
        <v>14.6</v>
      </c>
      <c r="G14" s="50">
        <v>212.36</v>
      </c>
    </row>
    <row r="15" spans="1:7" x14ac:dyDescent="0.25">
      <c r="B15" s="51" t="s">
        <v>357</v>
      </c>
      <c r="C15" s="50">
        <v>1756.9</v>
      </c>
      <c r="F15" s="50">
        <v>99.86</v>
      </c>
    </row>
    <row r="16" spans="1:7" x14ac:dyDescent="0.25">
      <c r="B16" s="51" t="s">
        <v>358</v>
      </c>
      <c r="C16" s="50">
        <v>4144.2</v>
      </c>
      <c r="F16" s="50">
        <v>207.21</v>
      </c>
    </row>
    <row r="17" spans="1:7" x14ac:dyDescent="0.25">
      <c r="B17" s="51" t="s">
        <v>359</v>
      </c>
      <c r="D17" s="50">
        <v>6102</v>
      </c>
      <c r="G17" s="50">
        <v>305.10000000000002</v>
      </c>
    </row>
    <row r="18" spans="1:7" x14ac:dyDescent="0.25">
      <c r="B18" s="51" t="s">
        <v>359</v>
      </c>
      <c r="D18" s="50">
        <v>216.3</v>
      </c>
      <c r="G18" s="50">
        <v>12.86</v>
      </c>
    </row>
    <row r="19" spans="1:7" x14ac:dyDescent="0.25">
      <c r="B19" s="51" t="s">
        <v>359</v>
      </c>
      <c r="C19" s="50">
        <v>2960.11</v>
      </c>
      <c r="F19" s="50">
        <v>399.61</v>
      </c>
    </row>
    <row r="20" spans="1:7" x14ac:dyDescent="0.25">
      <c r="B20" s="51" t="s">
        <v>360</v>
      </c>
      <c r="C20" s="50">
        <v>4215.12</v>
      </c>
      <c r="F20" s="50">
        <v>630.99</v>
      </c>
    </row>
    <row r="21" spans="1:7" x14ac:dyDescent="0.25">
      <c r="B21" s="51" t="s">
        <v>360</v>
      </c>
      <c r="C21" s="50">
        <v>838.8</v>
      </c>
      <c r="F21" s="50">
        <v>113.24</v>
      </c>
    </row>
    <row r="22" spans="1:7" x14ac:dyDescent="0.25">
      <c r="B22" s="51" t="s">
        <v>361</v>
      </c>
      <c r="D22" s="50">
        <v>11837.69</v>
      </c>
      <c r="G22" s="50">
        <v>591.88</v>
      </c>
    </row>
    <row r="23" spans="1:7" x14ac:dyDescent="0.25">
      <c r="D23" s="50">
        <v>961.08</v>
      </c>
      <c r="G23" s="50">
        <v>54</v>
      </c>
    </row>
    <row r="24" spans="1:7" x14ac:dyDescent="0.25">
      <c r="B24" s="51" t="s">
        <v>362</v>
      </c>
      <c r="C24" s="50">
        <v>3024.12</v>
      </c>
      <c r="F24" s="50">
        <v>401.5</v>
      </c>
    </row>
    <row r="25" spans="1:7" x14ac:dyDescent="0.25">
      <c r="C25" s="50">
        <v>1446.6</v>
      </c>
      <c r="E25" s="50">
        <v>1807.72</v>
      </c>
      <c r="F25" s="50">
        <v>231.94</v>
      </c>
      <c r="G25" s="50">
        <v>95.14</v>
      </c>
    </row>
    <row r="26" spans="1:7" x14ac:dyDescent="0.25">
      <c r="B26" s="51" t="s">
        <v>363</v>
      </c>
      <c r="D26" s="50">
        <v>4159.92</v>
      </c>
      <c r="G26" s="50">
        <v>208</v>
      </c>
    </row>
    <row r="27" spans="1:7" x14ac:dyDescent="0.25">
      <c r="D27" s="50">
        <v>629.91</v>
      </c>
      <c r="G27" s="50">
        <v>36.43</v>
      </c>
    </row>
    <row r="28" spans="1:7" x14ac:dyDescent="0.25">
      <c r="B28" s="51" t="s">
        <v>364</v>
      </c>
      <c r="C28" s="50">
        <v>1574.7</v>
      </c>
      <c r="F28" s="50">
        <v>212.58</v>
      </c>
    </row>
    <row r="29" spans="1:7" x14ac:dyDescent="0.25">
      <c r="C29" s="72">
        <f>SUM(C4:C28)</f>
        <v>43559.000000000007</v>
      </c>
      <c r="D29" s="72">
        <f t="shared" ref="D29:G29" si="0">SUM(D4:D28)</f>
        <v>31902.179999999997</v>
      </c>
      <c r="E29" s="72">
        <f t="shared" si="0"/>
        <v>1807.72</v>
      </c>
      <c r="F29" s="72">
        <f t="shared" si="0"/>
        <v>4170.63</v>
      </c>
      <c r="G29" s="72">
        <f t="shared" si="0"/>
        <v>2077.9700000000003</v>
      </c>
    </row>
    <row r="30" spans="1:7" x14ac:dyDescent="0.25">
      <c r="E30" s="52" t="s">
        <v>365</v>
      </c>
    </row>
    <row r="32" spans="1:7" x14ac:dyDescent="0.25">
      <c r="A32" t="s">
        <v>366</v>
      </c>
    </row>
    <row r="33" spans="1:7" x14ac:dyDescent="0.25">
      <c r="A33" t="s">
        <v>367</v>
      </c>
      <c r="B33" s="51">
        <v>42160</v>
      </c>
      <c r="C33" s="50">
        <v>5980.32</v>
      </c>
      <c r="D33" s="50">
        <v>6836.58</v>
      </c>
      <c r="E33" s="50">
        <v>175.65</v>
      </c>
      <c r="F33" s="50">
        <v>807.32</v>
      </c>
      <c r="G33" s="50">
        <v>341.82</v>
      </c>
    </row>
    <row r="34" spans="1:7" x14ac:dyDescent="0.25">
      <c r="A34">
        <v>2</v>
      </c>
      <c r="B34" s="51" t="s">
        <v>355</v>
      </c>
      <c r="C34" s="50">
        <v>2938.04</v>
      </c>
      <c r="D34" s="50">
        <v>10813.77</v>
      </c>
      <c r="E34" s="50">
        <v>53.54</v>
      </c>
      <c r="F34" s="50">
        <v>396.63</v>
      </c>
      <c r="G34" s="50">
        <v>540.67999999999995</v>
      </c>
    </row>
    <row r="35" spans="1:7" x14ac:dyDescent="0.25">
      <c r="A35">
        <v>3</v>
      </c>
      <c r="B35" s="51" t="s">
        <v>368</v>
      </c>
      <c r="C35" s="50">
        <v>7824.68</v>
      </c>
      <c r="D35" s="50">
        <v>7107.05</v>
      </c>
      <c r="F35" s="50">
        <v>1056.33</v>
      </c>
      <c r="G35" s="50">
        <v>355.36</v>
      </c>
    </row>
    <row r="36" spans="1:7" x14ac:dyDescent="0.25">
      <c r="A36">
        <v>4</v>
      </c>
      <c r="B36" s="51" t="s">
        <v>369</v>
      </c>
      <c r="D36" s="50">
        <v>2679</v>
      </c>
      <c r="G36" s="50">
        <v>133.99</v>
      </c>
    </row>
    <row r="37" spans="1:7" x14ac:dyDescent="0.25">
      <c r="A37">
        <v>5</v>
      </c>
      <c r="B37" s="51" t="s">
        <v>370</v>
      </c>
      <c r="C37" s="50">
        <v>7740.64</v>
      </c>
      <c r="D37" s="50">
        <v>5172.3</v>
      </c>
      <c r="F37" s="50">
        <v>1045</v>
      </c>
      <c r="G37" s="50">
        <v>258.61</v>
      </c>
    </row>
    <row r="38" spans="1:7" x14ac:dyDescent="0.25">
      <c r="B38" s="51" t="s">
        <v>340</v>
      </c>
      <c r="D38" s="50">
        <v>2679.81</v>
      </c>
      <c r="G38" s="50">
        <v>133.99</v>
      </c>
    </row>
    <row r="39" spans="1:7" x14ac:dyDescent="0.25">
      <c r="B39" s="51" t="s">
        <v>371</v>
      </c>
      <c r="C39" s="50">
        <v>7740.64</v>
      </c>
      <c r="D39" s="50">
        <v>5172.3</v>
      </c>
      <c r="F39" s="50">
        <v>1045</v>
      </c>
      <c r="G39" s="50">
        <v>258.61</v>
      </c>
    </row>
    <row r="40" spans="1:7" x14ac:dyDescent="0.25">
      <c r="B40" s="51" t="s">
        <v>372</v>
      </c>
      <c r="C40" s="50">
        <v>1956.72</v>
      </c>
      <c r="D40" s="50">
        <v>2319.62</v>
      </c>
      <c r="F40" s="50">
        <v>264.16000000000003</v>
      </c>
      <c r="G40" s="50">
        <v>115.96</v>
      </c>
    </row>
    <row r="41" spans="1:7" x14ac:dyDescent="0.25">
      <c r="B41" s="51" t="s">
        <v>373</v>
      </c>
      <c r="D41" s="50">
        <v>3956.25</v>
      </c>
      <c r="G41" s="50">
        <v>195.81</v>
      </c>
    </row>
    <row r="42" spans="1:7" x14ac:dyDescent="0.25">
      <c r="B42" s="51" t="s">
        <v>374</v>
      </c>
      <c r="C42" s="50">
        <v>2743.44</v>
      </c>
      <c r="D42" s="50">
        <v>9301.6</v>
      </c>
      <c r="E42" s="50">
        <v>122.73</v>
      </c>
      <c r="F42" s="50">
        <v>370.36</v>
      </c>
      <c r="G42" s="50">
        <v>465.04</v>
      </c>
    </row>
    <row r="43" spans="1:7" x14ac:dyDescent="0.25">
      <c r="B43" s="51" t="s">
        <v>375</v>
      </c>
      <c r="C43" s="50">
        <v>4756.59</v>
      </c>
      <c r="D43" s="50">
        <v>5349.12</v>
      </c>
      <c r="E43" s="50">
        <v>77.33</v>
      </c>
      <c r="F43" s="50">
        <v>642.13</v>
      </c>
      <c r="G43" s="50">
        <v>267.43</v>
      </c>
    </row>
    <row r="44" spans="1:7" x14ac:dyDescent="0.25">
      <c r="C44" s="72">
        <f>SUM(C33:C43)</f>
        <v>41681.070000000007</v>
      </c>
      <c r="D44" s="72">
        <f t="shared" ref="D44:G44" si="1">SUM(D33:D43)</f>
        <v>61387.4</v>
      </c>
      <c r="E44" s="72">
        <f t="shared" si="1"/>
        <v>429.25</v>
      </c>
      <c r="F44" s="72">
        <f t="shared" si="1"/>
        <v>5626.9299999999994</v>
      </c>
      <c r="G44" s="72">
        <f t="shared" si="1"/>
        <v>3067.2999999999997</v>
      </c>
    </row>
    <row r="45" spans="1:7" x14ac:dyDescent="0.25">
      <c r="E45" s="52" t="s">
        <v>376</v>
      </c>
    </row>
    <row r="46" spans="1:7" x14ac:dyDescent="0.25">
      <c r="A46" t="s">
        <v>180</v>
      </c>
    </row>
    <row r="47" spans="1:7" x14ac:dyDescent="0.25">
      <c r="A47" t="s">
        <v>377</v>
      </c>
      <c r="B47" s="51" t="s">
        <v>378</v>
      </c>
      <c r="C47" s="50">
        <v>7091.23</v>
      </c>
      <c r="F47" s="50">
        <v>957.32</v>
      </c>
    </row>
    <row r="48" spans="1:7" x14ac:dyDescent="0.25">
      <c r="B48" s="51" t="s">
        <v>379</v>
      </c>
      <c r="C48" s="50">
        <v>3634.35</v>
      </c>
      <c r="F48" s="50">
        <v>823.65</v>
      </c>
    </row>
    <row r="49" spans="1:6" x14ac:dyDescent="0.25">
      <c r="B49" s="51" t="s">
        <v>380</v>
      </c>
      <c r="C49" s="50">
        <v>18461.16</v>
      </c>
      <c r="F49" s="50">
        <v>2450.9299999999998</v>
      </c>
    </row>
    <row r="50" spans="1:6" x14ac:dyDescent="0.25">
      <c r="B50" s="51" t="s">
        <v>381</v>
      </c>
      <c r="C50" s="50">
        <v>8557.5499999999993</v>
      </c>
      <c r="F50" s="50">
        <v>1155.27</v>
      </c>
    </row>
    <row r="51" spans="1:6" x14ac:dyDescent="0.25">
      <c r="B51" s="51">
        <v>42313</v>
      </c>
      <c r="C51" s="50">
        <v>10495.57</v>
      </c>
      <c r="F51" s="50">
        <v>1416.9</v>
      </c>
    </row>
    <row r="52" spans="1:6" x14ac:dyDescent="0.25">
      <c r="B52" s="51" t="s">
        <v>382</v>
      </c>
      <c r="C52" s="50">
        <v>7784.47</v>
      </c>
      <c r="F52" s="50">
        <v>1050.9000000000001</v>
      </c>
    </row>
    <row r="53" spans="1:6" x14ac:dyDescent="0.25">
      <c r="B53" s="51" t="s">
        <v>383</v>
      </c>
      <c r="C53" s="50">
        <v>5658.91</v>
      </c>
      <c r="F53" s="50">
        <v>754.17</v>
      </c>
    </row>
    <row r="54" spans="1:6" x14ac:dyDescent="0.25">
      <c r="B54" s="51" t="s">
        <v>384</v>
      </c>
      <c r="C54" s="50">
        <v>4046.33</v>
      </c>
      <c r="F54" s="50">
        <v>546.25</v>
      </c>
    </row>
    <row r="55" spans="1:6" x14ac:dyDescent="0.25">
      <c r="B55" s="51" t="s">
        <v>385</v>
      </c>
      <c r="C55" s="50">
        <v>16126.88</v>
      </c>
      <c r="F55" s="50">
        <v>2133.16</v>
      </c>
    </row>
    <row r="56" spans="1:6" x14ac:dyDescent="0.25">
      <c r="B56" s="51" t="s">
        <v>364</v>
      </c>
      <c r="C56" s="50">
        <v>9466.27</v>
      </c>
      <c r="F56" s="50">
        <v>1277.95</v>
      </c>
    </row>
    <row r="57" spans="1:6" x14ac:dyDescent="0.25">
      <c r="C57" s="72">
        <f>SUM(C47:C56)</f>
        <v>91322.72</v>
      </c>
      <c r="D57" s="72">
        <f t="shared" ref="D57:F57" si="2">SUM(D47:D56)</f>
        <v>0</v>
      </c>
      <c r="E57" s="72">
        <f t="shared" si="2"/>
        <v>0</v>
      </c>
      <c r="F57" s="72">
        <f t="shared" si="2"/>
        <v>12566.5</v>
      </c>
    </row>
    <row r="61" spans="1:6" x14ac:dyDescent="0.25">
      <c r="A61" t="s">
        <v>174</v>
      </c>
    </row>
    <row r="62" spans="1:6" x14ac:dyDescent="0.25">
      <c r="A62" t="s">
        <v>386</v>
      </c>
      <c r="B62" s="51">
        <v>42190</v>
      </c>
      <c r="C62" s="50">
        <v>39868.639999999999</v>
      </c>
      <c r="F62" s="50">
        <v>4742.09</v>
      </c>
    </row>
    <row r="63" spans="1:6" x14ac:dyDescent="0.25">
      <c r="B63" s="51">
        <v>42313</v>
      </c>
      <c r="C63" s="50">
        <v>2920</v>
      </c>
      <c r="F63" s="50">
        <v>282.92</v>
      </c>
    </row>
    <row r="64" spans="1:6" x14ac:dyDescent="0.25">
      <c r="B64" s="51" t="s">
        <v>387</v>
      </c>
      <c r="C64" s="50">
        <v>4903</v>
      </c>
      <c r="F64" s="50">
        <v>413.7</v>
      </c>
    </row>
    <row r="65" spans="1:8" x14ac:dyDescent="0.25">
      <c r="B65" s="51" t="s">
        <v>388</v>
      </c>
      <c r="C65" s="50">
        <v>10472</v>
      </c>
      <c r="F65" s="50">
        <v>1562.86</v>
      </c>
    </row>
    <row r="66" spans="1:8" x14ac:dyDescent="0.25">
      <c r="B66" s="51" t="s">
        <v>378</v>
      </c>
      <c r="E66" s="50" t="s">
        <v>389</v>
      </c>
      <c r="F66" s="50">
        <v>316.23</v>
      </c>
      <c r="G66" s="50">
        <v>935.88</v>
      </c>
    </row>
    <row r="67" spans="1:8" x14ac:dyDescent="0.25">
      <c r="B67" s="51">
        <v>42189</v>
      </c>
      <c r="E67" s="50" t="s">
        <v>390</v>
      </c>
      <c r="F67" s="50">
        <v>6755.49</v>
      </c>
      <c r="G67" s="50">
        <v>66.16</v>
      </c>
    </row>
    <row r="68" spans="1:8" x14ac:dyDescent="0.25">
      <c r="B68" s="51" t="s">
        <v>391</v>
      </c>
      <c r="C68" s="50">
        <v>41364</v>
      </c>
      <c r="F68" s="50">
        <v>5584.12</v>
      </c>
    </row>
    <row r="69" spans="1:8" x14ac:dyDescent="0.25">
      <c r="B69" s="51" t="s">
        <v>392</v>
      </c>
      <c r="C69" s="50">
        <v>5515.68</v>
      </c>
      <c r="F69" s="50">
        <v>671.5</v>
      </c>
    </row>
    <row r="70" spans="1:8" x14ac:dyDescent="0.25">
      <c r="B70" s="51" t="s">
        <v>393</v>
      </c>
      <c r="C70" s="50">
        <v>50751.41</v>
      </c>
      <c r="D70" s="50">
        <v>347</v>
      </c>
      <c r="F70" s="50">
        <v>6851.42</v>
      </c>
      <c r="G70" s="50">
        <v>17.350000000000001</v>
      </c>
      <c r="H70" s="50"/>
    </row>
    <row r="71" spans="1:8" x14ac:dyDescent="0.25">
      <c r="B71" s="51" t="s">
        <v>394</v>
      </c>
      <c r="C71" s="50">
        <v>3441.55</v>
      </c>
      <c r="F71" s="50">
        <v>349.17</v>
      </c>
    </row>
    <row r="72" spans="1:8" x14ac:dyDescent="0.25">
      <c r="C72" s="72">
        <f>SUM(C62:C71)</f>
        <v>159236.28</v>
      </c>
      <c r="D72" s="72">
        <f t="shared" ref="D72:G72" si="3">SUM(D62:D71)</f>
        <v>347</v>
      </c>
      <c r="E72" s="72">
        <f t="shared" si="3"/>
        <v>0</v>
      </c>
      <c r="F72" s="72">
        <f t="shared" si="3"/>
        <v>27529.5</v>
      </c>
      <c r="G72" s="72">
        <f t="shared" si="3"/>
        <v>1019.39</v>
      </c>
    </row>
    <row r="75" spans="1:8" x14ac:dyDescent="0.25">
      <c r="A75" t="s">
        <v>395</v>
      </c>
    </row>
    <row r="76" spans="1:8" x14ac:dyDescent="0.25">
      <c r="A76" t="s">
        <v>396</v>
      </c>
      <c r="B76" s="51" t="s">
        <v>355</v>
      </c>
      <c r="C76" s="50">
        <v>6825</v>
      </c>
      <c r="F76" s="50">
        <v>754.46</v>
      </c>
    </row>
    <row r="77" spans="1:8" x14ac:dyDescent="0.25">
      <c r="B77" s="51" t="s">
        <v>397</v>
      </c>
      <c r="C77" s="50">
        <v>1275.6300000000001</v>
      </c>
      <c r="F77" s="50">
        <v>172.2</v>
      </c>
    </row>
    <row r="78" spans="1:8" x14ac:dyDescent="0.25">
      <c r="B78" s="51" t="s">
        <v>397</v>
      </c>
      <c r="D78" s="50">
        <v>692.61</v>
      </c>
      <c r="G78" s="50">
        <v>34.630000000000003</v>
      </c>
    </row>
    <row r="79" spans="1:8" x14ac:dyDescent="0.25">
      <c r="B79" s="51" t="s">
        <v>369</v>
      </c>
      <c r="C79" s="50">
        <v>973.28</v>
      </c>
      <c r="D79" s="50">
        <v>765.33</v>
      </c>
      <c r="F79" s="50">
        <v>131.38999999999999</v>
      </c>
      <c r="G79" s="50">
        <v>38.270000000000003</v>
      </c>
    </row>
    <row r="80" spans="1:8" x14ac:dyDescent="0.25">
      <c r="B80" s="51">
        <v>42220</v>
      </c>
      <c r="D80" s="50">
        <v>692.61</v>
      </c>
      <c r="G80" s="50">
        <v>34.630000000000003</v>
      </c>
    </row>
    <row r="81" spans="1:7" x14ac:dyDescent="0.25">
      <c r="B81" s="51" t="s">
        <v>398</v>
      </c>
      <c r="D81" s="50">
        <v>1038.93</v>
      </c>
      <c r="G81" s="50">
        <v>51.96</v>
      </c>
    </row>
    <row r="82" spans="1:7" x14ac:dyDescent="0.25">
      <c r="B82" s="51" t="s">
        <v>374</v>
      </c>
      <c r="D82" s="50">
        <v>1272.71</v>
      </c>
      <c r="G82" s="50">
        <v>63.65</v>
      </c>
    </row>
    <row r="83" spans="1:7" x14ac:dyDescent="0.25">
      <c r="B83" s="51" t="s">
        <v>373</v>
      </c>
      <c r="C83" s="50">
        <v>576.74</v>
      </c>
      <c r="F83" s="50">
        <v>77.86</v>
      </c>
    </row>
    <row r="84" spans="1:7" x14ac:dyDescent="0.25">
      <c r="C84" s="72">
        <f>SUM(C76:C83)</f>
        <v>9650.65</v>
      </c>
      <c r="D84" s="72">
        <f t="shared" ref="D84:G84" si="4">SUM(D76:D83)</f>
        <v>4462.1900000000005</v>
      </c>
      <c r="E84" s="72">
        <f t="shared" si="4"/>
        <v>0</v>
      </c>
      <c r="F84" s="72">
        <f t="shared" si="4"/>
        <v>1135.9100000000001</v>
      </c>
      <c r="G84" s="72">
        <f t="shared" si="4"/>
        <v>223.14000000000001</v>
      </c>
    </row>
    <row r="86" spans="1:7" x14ac:dyDescent="0.25">
      <c r="A86" t="s">
        <v>399</v>
      </c>
    </row>
    <row r="87" spans="1:7" x14ac:dyDescent="0.25">
      <c r="A87" t="s">
        <v>400</v>
      </c>
      <c r="B87" s="51">
        <v>42009</v>
      </c>
      <c r="C87" s="50">
        <v>2967</v>
      </c>
      <c r="F87" s="50">
        <v>352.94</v>
      </c>
    </row>
    <row r="88" spans="1:7" x14ac:dyDescent="0.25">
      <c r="C88" s="72">
        <f>SUM(C87)</f>
        <v>2967</v>
      </c>
      <c r="D88" s="72">
        <f t="shared" ref="D88:G88" si="5">SUM(D87)</f>
        <v>0</v>
      </c>
      <c r="E88" s="72">
        <f t="shared" si="5"/>
        <v>0</v>
      </c>
      <c r="F88" s="72">
        <f t="shared" si="5"/>
        <v>352.94</v>
      </c>
      <c r="G88" s="72">
        <f t="shared" si="5"/>
        <v>0</v>
      </c>
    </row>
    <row r="89" spans="1:7" x14ac:dyDescent="0.25">
      <c r="A89" t="s">
        <v>401</v>
      </c>
    </row>
    <row r="90" spans="1:7" x14ac:dyDescent="0.25">
      <c r="A90" t="s">
        <v>402</v>
      </c>
      <c r="B90" s="51" t="s">
        <v>403</v>
      </c>
      <c r="C90" s="50">
        <v>8530.2999999999993</v>
      </c>
      <c r="D90" s="50">
        <v>1045.75</v>
      </c>
      <c r="F90" s="50">
        <v>1151.5899999999999</v>
      </c>
      <c r="G90" s="50">
        <v>52.29</v>
      </c>
    </row>
    <row r="91" spans="1:7" x14ac:dyDescent="0.25">
      <c r="B91" s="51" t="s">
        <v>404</v>
      </c>
      <c r="C91" s="50">
        <v>6788.94</v>
      </c>
      <c r="D91" s="50">
        <v>1542.62</v>
      </c>
      <c r="F91" s="50">
        <v>916.51</v>
      </c>
      <c r="G91" s="50">
        <v>77.13</v>
      </c>
    </row>
    <row r="92" spans="1:7" x14ac:dyDescent="0.25">
      <c r="B92" s="51" t="s">
        <v>385</v>
      </c>
      <c r="C92" s="50">
        <v>5727.78</v>
      </c>
      <c r="D92" s="50">
        <v>2308.59</v>
      </c>
      <c r="F92" s="50">
        <v>373.25</v>
      </c>
      <c r="G92" s="50">
        <v>115.45</v>
      </c>
    </row>
    <row r="93" spans="1:7" x14ac:dyDescent="0.25">
      <c r="B93" s="51" t="s">
        <v>364</v>
      </c>
      <c r="C93" s="50">
        <v>6267.4</v>
      </c>
      <c r="D93" s="50">
        <v>2039.5</v>
      </c>
      <c r="F93" s="50">
        <v>846.1</v>
      </c>
      <c r="G93" s="50">
        <v>101.98</v>
      </c>
    </row>
    <row r="94" spans="1:7" x14ac:dyDescent="0.25">
      <c r="B94" s="51" t="s">
        <v>405</v>
      </c>
      <c r="C94" s="50">
        <v>3389</v>
      </c>
      <c r="F94" s="50">
        <v>457.52</v>
      </c>
    </row>
    <row r="95" spans="1:7" x14ac:dyDescent="0.25">
      <c r="C95" s="72">
        <f>SUM(C90:C94)</f>
        <v>30703.42</v>
      </c>
      <c r="D95" s="72">
        <f t="shared" ref="D95:G95" si="6">SUM(D90:D94)</f>
        <v>6936.46</v>
      </c>
      <c r="E95" s="72">
        <f t="shared" si="6"/>
        <v>0</v>
      </c>
      <c r="F95" s="72">
        <f t="shared" si="6"/>
        <v>3744.97</v>
      </c>
      <c r="G95" s="72">
        <f t="shared" si="6"/>
        <v>346.85</v>
      </c>
    </row>
    <row r="97" spans="1:7" x14ac:dyDescent="0.25">
      <c r="A97" t="s">
        <v>406</v>
      </c>
    </row>
    <row r="98" spans="1:7" x14ac:dyDescent="0.25">
      <c r="A98" t="s">
        <v>407</v>
      </c>
      <c r="B98" s="51" t="s">
        <v>408</v>
      </c>
      <c r="C98" s="50">
        <v>3643.6</v>
      </c>
      <c r="E98" s="50">
        <v>12082.89</v>
      </c>
      <c r="F98" s="50">
        <v>492.7</v>
      </c>
    </row>
    <row r="99" spans="1:7" x14ac:dyDescent="0.25">
      <c r="C99" s="72">
        <f>SUM(C98)</f>
        <v>3643.6</v>
      </c>
      <c r="D99" s="72">
        <f t="shared" ref="D99:G99" si="7">SUM(D98)</f>
        <v>0</v>
      </c>
      <c r="E99" s="72">
        <f t="shared" si="7"/>
        <v>12082.89</v>
      </c>
      <c r="F99" s="72">
        <f t="shared" si="7"/>
        <v>492.7</v>
      </c>
      <c r="G99" s="72">
        <f t="shared" si="7"/>
        <v>0</v>
      </c>
    </row>
    <row r="101" spans="1:7" x14ac:dyDescent="0.25">
      <c r="A101" t="s">
        <v>182</v>
      </c>
    </row>
    <row r="102" spans="1:7" x14ac:dyDescent="0.25">
      <c r="A102" t="s">
        <v>409</v>
      </c>
      <c r="B102" s="51" t="s">
        <v>410</v>
      </c>
      <c r="C102" s="50">
        <v>184.16</v>
      </c>
      <c r="F102" s="50">
        <v>24.86</v>
      </c>
    </row>
    <row r="103" spans="1:7" x14ac:dyDescent="0.25">
      <c r="B103" s="51" t="s">
        <v>411</v>
      </c>
      <c r="C103" s="50">
        <v>23540.720000000001</v>
      </c>
      <c r="F103" s="50">
        <v>3163.43</v>
      </c>
    </row>
    <row r="104" spans="1:7" x14ac:dyDescent="0.25">
      <c r="B104" s="51">
        <v>42343</v>
      </c>
      <c r="C104" s="50">
        <v>14615</v>
      </c>
      <c r="F104" s="50">
        <v>1965.79</v>
      </c>
    </row>
    <row r="105" spans="1:7" x14ac:dyDescent="0.25">
      <c r="B105" s="51" t="s">
        <v>326</v>
      </c>
      <c r="C105" s="50">
        <v>24146.89</v>
      </c>
      <c r="F105" s="50">
        <v>3255.54</v>
      </c>
    </row>
    <row r="106" spans="1:7" x14ac:dyDescent="0.25">
      <c r="B106" s="51" t="s">
        <v>412</v>
      </c>
      <c r="C106" s="50">
        <v>21949.37</v>
      </c>
      <c r="F106" s="50">
        <v>2953.47</v>
      </c>
    </row>
    <row r="107" spans="1:7" x14ac:dyDescent="0.25">
      <c r="B107" s="51" t="s">
        <v>360</v>
      </c>
      <c r="C107" s="50">
        <v>18200</v>
      </c>
      <c r="F107" s="50">
        <v>2457.13</v>
      </c>
    </row>
    <row r="108" spans="1:7" x14ac:dyDescent="0.25">
      <c r="C108" s="72">
        <f>SUM(C102:C107)</f>
        <v>102636.14</v>
      </c>
      <c r="D108" s="72">
        <f t="shared" ref="D108:G108" si="8">SUM(D102:D107)</f>
        <v>0</v>
      </c>
      <c r="E108" s="72">
        <f t="shared" si="8"/>
        <v>0</v>
      </c>
      <c r="F108" s="72">
        <f t="shared" si="8"/>
        <v>13820.219999999998</v>
      </c>
      <c r="G108" s="72">
        <f t="shared" si="8"/>
        <v>0</v>
      </c>
    </row>
    <row r="112" spans="1:7" x14ac:dyDescent="0.25">
      <c r="A112" t="s">
        <v>413</v>
      </c>
      <c r="B112" s="51" t="s">
        <v>414</v>
      </c>
      <c r="D112" s="50">
        <v>2481.12</v>
      </c>
      <c r="G112" s="50">
        <v>140</v>
      </c>
    </row>
    <row r="113" spans="1:7" x14ac:dyDescent="0.25">
      <c r="A113" t="s">
        <v>415</v>
      </c>
      <c r="B113" s="51" t="s">
        <v>414</v>
      </c>
      <c r="C113" s="50">
        <v>937.17</v>
      </c>
      <c r="F113" s="50">
        <v>126.52</v>
      </c>
    </row>
    <row r="114" spans="1:7" x14ac:dyDescent="0.25">
      <c r="B114" s="51" t="s">
        <v>416</v>
      </c>
      <c r="C114" s="50">
        <v>2804.19</v>
      </c>
      <c r="F114" s="50">
        <v>378.55</v>
      </c>
    </row>
    <row r="115" spans="1:7" x14ac:dyDescent="0.25">
      <c r="B115" s="51" t="s">
        <v>416</v>
      </c>
      <c r="D115" s="50">
        <v>6730.68</v>
      </c>
      <c r="G115" s="50">
        <v>374.86</v>
      </c>
    </row>
    <row r="116" spans="1:7" x14ac:dyDescent="0.25">
      <c r="C116" s="72">
        <f>SUM(C112:C115)</f>
        <v>3741.36</v>
      </c>
      <c r="D116" s="72">
        <f t="shared" ref="D116:G116" si="9">SUM(D112:D115)</f>
        <v>9211.7999999999993</v>
      </c>
      <c r="E116" s="72">
        <f t="shared" si="9"/>
        <v>0</v>
      </c>
      <c r="F116" s="72">
        <f t="shared" si="9"/>
        <v>505.07</v>
      </c>
      <c r="G116" s="72">
        <f t="shared" si="9"/>
        <v>514.86</v>
      </c>
    </row>
    <row r="118" spans="1:7" x14ac:dyDescent="0.25">
      <c r="A118" t="s">
        <v>417</v>
      </c>
      <c r="B118" s="51">
        <v>42312</v>
      </c>
      <c r="C118" s="50">
        <f t="shared" ref="C118:C121" si="10">SUM(C116)</f>
        <v>3741.36</v>
      </c>
      <c r="D118" s="50">
        <v>5000</v>
      </c>
      <c r="G118" s="50">
        <v>250</v>
      </c>
    </row>
    <row r="119" spans="1:7" x14ac:dyDescent="0.25">
      <c r="A119" t="s">
        <v>418</v>
      </c>
      <c r="B119" s="51" t="s">
        <v>408</v>
      </c>
      <c r="C119" s="50">
        <f t="shared" si="10"/>
        <v>0</v>
      </c>
      <c r="D119" s="50">
        <v>3900</v>
      </c>
      <c r="G119" s="50">
        <v>195</v>
      </c>
    </row>
    <row r="120" spans="1:7" x14ac:dyDescent="0.25">
      <c r="B120" s="51" t="s">
        <v>419</v>
      </c>
      <c r="C120" s="50">
        <f t="shared" si="10"/>
        <v>3741.36</v>
      </c>
      <c r="D120" s="50">
        <v>3900</v>
      </c>
      <c r="G120" s="50">
        <v>195</v>
      </c>
    </row>
    <row r="121" spans="1:7" x14ac:dyDescent="0.25">
      <c r="B121" s="51" t="s">
        <v>358</v>
      </c>
      <c r="C121" s="50">
        <f t="shared" si="10"/>
        <v>0</v>
      </c>
      <c r="D121" s="50">
        <v>2600</v>
      </c>
      <c r="G121" s="50">
        <v>130</v>
      </c>
    </row>
    <row r="122" spans="1:7" x14ac:dyDescent="0.25">
      <c r="C122" s="72">
        <f>SUM(C118:C121)</f>
        <v>7482.72</v>
      </c>
      <c r="D122" s="72">
        <f t="shared" ref="D122:G122" si="11">SUM(D118:D121)</f>
        <v>15400</v>
      </c>
      <c r="E122" s="72">
        <f t="shared" si="11"/>
        <v>0</v>
      </c>
      <c r="F122" s="72">
        <f t="shared" si="11"/>
        <v>0</v>
      </c>
      <c r="G122" s="72">
        <f t="shared" si="11"/>
        <v>770</v>
      </c>
    </row>
    <row r="124" spans="1:7" x14ac:dyDescent="0.25">
      <c r="A124" t="s">
        <v>420</v>
      </c>
    </row>
    <row r="125" spans="1:7" x14ac:dyDescent="0.25">
      <c r="A125" t="s">
        <v>421</v>
      </c>
      <c r="B125" s="51" t="s">
        <v>422</v>
      </c>
      <c r="C125" s="50">
        <v>2544.02</v>
      </c>
      <c r="F125" s="50">
        <v>343.46</v>
      </c>
    </row>
    <row r="126" spans="1:7" x14ac:dyDescent="0.25">
      <c r="B126" s="51" t="s">
        <v>393</v>
      </c>
      <c r="C126" s="50">
        <v>2665.42</v>
      </c>
      <c r="F126" s="50">
        <v>359.84</v>
      </c>
    </row>
    <row r="127" spans="1:7" x14ac:dyDescent="0.25">
      <c r="B127" s="51" t="s">
        <v>423</v>
      </c>
      <c r="C127" s="50">
        <v>2544.02</v>
      </c>
      <c r="F127" s="50">
        <v>345.46</v>
      </c>
    </row>
    <row r="128" spans="1:7" x14ac:dyDescent="0.25">
      <c r="C128" s="72">
        <f>SUM(C125:C127)</f>
        <v>7753.4600000000009</v>
      </c>
      <c r="D128" s="72">
        <f t="shared" ref="D128:G128" si="12">SUM(D125:D127)</f>
        <v>0</v>
      </c>
      <c r="E128" s="72">
        <f t="shared" si="12"/>
        <v>0</v>
      </c>
      <c r="F128" s="72">
        <f t="shared" si="12"/>
        <v>1048.76</v>
      </c>
      <c r="G128" s="72">
        <f t="shared" si="12"/>
        <v>0</v>
      </c>
    </row>
    <row r="129" spans="1:7" x14ac:dyDescent="0.25">
      <c r="A129" t="s">
        <v>424</v>
      </c>
    </row>
    <row r="130" spans="1:7" x14ac:dyDescent="0.25">
      <c r="A130" t="s">
        <v>425</v>
      </c>
      <c r="B130" s="51" t="s">
        <v>374</v>
      </c>
      <c r="E130" s="50">
        <v>25322</v>
      </c>
    </row>
    <row r="131" spans="1:7" x14ac:dyDescent="0.25">
      <c r="C131" s="50">
        <v>2003.5</v>
      </c>
      <c r="F131" s="50">
        <v>270.45999999999998</v>
      </c>
    </row>
    <row r="132" spans="1:7" x14ac:dyDescent="0.25">
      <c r="C132" s="50">
        <v>11183.79</v>
      </c>
      <c r="F132" s="50">
        <v>1509.81</v>
      </c>
    </row>
    <row r="133" spans="1:7" x14ac:dyDescent="0.25">
      <c r="B133" s="51" t="s">
        <v>372</v>
      </c>
      <c r="C133" s="50">
        <v>930.88</v>
      </c>
      <c r="F133" s="50">
        <v>125.68</v>
      </c>
    </row>
    <row r="134" spans="1:7" x14ac:dyDescent="0.25">
      <c r="B134" s="51" t="s">
        <v>375</v>
      </c>
      <c r="C134" s="50">
        <v>425.19</v>
      </c>
      <c r="F134" s="50">
        <v>57.4</v>
      </c>
    </row>
    <row r="135" spans="1:7" x14ac:dyDescent="0.25">
      <c r="B135" s="51" t="s">
        <v>373</v>
      </c>
      <c r="C135" s="50">
        <v>475.01</v>
      </c>
      <c r="F135" s="50">
        <v>64.13</v>
      </c>
    </row>
    <row r="136" spans="1:7" x14ac:dyDescent="0.25">
      <c r="C136" s="50">
        <v>2290.8000000000002</v>
      </c>
      <c r="F136" s="50">
        <v>309.26</v>
      </c>
    </row>
    <row r="137" spans="1:7" x14ac:dyDescent="0.25">
      <c r="B137" s="51" t="s">
        <v>426</v>
      </c>
      <c r="C137" s="50">
        <v>1756.25</v>
      </c>
      <c r="F137" s="50">
        <v>237.08</v>
      </c>
    </row>
    <row r="138" spans="1:7" x14ac:dyDescent="0.25">
      <c r="B138" s="51" t="s">
        <v>363</v>
      </c>
      <c r="C138" s="50">
        <v>3401.81</v>
      </c>
      <c r="F138" s="50">
        <v>559.24</v>
      </c>
    </row>
    <row r="139" spans="1:7" x14ac:dyDescent="0.25">
      <c r="C139" s="72">
        <f>SUM(C130:C138)</f>
        <v>22467.230000000003</v>
      </c>
      <c r="D139" s="72">
        <f t="shared" ref="D139:G139" si="13">SUM(D130:D138)</f>
        <v>0</v>
      </c>
      <c r="E139" s="72">
        <f t="shared" si="13"/>
        <v>25322</v>
      </c>
      <c r="F139" s="72">
        <f t="shared" si="13"/>
        <v>3133.0599999999995</v>
      </c>
      <c r="G139" s="72">
        <f t="shared" si="13"/>
        <v>0</v>
      </c>
    </row>
    <row r="141" spans="1:7" x14ac:dyDescent="0.25">
      <c r="A141" t="s">
        <v>427</v>
      </c>
    </row>
    <row r="142" spans="1:7" x14ac:dyDescent="0.25">
      <c r="A142" t="s">
        <v>428</v>
      </c>
      <c r="B142" s="51" t="s">
        <v>364</v>
      </c>
      <c r="C142" s="50">
        <v>13511.94</v>
      </c>
      <c r="D142" s="50">
        <v>241.15</v>
      </c>
      <c r="F142" s="50">
        <v>1824.11</v>
      </c>
      <c r="G142" s="50">
        <v>12.06</v>
      </c>
    </row>
    <row r="143" spans="1:7" x14ac:dyDescent="0.25">
      <c r="C143" s="72">
        <f>SUM(C142)</f>
        <v>13511.94</v>
      </c>
      <c r="D143" s="72">
        <f t="shared" ref="D143:G143" si="14">SUM(D142)</f>
        <v>241.15</v>
      </c>
      <c r="E143" s="72">
        <f t="shared" si="14"/>
        <v>0</v>
      </c>
      <c r="F143" s="72">
        <f t="shared" si="14"/>
        <v>1824.11</v>
      </c>
      <c r="G143" s="72">
        <f t="shared" si="14"/>
        <v>12.06</v>
      </c>
    </row>
    <row r="145" spans="2:7" x14ac:dyDescent="0.25">
      <c r="B145" s="73" t="s">
        <v>308</v>
      </c>
      <c r="C145" s="72">
        <f>(C29+C44+C57+C72+C84+C88+C95+C99+C108+C116+C122+C128+C139+C143)</f>
        <v>540356.59</v>
      </c>
      <c r="D145" s="72">
        <f t="shared" ref="D145:G145" si="15">(D29+D44+D57+D72+D84+D88+D95+D99+D108+D116+D122+D128+D139+D143)</f>
        <v>129888.18000000001</v>
      </c>
      <c r="E145" s="72">
        <f t="shared" si="15"/>
        <v>39641.86</v>
      </c>
      <c r="F145" s="72">
        <f t="shared" si="15"/>
        <v>75951.3</v>
      </c>
      <c r="G145" s="72">
        <f t="shared" si="15"/>
        <v>8031.5700000000015</v>
      </c>
    </row>
    <row r="147" spans="2:7" x14ac:dyDescent="0.25">
      <c r="F147" s="50">
        <v>72948.13</v>
      </c>
      <c r="G147" s="50">
        <v>6494.4</v>
      </c>
    </row>
  </sheetData>
  <mergeCells count="1">
    <mergeCell ref="A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A12" workbookViewId="0">
      <selection activeCell="J31" sqref="J31"/>
    </sheetView>
  </sheetViews>
  <sheetFormatPr defaultRowHeight="15" x14ac:dyDescent="0.25"/>
  <cols>
    <col min="1" max="1" width="9.85546875" customWidth="1"/>
    <col min="2" max="2" width="12" customWidth="1"/>
    <col min="3" max="3" width="12.5703125" customWidth="1"/>
    <col min="4" max="4" width="12.140625" customWidth="1"/>
    <col min="5" max="5" width="10.42578125" customWidth="1"/>
    <col min="6" max="6" width="13.140625" customWidth="1"/>
    <col min="7" max="7" width="11.42578125" customWidth="1"/>
    <col min="8" max="8" width="11" customWidth="1"/>
    <col min="9" max="9" width="11.7109375" customWidth="1"/>
    <col min="10" max="10" width="11.85546875" customWidth="1"/>
    <col min="11" max="11" width="15.42578125" customWidth="1"/>
    <col min="13" max="13" width="16.140625" customWidth="1"/>
    <col min="15" max="15" width="13.42578125" customWidth="1"/>
  </cols>
  <sheetData>
    <row r="1" spans="1:16" ht="15.75" x14ac:dyDescent="0.25">
      <c r="A1" s="76" t="s">
        <v>474</v>
      </c>
      <c r="B1" s="76"/>
      <c r="C1" s="76"/>
      <c r="D1" s="76"/>
      <c r="E1" s="77"/>
      <c r="F1" s="77"/>
      <c r="G1" s="77"/>
      <c r="H1" s="77"/>
      <c r="I1" s="77"/>
      <c r="J1" s="77"/>
      <c r="N1" s="76"/>
      <c r="O1" s="76"/>
    </row>
    <row r="2" spans="1:16" ht="15.75" x14ac:dyDescent="0.25">
      <c r="A2" s="76" t="s">
        <v>475</v>
      </c>
      <c r="B2" s="76"/>
      <c r="C2" s="76"/>
      <c r="D2" s="76"/>
      <c r="E2" s="77"/>
      <c r="F2" s="77"/>
      <c r="G2" s="77"/>
      <c r="H2" s="77"/>
      <c r="I2" s="77"/>
      <c r="J2" s="77"/>
      <c r="N2" s="76"/>
      <c r="O2" s="76"/>
    </row>
    <row r="3" spans="1:16" ht="15.75" x14ac:dyDescent="0.25">
      <c r="A3" s="76" t="s">
        <v>497</v>
      </c>
      <c r="B3" s="76"/>
      <c r="C3" s="76"/>
      <c r="D3" s="76"/>
      <c r="E3" s="77"/>
      <c r="F3" s="77"/>
      <c r="G3" s="77"/>
      <c r="H3" s="77"/>
      <c r="I3" s="77"/>
      <c r="J3" s="77"/>
      <c r="O3" s="76"/>
    </row>
    <row r="4" spans="1:16" ht="15.75" x14ac:dyDescent="0.25">
      <c r="A4" s="76" t="s">
        <v>476</v>
      </c>
      <c r="B4" s="76"/>
      <c r="C4" s="76"/>
      <c r="D4" s="76"/>
      <c r="E4" s="77"/>
      <c r="F4" s="78"/>
      <c r="G4" s="77"/>
      <c r="H4" s="77"/>
      <c r="I4" s="77"/>
      <c r="J4" s="77"/>
    </row>
    <row r="5" spans="1:16" ht="18.75" x14ac:dyDescent="0.3">
      <c r="A5" s="82" t="s">
        <v>489</v>
      </c>
      <c r="B5" s="77"/>
      <c r="C5" s="77"/>
      <c r="D5" s="77"/>
      <c r="E5" s="77"/>
      <c r="F5" s="77"/>
      <c r="G5" s="77"/>
      <c r="H5" s="77"/>
      <c r="I5" s="77"/>
      <c r="J5" s="77"/>
    </row>
    <row r="6" spans="1:16" ht="15.75" x14ac:dyDescent="0.25">
      <c r="A6" s="76" t="s">
        <v>478</v>
      </c>
      <c r="B6" s="84">
        <v>0.13500000000000001</v>
      </c>
      <c r="C6" s="85">
        <v>0.05</v>
      </c>
      <c r="D6" s="76" t="s">
        <v>500</v>
      </c>
      <c r="E6" s="76" t="s">
        <v>479</v>
      </c>
      <c r="F6" s="76" t="s">
        <v>505</v>
      </c>
      <c r="G6" s="84">
        <v>0.13500000000000001</v>
      </c>
      <c r="H6" s="85">
        <v>0.05</v>
      </c>
      <c r="I6" s="76" t="s">
        <v>480</v>
      </c>
      <c r="J6" s="76" t="s">
        <v>488</v>
      </c>
      <c r="K6" s="76" t="s">
        <v>509</v>
      </c>
    </row>
    <row r="7" spans="1:16" ht="15.75" x14ac:dyDescent="0.25">
      <c r="A7" s="76"/>
      <c r="B7" s="77" t="s">
        <v>498</v>
      </c>
      <c r="C7" s="77" t="s">
        <v>499</v>
      </c>
      <c r="D7" s="77" t="s">
        <v>501</v>
      </c>
      <c r="E7" s="77" t="s">
        <v>506</v>
      </c>
      <c r="F7" s="77" t="s">
        <v>501</v>
      </c>
      <c r="G7" s="77" t="s">
        <v>503</v>
      </c>
      <c r="H7" s="77" t="s">
        <v>504</v>
      </c>
      <c r="I7" s="77"/>
      <c r="J7" s="77"/>
      <c r="K7" s="77"/>
    </row>
    <row r="8" spans="1:16" ht="15.75" x14ac:dyDescent="0.25">
      <c r="A8" s="77"/>
      <c r="B8" s="77"/>
      <c r="C8" s="77"/>
      <c r="D8" s="77"/>
      <c r="E8" s="77"/>
      <c r="F8" s="77"/>
      <c r="G8" s="77"/>
      <c r="H8" s="77"/>
      <c r="I8" s="77"/>
      <c r="J8" s="77"/>
      <c r="K8" s="77"/>
    </row>
    <row r="9" spans="1:16" ht="15.75" x14ac:dyDescent="0.25">
      <c r="A9" s="76" t="s">
        <v>477</v>
      </c>
      <c r="B9" s="77" t="s">
        <v>502</v>
      </c>
      <c r="C9" s="77">
        <v>512204.43</v>
      </c>
      <c r="D9" s="77" t="s">
        <v>484</v>
      </c>
      <c r="E9" s="77" t="s">
        <v>485</v>
      </c>
      <c r="F9" s="77">
        <v>1346067.93</v>
      </c>
      <c r="G9" s="77">
        <v>112571.57</v>
      </c>
      <c r="H9" s="77">
        <v>25610.21</v>
      </c>
      <c r="I9" s="77" t="s">
        <v>487</v>
      </c>
      <c r="J9" s="77">
        <v>138181.78</v>
      </c>
      <c r="K9" s="77">
        <v>138181.78</v>
      </c>
    </row>
    <row r="10" spans="1:16" ht="15.75" x14ac:dyDescent="0.25">
      <c r="A10" s="76" t="s">
        <v>481</v>
      </c>
      <c r="B10" s="77">
        <v>1204330.08</v>
      </c>
      <c r="C10" s="77">
        <v>775547.06</v>
      </c>
      <c r="D10" s="77">
        <v>302497.07</v>
      </c>
      <c r="E10" s="77">
        <v>6300.24</v>
      </c>
      <c r="F10" s="77">
        <v>2288674.4500000002</v>
      </c>
      <c r="G10" s="77">
        <v>162784.54</v>
      </c>
      <c r="H10" s="77">
        <v>38802.36</v>
      </c>
      <c r="I10" s="77">
        <v>22528.13</v>
      </c>
      <c r="J10" s="81">
        <v>224115.03</v>
      </c>
      <c r="K10" s="81">
        <v>201586.9</v>
      </c>
    </row>
    <row r="11" spans="1:16" ht="15.75" x14ac:dyDescent="0.25">
      <c r="A11" s="76" t="s">
        <v>482</v>
      </c>
      <c r="B11" s="77">
        <v>983838.44</v>
      </c>
      <c r="C11" s="77">
        <v>573842.88</v>
      </c>
      <c r="D11" s="77">
        <v>289690.43</v>
      </c>
      <c r="E11" s="81">
        <v>22325.42</v>
      </c>
      <c r="F11" s="77">
        <v>1869697.17</v>
      </c>
      <c r="G11" s="77">
        <v>131670.67000000001</v>
      </c>
      <c r="H11" s="77">
        <v>28692.14</v>
      </c>
      <c r="I11" s="77">
        <v>21741.74</v>
      </c>
      <c r="J11" s="77">
        <v>182104.55</v>
      </c>
      <c r="K11" s="77">
        <v>160362.81</v>
      </c>
    </row>
    <row r="12" spans="1:16" ht="15.75" x14ac:dyDescent="0.25">
      <c r="A12" s="76" t="s">
        <v>483</v>
      </c>
      <c r="B12" s="77">
        <v>962942.09</v>
      </c>
      <c r="C12" s="77">
        <v>880175.11</v>
      </c>
      <c r="D12" s="77">
        <v>560056.82999999996</v>
      </c>
      <c r="E12" s="77" t="s">
        <v>486</v>
      </c>
      <c r="F12" s="77">
        <v>2403174.0299999998</v>
      </c>
      <c r="G12" s="77">
        <v>129997.19</v>
      </c>
      <c r="H12" s="77">
        <v>44458.75</v>
      </c>
      <c r="I12" s="81">
        <v>42497.26</v>
      </c>
      <c r="J12" s="81">
        <v>216953.2</v>
      </c>
      <c r="K12" s="77">
        <v>174455.94</v>
      </c>
    </row>
    <row r="13" spans="1:16" ht="15.75" x14ac:dyDescent="0.25">
      <c r="A13" s="77" t="s">
        <v>491</v>
      </c>
      <c r="B13" s="76">
        <v>3984974.11</v>
      </c>
      <c r="C13" s="76">
        <f>SUM(C9:C12)</f>
        <v>2741769.48</v>
      </c>
      <c r="D13" s="76">
        <f>SUM(D10:D12)</f>
        <v>1152244.33</v>
      </c>
      <c r="E13" s="76">
        <f>SUM(E10:E12)</f>
        <v>28625.659999999996</v>
      </c>
      <c r="F13" s="76">
        <f>SUM(F9:F12)</f>
        <v>7907613.5800000001</v>
      </c>
      <c r="G13" s="76">
        <f>SUM(G9:G12)</f>
        <v>537023.97</v>
      </c>
      <c r="H13" s="76">
        <f>SUM(H9:H12)</f>
        <v>137563.46</v>
      </c>
      <c r="I13" s="76">
        <f>SUM(I10:I12)</f>
        <v>86767.13</v>
      </c>
      <c r="J13" s="76">
        <f>SUM(J9:J12)</f>
        <v>761354.56</v>
      </c>
      <c r="K13" s="76">
        <f>SUM(K9:K12)</f>
        <v>674587.42999999993</v>
      </c>
    </row>
    <row r="14" spans="1:16" ht="15.75" x14ac:dyDescent="0.25">
      <c r="A14" s="76"/>
      <c r="B14" s="79"/>
      <c r="C14" s="80"/>
      <c r="D14" s="77"/>
      <c r="E14" s="77"/>
      <c r="F14" s="77"/>
      <c r="G14" s="79"/>
      <c r="H14" s="80"/>
      <c r="I14" s="77"/>
      <c r="J14" s="77"/>
      <c r="K14" s="77"/>
    </row>
    <row r="15" spans="1:16" s="77" customFormat="1" ht="23.25" customHeight="1" x14ac:dyDescent="0.25">
      <c r="A15" s="76"/>
      <c r="N15" s="23" t="s">
        <v>576</v>
      </c>
    </row>
    <row r="16" spans="1:16" s="77" customFormat="1" ht="15.75" x14ac:dyDescent="0.25">
      <c r="A16" s="76" t="s">
        <v>478</v>
      </c>
      <c r="B16" s="84">
        <v>0.13500000000000001</v>
      </c>
      <c r="C16" s="85">
        <v>0.05</v>
      </c>
      <c r="D16" s="76" t="s">
        <v>507</v>
      </c>
      <c r="E16" s="76" t="s">
        <v>479</v>
      </c>
      <c r="F16" s="76" t="s">
        <v>508</v>
      </c>
      <c r="G16" s="84">
        <v>0.13500000000000001</v>
      </c>
      <c r="H16" s="85">
        <v>0.05</v>
      </c>
      <c r="I16" s="76" t="s">
        <v>512</v>
      </c>
      <c r="J16" s="76" t="s">
        <v>488</v>
      </c>
      <c r="K16" s="76" t="s">
        <v>510</v>
      </c>
      <c r="M16" s="121" t="s">
        <v>577</v>
      </c>
      <c r="N16" s="121" t="s">
        <v>578</v>
      </c>
      <c r="O16" s="121" t="s">
        <v>294</v>
      </c>
      <c r="P16" s="121" t="s">
        <v>578</v>
      </c>
    </row>
    <row r="17" spans="1:17" s="77" customFormat="1" ht="15.75" x14ac:dyDescent="0.25">
      <c r="A17" s="76"/>
      <c r="B17" s="77" t="s">
        <v>501</v>
      </c>
      <c r="C17" s="77" t="s">
        <v>499</v>
      </c>
      <c r="D17" s="77" t="s">
        <v>506</v>
      </c>
      <c r="E17" s="77" t="s">
        <v>506</v>
      </c>
      <c r="F17" s="77" t="s">
        <v>498</v>
      </c>
      <c r="G17" s="77" t="s">
        <v>503</v>
      </c>
      <c r="H17" s="77" t="s">
        <v>511</v>
      </c>
    </row>
    <row r="18" spans="1:17" s="77" customFormat="1" ht="15.75" x14ac:dyDescent="0.25">
      <c r="A18" s="76" t="s">
        <v>490</v>
      </c>
    </row>
    <row r="19" spans="1:17" s="77" customFormat="1" ht="15.75" x14ac:dyDescent="0.25">
      <c r="A19" s="77" t="s">
        <v>492</v>
      </c>
      <c r="B19" s="77">
        <v>768284.52</v>
      </c>
      <c r="C19" s="77">
        <v>471781.02</v>
      </c>
      <c r="D19" s="77" t="s">
        <v>485</v>
      </c>
      <c r="E19" s="81" t="s">
        <v>485</v>
      </c>
      <c r="F19" s="77">
        <f>SUM(B19:E19)</f>
        <v>1240065.54</v>
      </c>
      <c r="G19" s="77">
        <v>103718.12</v>
      </c>
      <c r="H19" s="81">
        <v>23588.799999999999</v>
      </c>
      <c r="K19" s="77">
        <f>SUM(G19:J19)</f>
        <v>127306.92</v>
      </c>
      <c r="M19" s="77">
        <v>25181.64</v>
      </c>
      <c r="N19" s="77">
        <v>2995.17</v>
      </c>
      <c r="O19" s="77">
        <v>33662.39</v>
      </c>
      <c r="P19" s="77">
        <v>1602.96</v>
      </c>
      <c r="Q19" s="77">
        <f>SUM(M19:P19)</f>
        <v>63442.159999999996</v>
      </c>
    </row>
    <row r="20" spans="1:17" s="77" customFormat="1" ht="15.75" x14ac:dyDescent="0.25">
      <c r="A20" s="77" t="s">
        <v>495</v>
      </c>
      <c r="B20" s="77">
        <v>1013347.76</v>
      </c>
      <c r="C20" s="77">
        <v>624125.14</v>
      </c>
      <c r="D20" s="81">
        <v>152478.75</v>
      </c>
      <c r="E20" s="77" t="s">
        <v>485</v>
      </c>
      <c r="F20" s="77">
        <f>SUM(B20:E20)</f>
        <v>1789951.65</v>
      </c>
      <c r="G20" s="81">
        <v>136801.70000000001</v>
      </c>
      <c r="H20" s="77">
        <v>31206.02</v>
      </c>
      <c r="K20" s="81">
        <f>SUM(G20:J20)</f>
        <v>168007.72</v>
      </c>
      <c r="M20" s="77">
        <v>55057.3</v>
      </c>
      <c r="N20" s="77">
        <v>6548.68</v>
      </c>
      <c r="O20" s="77">
        <v>14300.04</v>
      </c>
      <c r="P20" s="77">
        <v>680.96</v>
      </c>
      <c r="Q20" s="77">
        <f>SUM(M20:P20)</f>
        <v>76586.98000000001</v>
      </c>
    </row>
    <row r="21" spans="1:17" s="77" customFormat="1" ht="15.75" x14ac:dyDescent="0.25">
      <c r="A21" s="77" t="s">
        <v>493</v>
      </c>
      <c r="B21" s="77">
        <v>910739.14</v>
      </c>
      <c r="C21" s="77">
        <v>585105.67000000004</v>
      </c>
      <c r="D21" s="77">
        <v>459624.25</v>
      </c>
      <c r="E21" s="77" t="s">
        <v>485</v>
      </c>
      <c r="F21" s="77">
        <f>SUM(B21:E21)</f>
        <v>1955469.06</v>
      </c>
      <c r="G21" s="77">
        <v>122949.64</v>
      </c>
      <c r="H21" s="77">
        <v>29255.18</v>
      </c>
      <c r="K21" s="77">
        <f>SUM(G21:J21)</f>
        <v>152204.82</v>
      </c>
      <c r="M21" s="77">
        <v>74363.600000000006</v>
      </c>
      <c r="N21" s="77">
        <v>8845.01</v>
      </c>
      <c r="O21" s="121" t="s">
        <v>579</v>
      </c>
      <c r="P21" s="121" t="s">
        <v>579</v>
      </c>
      <c r="Q21" s="77">
        <f>SUM(M21:P21)</f>
        <v>83208.61</v>
      </c>
    </row>
    <row r="22" spans="1:17" s="77" customFormat="1" ht="15.75" x14ac:dyDescent="0.25">
      <c r="A22" s="77" t="s">
        <v>494</v>
      </c>
      <c r="B22" s="77">
        <v>1139271.6799999999</v>
      </c>
      <c r="C22" s="77">
        <v>884396.71</v>
      </c>
      <c r="D22" s="81">
        <v>295825</v>
      </c>
      <c r="E22" s="77" t="s">
        <v>485</v>
      </c>
      <c r="F22" s="77">
        <f>SUM(B22:E22)</f>
        <v>2319493.3899999997</v>
      </c>
      <c r="G22" s="77">
        <v>153801.39000000001</v>
      </c>
      <c r="H22" s="77">
        <v>44219.55</v>
      </c>
      <c r="K22" s="77">
        <f>SUM(G22:J22)</f>
        <v>198020.94</v>
      </c>
      <c r="M22" s="77">
        <v>35104.69</v>
      </c>
      <c r="N22" s="77">
        <v>4175.45</v>
      </c>
      <c r="O22" s="77">
        <v>15846.61</v>
      </c>
      <c r="P22" s="77">
        <v>754.6</v>
      </c>
      <c r="Q22" s="77">
        <f>SUM(M22:P22)</f>
        <v>55881.35</v>
      </c>
    </row>
    <row r="23" spans="1:17" s="77" customFormat="1" ht="15.75" x14ac:dyDescent="0.25">
      <c r="A23" s="76" t="s">
        <v>496</v>
      </c>
      <c r="B23" s="83">
        <f>SUM(B19:B22)</f>
        <v>3831643.0999999996</v>
      </c>
      <c r="C23" s="76">
        <f>SUM(C19:C22)</f>
        <v>2565408.54</v>
      </c>
      <c r="D23" s="83">
        <f>SUM(D20:D22)</f>
        <v>907928</v>
      </c>
      <c r="E23" s="83" t="s">
        <v>485</v>
      </c>
      <c r="F23" s="83">
        <f>SUM(B23:E23)</f>
        <v>7304979.6399999997</v>
      </c>
      <c r="G23" s="76">
        <f>SUM(G19:G22)</f>
        <v>517270.85000000003</v>
      </c>
      <c r="H23" s="83">
        <f>SUM(H19:H22)</f>
        <v>128269.55</v>
      </c>
      <c r="K23" s="83">
        <f>SUM(G23:J23)</f>
        <v>645540.4</v>
      </c>
      <c r="M23" s="122">
        <f>SUM(M20:M22)</f>
        <v>164525.59000000003</v>
      </c>
      <c r="N23" s="122">
        <f>SUM(N20:N22)</f>
        <v>19569.14</v>
      </c>
      <c r="O23" s="122">
        <f>SUM(O20:O22)</f>
        <v>30146.65</v>
      </c>
      <c r="P23" s="122">
        <f>SUM(P20:P22)</f>
        <v>1435.56</v>
      </c>
      <c r="Q23" s="77">
        <f>SUM(M23:P23)</f>
        <v>215676.94000000003</v>
      </c>
    </row>
    <row r="24" spans="1:17" s="77" customFormat="1" ht="15.75" x14ac:dyDescent="0.25"/>
    <row r="25" spans="1:17" s="77" customFormat="1" ht="15.75" x14ac:dyDescent="0.25">
      <c r="A25" s="156"/>
      <c r="B25" s="157" t="s">
        <v>576</v>
      </c>
      <c r="C25" s="156"/>
      <c r="D25" s="156"/>
      <c r="E25" s="156"/>
    </row>
    <row r="26" spans="1:17" s="77" customFormat="1" ht="15.75" x14ac:dyDescent="0.25">
      <c r="A26" s="158" t="s">
        <v>577</v>
      </c>
      <c r="B26" s="158" t="s">
        <v>578</v>
      </c>
      <c r="C26" s="158" t="s">
        <v>294</v>
      </c>
      <c r="D26" s="158" t="s">
        <v>578</v>
      </c>
      <c r="E26" s="156"/>
    </row>
    <row r="27" spans="1:17" s="77" customFormat="1" ht="15.75" x14ac:dyDescent="0.25">
      <c r="A27" s="156"/>
      <c r="B27" s="156"/>
      <c r="C27" s="156"/>
      <c r="D27" s="156"/>
      <c r="E27" s="156"/>
    </row>
    <row r="28" spans="1:17" s="77" customFormat="1" ht="15.75" x14ac:dyDescent="0.25">
      <c r="A28" s="156"/>
      <c r="B28" s="156"/>
      <c r="C28" s="156"/>
      <c r="D28" s="156"/>
      <c r="E28" s="156" t="s">
        <v>704</v>
      </c>
    </row>
    <row r="29" spans="1:17" s="77" customFormat="1" ht="15.75" x14ac:dyDescent="0.25">
      <c r="A29" s="156">
        <v>25181.64</v>
      </c>
      <c r="B29" s="156">
        <v>2995.17</v>
      </c>
      <c r="C29" s="156">
        <v>33662.39</v>
      </c>
      <c r="D29" s="156">
        <v>1602.96</v>
      </c>
      <c r="E29" s="156">
        <f>SUM(A29:D29)</f>
        <v>63442.159999999996</v>
      </c>
    </row>
    <row r="30" spans="1:17" s="77" customFormat="1" ht="15.75" x14ac:dyDescent="0.25">
      <c r="A30" s="156">
        <v>55057.3</v>
      </c>
      <c r="B30" s="156">
        <v>6548.68</v>
      </c>
      <c r="C30" s="156">
        <v>14300.04</v>
      </c>
      <c r="D30" s="156">
        <v>680.96</v>
      </c>
      <c r="E30" s="156">
        <f>SUM(A30:D30)</f>
        <v>76586.98000000001</v>
      </c>
    </row>
    <row r="31" spans="1:17" s="77" customFormat="1" ht="15.75" x14ac:dyDescent="0.25">
      <c r="A31" s="156">
        <v>74363.600000000006</v>
      </c>
      <c r="B31" s="156">
        <v>8845.01</v>
      </c>
      <c r="C31" s="158" t="s">
        <v>579</v>
      </c>
      <c r="D31" s="158" t="s">
        <v>579</v>
      </c>
      <c r="E31" s="156">
        <f>SUM(A31:D31)</f>
        <v>83208.61</v>
      </c>
    </row>
    <row r="32" spans="1:17" ht="15.75" x14ac:dyDescent="0.25">
      <c r="A32" s="156">
        <v>35104.69</v>
      </c>
      <c r="B32" s="156">
        <v>4175.45</v>
      </c>
      <c r="C32" s="156">
        <v>15846.61</v>
      </c>
      <c r="D32" s="156">
        <v>754.6</v>
      </c>
      <c r="E32" s="156">
        <f>SUM(A32:D32)</f>
        <v>55881.35</v>
      </c>
      <c r="F32" s="77"/>
      <c r="G32" s="77"/>
      <c r="H32" s="77"/>
      <c r="I32" s="77"/>
      <c r="J32" s="77"/>
      <c r="K32" s="77"/>
    </row>
    <row r="33" spans="1:11" ht="15.75" x14ac:dyDescent="0.25">
      <c r="A33" s="159">
        <f>SUM(A30:A32)</f>
        <v>164525.59000000003</v>
      </c>
      <c r="B33" s="159">
        <f>SUM(B30:B32)</f>
        <v>19569.14</v>
      </c>
      <c r="C33" s="159">
        <f>SUM(C30:C32)</f>
        <v>30146.65</v>
      </c>
      <c r="D33" s="159">
        <f>SUM(D30:D32)</f>
        <v>1435.56</v>
      </c>
      <c r="E33" s="156">
        <f>SUM(A33:D33)</f>
        <v>215676.94000000003</v>
      </c>
      <c r="F33" s="77"/>
      <c r="G33" s="77"/>
      <c r="H33" s="77"/>
      <c r="I33" s="77"/>
      <c r="J33" s="77"/>
      <c r="K33" s="77"/>
    </row>
  </sheetData>
  <pageMargins left="0.7" right="0.7" top="0.75" bottom="0.75" header="0.3" footer="0.3"/>
  <pageSetup paperSize="9" scale="95"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G25" sqref="G25"/>
    </sheetView>
  </sheetViews>
  <sheetFormatPr defaultRowHeight="15" x14ac:dyDescent="0.25"/>
  <cols>
    <col min="2" max="2" width="11.140625" customWidth="1"/>
    <col min="3" max="3" width="12.5703125" customWidth="1"/>
    <col min="4" max="4" width="12" customWidth="1"/>
    <col min="5" max="5" width="6.85546875" customWidth="1"/>
    <col min="6" max="6" width="11" customWidth="1"/>
    <col min="7" max="7" width="12.7109375" customWidth="1"/>
    <col min="8" max="8" width="11" customWidth="1"/>
    <col min="9" max="9" width="1" customWidth="1"/>
    <col min="10" max="10" width="11.7109375" customWidth="1"/>
    <col min="11" max="11" width="11.28515625" bestFit="1" customWidth="1"/>
  </cols>
  <sheetData>
    <row r="1" spans="1:12" x14ac:dyDescent="0.25">
      <c r="F1" s="123">
        <v>2014</v>
      </c>
    </row>
    <row r="2" spans="1:12" x14ac:dyDescent="0.25">
      <c r="F2" t="s">
        <v>530</v>
      </c>
    </row>
    <row r="3" spans="1:12" x14ac:dyDescent="0.25">
      <c r="B3" s="190" t="s">
        <v>518</v>
      </c>
      <c r="C3" s="191"/>
      <c r="D3" s="191"/>
      <c r="E3" s="191"/>
      <c r="F3" s="191"/>
      <c r="G3" s="191"/>
      <c r="H3" s="191"/>
      <c r="I3" s="191"/>
      <c r="J3" s="191"/>
      <c r="K3" s="191"/>
      <c r="L3" s="192"/>
    </row>
    <row r="4" spans="1:12" x14ac:dyDescent="0.25">
      <c r="B4" s="96" t="s">
        <v>517</v>
      </c>
      <c r="C4" s="97"/>
      <c r="D4" s="97"/>
      <c r="E4" s="98"/>
      <c r="F4" s="96" t="s">
        <v>515</v>
      </c>
      <c r="G4" s="87"/>
      <c r="H4" s="87"/>
      <c r="I4" s="87"/>
      <c r="J4" s="88"/>
      <c r="K4" s="86" t="s">
        <v>520</v>
      </c>
      <c r="L4" s="88"/>
    </row>
    <row r="5" spans="1:12" x14ac:dyDescent="0.25">
      <c r="B5" s="94" t="s">
        <v>513</v>
      </c>
      <c r="C5" s="95"/>
      <c r="D5" s="95"/>
      <c r="E5" s="99"/>
      <c r="F5" s="94" t="s">
        <v>516</v>
      </c>
      <c r="G5" s="89"/>
      <c r="H5" s="89"/>
      <c r="I5" s="89"/>
      <c r="J5" s="90"/>
      <c r="K5" s="91" t="s">
        <v>521</v>
      </c>
      <c r="L5" s="93"/>
    </row>
    <row r="6" spans="1:12" ht="15.75" thickBot="1" x14ac:dyDescent="0.3">
      <c r="B6" s="94" t="s">
        <v>514</v>
      </c>
      <c r="C6" s="95"/>
      <c r="D6" s="95"/>
      <c r="E6" s="99"/>
      <c r="F6" s="94" t="s">
        <v>519</v>
      </c>
      <c r="G6" s="89"/>
      <c r="H6" s="89"/>
      <c r="I6" s="92"/>
      <c r="J6" s="90"/>
      <c r="K6" s="86"/>
      <c r="L6" s="88"/>
    </row>
    <row r="7" spans="1:12" x14ac:dyDescent="0.25">
      <c r="B7" s="105">
        <v>0.05</v>
      </c>
      <c r="C7" s="106">
        <v>0.13500000000000001</v>
      </c>
      <c r="D7" s="101" t="s">
        <v>524</v>
      </c>
      <c r="E7" s="89"/>
      <c r="F7" s="107" t="s">
        <v>523</v>
      </c>
      <c r="G7" s="106">
        <v>0.13500000000000001</v>
      </c>
      <c r="H7" s="101" t="s">
        <v>525</v>
      </c>
      <c r="I7" s="89"/>
      <c r="J7" s="102">
        <v>0.05</v>
      </c>
      <c r="K7" s="103">
        <v>0.13500000000000001</v>
      </c>
      <c r="L7" s="104" t="s">
        <v>522</v>
      </c>
    </row>
    <row r="8" spans="1:12" x14ac:dyDescent="0.25">
      <c r="A8" s="100" t="s">
        <v>527</v>
      </c>
      <c r="B8" s="108"/>
      <c r="C8" s="108">
        <v>10771.45</v>
      </c>
      <c r="D8" s="108"/>
      <c r="E8" s="113"/>
      <c r="F8" s="110">
        <v>2336739.7400000002</v>
      </c>
      <c r="G8" s="108">
        <v>1212977.55</v>
      </c>
      <c r="H8" s="108"/>
      <c r="I8" s="112"/>
      <c r="J8" s="108">
        <v>-2336739.7400000002</v>
      </c>
      <c r="K8" s="108">
        <v>-135832.54999999999</v>
      </c>
      <c r="L8" s="108"/>
    </row>
    <row r="9" spans="1:12" x14ac:dyDescent="0.25">
      <c r="A9" s="100" t="s">
        <v>528</v>
      </c>
      <c r="B9" s="108"/>
      <c r="C9" s="108"/>
      <c r="D9" s="108"/>
      <c r="E9" s="113"/>
      <c r="F9" s="110">
        <v>713885</v>
      </c>
      <c r="G9" s="108">
        <v>536767.04</v>
      </c>
      <c r="H9" s="108"/>
      <c r="I9" s="112"/>
      <c r="J9" s="108">
        <v>713885</v>
      </c>
      <c r="K9" s="108">
        <v>536767.04</v>
      </c>
      <c r="L9" s="108"/>
    </row>
    <row r="10" spans="1:12" x14ac:dyDescent="0.25">
      <c r="A10" s="100" t="s">
        <v>526</v>
      </c>
      <c r="B10" s="108"/>
      <c r="C10" s="108"/>
      <c r="D10" s="108"/>
      <c r="E10" s="113"/>
      <c r="F10" s="108">
        <v>1913378</v>
      </c>
      <c r="G10" s="108">
        <v>880583.3</v>
      </c>
      <c r="H10" s="108"/>
      <c r="I10" s="111"/>
      <c r="J10" s="109">
        <v>-1913378</v>
      </c>
      <c r="K10" s="109">
        <v>-880583.3</v>
      </c>
      <c r="L10" s="109"/>
    </row>
    <row r="11" spans="1:12" ht="15.75" thickBot="1" x14ac:dyDescent="0.3">
      <c r="A11" s="100" t="s">
        <v>529</v>
      </c>
      <c r="B11" s="108"/>
      <c r="C11" s="108"/>
      <c r="D11" s="108"/>
      <c r="E11" s="113"/>
      <c r="F11" s="114">
        <v>1550417</v>
      </c>
      <c r="G11" s="115">
        <v>1099921.06</v>
      </c>
      <c r="H11" s="108"/>
      <c r="I11" s="112"/>
      <c r="J11" s="108">
        <v>-1550417</v>
      </c>
      <c r="K11" s="108">
        <v>-1099921.06</v>
      </c>
      <c r="L11" s="108"/>
    </row>
    <row r="12" spans="1:12" x14ac:dyDescent="0.25">
      <c r="F12" s="116" t="s">
        <v>531</v>
      </c>
      <c r="G12" s="104"/>
    </row>
    <row r="13" spans="1:12" x14ac:dyDescent="0.25">
      <c r="A13" s="100" t="s">
        <v>527</v>
      </c>
      <c r="B13" s="101"/>
      <c r="C13" s="101">
        <v>998450</v>
      </c>
      <c r="D13" s="101"/>
      <c r="E13" s="101"/>
      <c r="F13" s="101"/>
      <c r="G13" s="101"/>
      <c r="H13" s="101"/>
      <c r="I13" s="101"/>
      <c r="J13" s="101"/>
      <c r="K13" s="101">
        <v>998450</v>
      </c>
      <c r="L13" s="101"/>
    </row>
    <row r="14" spans="1:12" x14ac:dyDescent="0.25">
      <c r="A14" s="100" t="s">
        <v>528</v>
      </c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1:12" x14ac:dyDescent="0.25">
      <c r="A15" s="100" t="s">
        <v>526</v>
      </c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1:12" x14ac:dyDescent="0.25">
      <c r="A16" s="100" t="s">
        <v>529</v>
      </c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</sheetData>
  <mergeCells count="1">
    <mergeCell ref="B3:L3"/>
  </mergeCells>
  <pageMargins left="0.7" right="0.7" top="0.75" bottom="0.75" header="0.3" footer="0.3"/>
  <pageSetup paperSize="9" orientation="landscape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opLeftCell="A12" workbookViewId="0">
      <selection activeCell="B24" sqref="B24"/>
    </sheetView>
  </sheetViews>
  <sheetFormatPr defaultRowHeight="15" x14ac:dyDescent="0.25"/>
  <cols>
    <col min="1" max="1" width="6" customWidth="1"/>
    <col min="2" max="2" width="11.140625" customWidth="1"/>
    <col min="3" max="3" width="9.7109375" customWidth="1"/>
    <col min="4" max="4" width="6.42578125" customWidth="1"/>
    <col min="5" max="5" width="7.42578125" customWidth="1"/>
    <col min="6" max="6" width="11" customWidth="1"/>
    <col min="7" max="7" width="9.7109375" customWidth="1"/>
    <col min="8" max="8" width="8.7109375" customWidth="1"/>
    <col min="9" max="9" width="5.85546875" customWidth="1"/>
    <col min="10" max="10" width="9.7109375" customWidth="1"/>
    <col min="11" max="11" width="10" customWidth="1"/>
    <col min="13" max="13" width="6" customWidth="1"/>
    <col min="14" max="14" width="8.85546875" customWidth="1"/>
    <col min="15" max="15" width="5.85546875" customWidth="1"/>
    <col min="16" max="16" width="7.5703125" customWidth="1"/>
    <col min="17" max="17" width="7" customWidth="1"/>
    <col min="18" max="18" width="9.140625" customWidth="1"/>
  </cols>
  <sheetData>
    <row r="1" spans="1:18" x14ac:dyDescent="0.25">
      <c r="F1" t="s">
        <v>542</v>
      </c>
    </row>
    <row r="2" spans="1:18" x14ac:dyDescent="0.25">
      <c r="B2" s="190" t="s">
        <v>518</v>
      </c>
      <c r="C2" s="191"/>
      <c r="D2" s="191"/>
      <c r="E2" s="191"/>
      <c r="F2" s="191"/>
      <c r="G2" s="191"/>
      <c r="H2" s="191"/>
      <c r="I2" s="191"/>
      <c r="J2" s="191"/>
      <c r="K2" s="191"/>
      <c r="L2" s="192"/>
    </row>
    <row r="3" spans="1:18" x14ac:dyDescent="0.25">
      <c r="B3" s="96" t="s">
        <v>517</v>
      </c>
      <c r="C3" s="97"/>
      <c r="D3" s="97"/>
      <c r="E3" s="98"/>
      <c r="F3" s="96" t="s">
        <v>515</v>
      </c>
      <c r="G3" s="87"/>
      <c r="H3" s="87"/>
      <c r="I3" s="87"/>
      <c r="J3" s="88"/>
      <c r="K3" s="86" t="s">
        <v>520</v>
      </c>
      <c r="L3" s="88"/>
    </row>
    <row r="4" spans="1:18" x14ac:dyDescent="0.25">
      <c r="B4" s="94" t="s">
        <v>513</v>
      </c>
      <c r="C4" s="95"/>
      <c r="D4" s="95"/>
      <c r="E4" s="99"/>
      <c r="F4" s="94" t="s">
        <v>516</v>
      </c>
      <c r="G4" s="89"/>
      <c r="H4" s="89"/>
      <c r="I4" s="89"/>
      <c r="J4" s="90"/>
      <c r="K4" s="91" t="s">
        <v>521</v>
      </c>
      <c r="L4" s="93"/>
    </row>
    <row r="5" spans="1:18" ht="15.75" thickBot="1" x14ac:dyDescent="0.3">
      <c r="B5" s="94" t="s">
        <v>514</v>
      </c>
      <c r="C5" s="95"/>
      <c r="D5" s="95"/>
      <c r="E5" s="99"/>
      <c r="F5" s="94" t="s">
        <v>519</v>
      </c>
      <c r="G5" s="89"/>
      <c r="H5" s="89"/>
      <c r="I5" s="92"/>
      <c r="J5" s="90"/>
      <c r="K5" s="86"/>
      <c r="L5" s="88"/>
    </row>
    <row r="6" spans="1:18" x14ac:dyDescent="0.25">
      <c r="B6" s="105">
        <v>0.05</v>
      </c>
      <c r="C6" s="106">
        <v>0.13500000000000001</v>
      </c>
      <c r="D6" s="101" t="s">
        <v>524</v>
      </c>
      <c r="E6" s="89"/>
      <c r="F6" s="107" t="s">
        <v>523</v>
      </c>
      <c r="G6" s="106">
        <v>0.13500000000000001</v>
      </c>
      <c r="H6" s="101" t="s">
        <v>525</v>
      </c>
      <c r="I6" s="89"/>
      <c r="J6" s="102">
        <v>0.05</v>
      </c>
      <c r="K6" s="103">
        <v>0.13500000000000001</v>
      </c>
      <c r="L6" s="104" t="s">
        <v>522</v>
      </c>
    </row>
    <row r="7" spans="1:18" x14ac:dyDescent="0.25">
      <c r="A7" s="100" t="s">
        <v>527</v>
      </c>
      <c r="B7" s="108">
        <v>229849</v>
      </c>
      <c r="C7" s="108"/>
      <c r="D7" s="108"/>
      <c r="E7" s="113"/>
      <c r="F7" s="110">
        <v>229549</v>
      </c>
      <c r="G7" s="108"/>
      <c r="H7" s="108"/>
      <c r="I7" s="112"/>
      <c r="J7" s="108">
        <v>300</v>
      </c>
      <c r="K7" s="108"/>
      <c r="L7" s="108"/>
    </row>
    <row r="8" spans="1:18" x14ac:dyDescent="0.25">
      <c r="A8" s="100" t="s">
        <v>528</v>
      </c>
      <c r="B8" s="108">
        <v>149956</v>
      </c>
      <c r="C8" s="108">
        <v>49994</v>
      </c>
      <c r="D8" s="108"/>
      <c r="E8" s="113"/>
      <c r="F8" s="110">
        <v>149955.65</v>
      </c>
      <c r="G8" s="108">
        <v>49994</v>
      </c>
      <c r="H8" s="108"/>
      <c r="I8" s="112"/>
      <c r="J8" s="108">
        <v>0.35</v>
      </c>
      <c r="K8" s="108"/>
      <c r="L8" s="108"/>
    </row>
    <row r="9" spans="1:18" x14ac:dyDescent="0.25">
      <c r="A9" s="86" t="s">
        <v>526</v>
      </c>
      <c r="B9" s="137">
        <v>201800</v>
      </c>
      <c r="C9" s="137"/>
      <c r="D9" s="137"/>
      <c r="E9" s="113"/>
      <c r="F9" s="137">
        <v>201800</v>
      </c>
      <c r="G9" s="137"/>
      <c r="H9" s="137"/>
      <c r="I9" s="138"/>
      <c r="J9" s="139"/>
      <c r="K9" s="139"/>
      <c r="L9" s="139"/>
    </row>
    <row r="10" spans="1:18" x14ac:dyDescent="0.25">
      <c r="A10" s="101" t="s">
        <v>529</v>
      </c>
      <c r="B10" s="101">
        <v>167187.5</v>
      </c>
      <c r="C10" s="101">
        <v>16805</v>
      </c>
      <c r="D10" s="108"/>
      <c r="E10" s="108"/>
      <c r="F10" s="101">
        <v>130140</v>
      </c>
      <c r="G10" s="136"/>
      <c r="H10" s="108"/>
      <c r="I10" s="108"/>
      <c r="J10" s="140">
        <v>37047.5</v>
      </c>
      <c r="K10" s="108">
        <v>16805</v>
      </c>
      <c r="L10" s="108"/>
    </row>
    <row r="11" spans="1:18" x14ac:dyDescent="0.25">
      <c r="A11" s="101" t="s">
        <v>602</v>
      </c>
      <c r="B11" s="136">
        <v>748792.5</v>
      </c>
      <c r="C11" s="136">
        <v>66799</v>
      </c>
      <c r="D11" s="136">
        <v>0</v>
      </c>
      <c r="E11" s="136"/>
      <c r="F11" s="136">
        <v>711444.65</v>
      </c>
      <c r="G11" s="136">
        <v>49994</v>
      </c>
      <c r="H11" s="136">
        <v>0</v>
      </c>
      <c r="I11" s="136">
        <v>37347.85</v>
      </c>
      <c r="J11" s="136">
        <v>16805</v>
      </c>
      <c r="K11" s="136"/>
      <c r="L11" s="108"/>
    </row>
    <row r="12" spans="1:18" x14ac:dyDescent="0.25">
      <c r="A12" s="193" t="s">
        <v>543</v>
      </c>
      <c r="B12" s="196" t="s">
        <v>613</v>
      </c>
      <c r="C12" s="197"/>
      <c r="D12" s="197"/>
      <c r="E12" s="197"/>
      <c r="F12" s="197"/>
      <c r="G12" s="197"/>
      <c r="H12" s="197"/>
      <c r="I12" s="197"/>
      <c r="J12" s="197"/>
      <c r="K12" s="197"/>
      <c r="L12" s="197"/>
      <c r="M12" s="198"/>
      <c r="N12" s="196" t="s">
        <v>614</v>
      </c>
      <c r="O12" s="197"/>
      <c r="P12" s="197"/>
      <c r="Q12" s="197"/>
      <c r="R12" s="198"/>
    </row>
    <row r="13" spans="1:18" ht="179.25" customHeight="1" x14ac:dyDescent="0.25">
      <c r="A13" s="194"/>
      <c r="B13" s="196" t="s">
        <v>557</v>
      </c>
      <c r="C13" s="197"/>
      <c r="D13" s="198"/>
      <c r="E13" s="196" t="s">
        <v>558</v>
      </c>
      <c r="F13" s="197"/>
      <c r="G13" s="198"/>
      <c r="H13" s="196" t="s">
        <v>559</v>
      </c>
      <c r="I13" s="197"/>
      <c r="J13" s="198"/>
      <c r="K13" s="196" t="s">
        <v>560</v>
      </c>
      <c r="L13" s="197"/>
      <c r="M13" s="198"/>
      <c r="N13" s="118" t="s">
        <v>561</v>
      </c>
      <c r="O13" s="196" t="s">
        <v>562</v>
      </c>
      <c r="P13" s="197"/>
      <c r="Q13" s="198"/>
      <c r="R13" s="118" t="s">
        <v>563</v>
      </c>
    </row>
    <row r="14" spans="1:18" ht="42.75" customHeight="1" x14ac:dyDescent="0.25">
      <c r="A14" s="195"/>
      <c r="B14" s="118" t="s">
        <v>564</v>
      </c>
      <c r="C14" s="118" t="s">
        <v>565</v>
      </c>
      <c r="D14" s="118" t="s">
        <v>566</v>
      </c>
      <c r="E14" s="118" t="s">
        <v>552</v>
      </c>
      <c r="F14" s="118" t="s">
        <v>553</v>
      </c>
      <c r="G14" s="118" t="s">
        <v>554</v>
      </c>
      <c r="H14" s="118" t="s">
        <v>552</v>
      </c>
      <c r="I14" s="118" t="s">
        <v>553</v>
      </c>
      <c r="J14" s="118" t="s">
        <v>554</v>
      </c>
      <c r="K14" s="118" t="s">
        <v>552</v>
      </c>
      <c r="L14" s="118" t="s">
        <v>553</v>
      </c>
      <c r="M14" s="118" t="s">
        <v>554</v>
      </c>
      <c r="N14" s="118" t="s">
        <v>301</v>
      </c>
      <c r="O14" s="118" t="s">
        <v>552</v>
      </c>
      <c r="P14" s="118" t="s">
        <v>553</v>
      </c>
      <c r="Q14" s="118" t="s">
        <v>554</v>
      </c>
      <c r="R14" s="118" t="s">
        <v>301</v>
      </c>
    </row>
    <row r="15" spans="1:18" ht="18" customHeight="1" x14ac:dyDescent="0.25">
      <c r="A15" s="119" t="s">
        <v>555</v>
      </c>
      <c r="B15" s="119" t="s">
        <v>687</v>
      </c>
      <c r="C15" s="119" t="s">
        <v>688</v>
      </c>
      <c r="D15" s="119" t="s">
        <v>556</v>
      </c>
      <c r="E15" s="119" t="s">
        <v>556</v>
      </c>
      <c r="F15" s="119" t="s">
        <v>556</v>
      </c>
      <c r="G15" s="119" t="s">
        <v>556</v>
      </c>
      <c r="H15" s="119" t="s">
        <v>556</v>
      </c>
      <c r="I15" s="119" t="s">
        <v>556</v>
      </c>
      <c r="J15" s="119" t="s">
        <v>556</v>
      </c>
      <c r="K15" s="119" t="s">
        <v>687</v>
      </c>
      <c r="L15" s="119" t="s">
        <v>688</v>
      </c>
      <c r="M15" s="119" t="s">
        <v>556</v>
      </c>
      <c r="N15" s="119" t="s">
        <v>556</v>
      </c>
      <c r="O15" s="119" t="s">
        <v>556</v>
      </c>
      <c r="P15" s="119" t="s">
        <v>556</v>
      </c>
      <c r="Q15" s="119" t="s">
        <v>556</v>
      </c>
      <c r="R15" s="119" t="s">
        <v>556</v>
      </c>
    </row>
    <row r="16" spans="1:18" ht="30.75" customHeight="1" x14ac:dyDescent="0.25">
      <c r="A16" s="119">
        <v>2</v>
      </c>
      <c r="B16" s="119">
        <v>197970</v>
      </c>
      <c r="C16" s="119">
        <v>31700</v>
      </c>
      <c r="D16" s="119" t="s">
        <v>556</v>
      </c>
      <c r="E16" s="119" t="s">
        <v>556</v>
      </c>
      <c r="F16" s="119" t="s">
        <v>556</v>
      </c>
      <c r="G16" s="119" t="s">
        <v>556</v>
      </c>
      <c r="H16" s="119">
        <f>B16</f>
        <v>197970</v>
      </c>
      <c r="I16" s="119" t="s">
        <v>556</v>
      </c>
      <c r="J16" s="119">
        <f>C16</f>
        <v>31700</v>
      </c>
      <c r="K16" s="119" t="s">
        <v>687</v>
      </c>
      <c r="L16" s="119" t="s">
        <v>688</v>
      </c>
      <c r="M16" s="119" t="s">
        <v>556</v>
      </c>
      <c r="N16" s="119" t="s">
        <v>556</v>
      </c>
      <c r="O16" s="119" t="s">
        <v>556</v>
      </c>
      <c r="P16" s="119" t="s">
        <v>556</v>
      </c>
      <c r="Q16" s="119" t="s">
        <v>556</v>
      </c>
      <c r="R16" s="119" t="s">
        <v>556</v>
      </c>
    </row>
    <row r="17" spans="1:18" ht="19.5" customHeight="1" x14ac:dyDescent="0.25">
      <c r="A17" s="119">
        <v>3</v>
      </c>
      <c r="B17" s="119" t="s">
        <v>689</v>
      </c>
      <c r="C17" s="119" t="s">
        <v>690</v>
      </c>
      <c r="D17" s="119" t="s">
        <v>556</v>
      </c>
      <c r="E17" s="119" t="s">
        <v>556</v>
      </c>
      <c r="F17" s="119" t="s">
        <v>556</v>
      </c>
      <c r="G17" s="119" t="s">
        <v>556</v>
      </c>
      <c r="H17" s="119" t="s">
        <v>556</v>
      </c>
      <c r="I17" s="119" t="s">
        <v>556</v>
      </c>
      <c r="J17" s="119" t="s">
        <v>556</v>
      </c>
      <c r="K17" s="119" t="s">
        <v>689</v>
      </c>
      <c r="L17" s="119" t="s">
        <v>690</v>
      </c>
      <c r="M17" s="119" t="s">
        <v>556</v>
      </c>
      <c r="N17" s="119" t="s">
        <v>556</v>
      </c>
      <c r="O17" s="119" t="s">
        <v>556</v>
      </c>
      <c r="P17" s="119" t="s">
        <v>556</v>
      </c>
      <c r="Q17" s="119" t="s">
        <v>556</v>
      </c>
      <c r="R17" s="119" t="s">
        <v>556</v>
      </c>
    </row>
    <row r="18" spans="1:18" ht="25.5" customHeight="1" x14ac:dyDescent="0.25">
      <c r="A18" s="119">
        <v>3</v>
      </c>
      <c r="B18">
        <v>184050</v>
      </c>
      <c r="C18" s="119">
        <v>0</v>
      </c>
      <c r="D18" s="119" t="s">
        <v>556</v>
      </c>
      <c r="E18" s="119">
        <f>B18</f>
        <v>184050</v>
      </c>
      <c r="F18" s="119" t="s">
        <v>556</v>
      </c>
      <c r="G18" s="119" t="s">
        <v>556</v>
      </c>
      <c r="H18" s="119" t="s">
        <v>556</v>
      </c>
      <c r="I18" s="119" t="s">
        <v>556</v>
      </c>
      <c r="J18" s="119" t="s">
        <v>556</v>
      </c>
      <c r="K18" s="119">
        <v>0</v>
      </c>
      <c r="L18" s="119">
        <v>0</v>
      </c>
      <c r="M18" s="119" t="s">
        <v>556</v>
      </c>
      <c r="N18" s="119" t="s">
        <v>556</v>
      </c>
      <c r="O18" s="119" t="s">
        <v>556</v>
      </c>
      <c r="P18" s="119" t="s">
        <v>556</v>
      </c>
      <c r="Q18" s="119" t="s">
        <v>556</v>
      </c>
      <c r="R18" s="119" t="s">
        <v>556</v>
      </c>
    </row>
    <row r="19" spans="1:18" ht="29.25" customHeight="1" x14ac:dyDescent="0.25">
      <c r="A19" s="134" t="s">
        <v>575</v>
      </c>
      <c r="B19" s="119" t="s">
        <v>567</v>
      </c>
      <c r="C19" s="119" t="s">
        <v>568</v>
      </c>
      <c r="D19" s="119" t="s">
        <v>556</v>
      </c>
      <c r="E19" s="119" t="s">
        <v>569</v>
      </c>
      <c r="F19" s="119" t="s">
        <v>556</v>
      </c>
      <c r="G19" s="119" t="s">
        <v>556</v>
      </c>
      <c r="H19" s="119" t="s">
        <v>570</v>
      </c>
      <c r="I19" s="119" t="s">
        <v>571</v>
      </c>
      <c r="J19" s="119" t="s">
        <v>556</v>
      </c>
      <c r="K19" s="119" t="s">
        <v>572</v>
      </c>
      <c r="L19" s="119" t="s">
        <v>573</v>
      </c>
      <c r="M19" s="119" t="s">
        <v>556</v>
      </c>
      <c r="N19" s="119" t="s">
        <v>556</v>
      </c>
      <c r="O19" s="119" t="s">
        <v>556</v>
      </c>
      <c r="P19" s="119" t="s">
        <v>556</v>
      </c>
      <c r="Q19" s="119" t="s">
        <v>556</v>
      </c>
      <c r="R19" s="119" t="s">
        <v>556</v>
      </c>
    </row>
    <row r="20" spans="1:18" x14ac:dyDescent="0.25">
      <c r="F20" s="100" t="s">
        <v>527</v>
      </c>
      <c r="G20" s="4"/>
      <c r="H20" s="4">
        <v>230580</v>
      </c>
      <c r="J20">
        <v>11174</v>
      </c>
    </row>
    <row r="21" spans="1:18" x14ac:dyDescent="0.25">
      <c r="F21" s="100" t="s">
        <v>528</v>
      </c>
      <c r="H21">
        <v>229670</v>
      </c>
      <c r="J21">
        <v>14178</v>
      </c>
    </row>
    <row r="22" spans="1:18" x14ac:dyDescent="0.25">
      <c r="F22" s="86" t="s">
        <v>526</v>
      </c>
    </row>
    <row r="23" spans="1:18" x14ac:dyDescent="0.25">
      <c r="F23" s="101" t="s">
        <v>529</v>
      </c>
      <c r="H23">
        <v>184050</v>
      </c>
      <c r="J23">
        <v>9202.5</v>
      </c>
    </row>
    <row r="24" spans="1:18" x14ac:dyDescent="0.25">
      <c r="F24" s="101" t="s">
        <v>602</v>
      </c>
    </row>
  </sheetData>
  <mergeCells count="9">
    <mergeCell ref="B2:L2"/>
    <mergeCell ref="A12:A14"/>
    <mergeCell ref="B12:M12"/>
    <mergeCell ref="N12:R12"/>
    <mergeCell ref="B13:D13"/>
    <mergeCell ref="E13:G13"/>
    <mergeCell ref="H13:J13"/>
    <mergeCell ref="K13:M13"/>
    <mergeCell ref="O13:Q13"/>
  </mergeCells>
  <pageMargins left="0.37" right="0.16" top="0.2" bottom="0.3" header="0.2" footer="0.3"/>
  <pageSetup paperSize="9" scale="90" orientation="landscape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E2" sqref="E2:G2"/>
    </sheetView>
  </sheetViews>
  <sheetFormatPr defaultRowHeight="15" x14ac:dyDescent="0.25"/>
  <sheetData>
    <row r="1" spans="1:19" x14ac:dyDescent="0.25">
      <c r="C1">
        <v>2013</v>
      </c>
      <c r="D1" s="123" t="s">
        <v>608</v>
      </c>
      <c r="F1" t="s">
        <v>609</v>
      </c>
    </row>
    <row r="2" spans="1:19" x14ac:dyDescent="0.25">
      <c r="A2" s="124"/>
      <c r="B2" s="199" t="s">
        <v>546</v>
      </c>
      <c r="C2" s="200"/>
      <c r="D2" s="201"/>
      <c r="E2" s="199" t="s">
        <v>547</v>
      </c>
      <c r="F2" s="200"/>
      <c r="G2" s="201"/>
      <c r="H2" s="199" t="s">
        <v>548</v>
      </c>
      <c r="I2" s="200"/>
      <c r="J2" s="201"/>
      <c r="K2" s="199" t="s">
        <v>549</v>
      </c>
      <c r="L2" s="200"/>
      <c r="M2" s="201"/>
      <c r="N2" s="199" t="s">
        <v>550</v>
      </c>
      <c r="O2" s="200"/>
      <c r="P2" s="201"/>
      <c r="Q2" s="199" t="s">
        <v>551</v>
      </c>
      <c r="R2" s="200"/>
      <c r="S2" s="201"/>
    </row>
    <row r="3" spans="1:19" x14ac:dyDescent="0.25">
      <c r="A3" s="120"/>
      <c r="B3" s="125" t="s">
        <v>552</v>
      </c>
      <c r="C3" s="125" t="s">
        <v>553</v>
      </c>
      <c r="D3" s="125" t="s">
        <v>554</v>
      </c>
      <c r="E3" s="125" t="s">
        <v>552</v>
      </c>
      <c r="F3" s="125" t="s">
        <v>553</v>
      </c>
      <c r="G3" s="125" t="s">
        <v>554</v>
      </c>
      <c r="H3" s="125" t="s">
        <v>552</v>
      </c>
      <c r="I3" s="125" t="s">
        <v>553</v>
      </c>
      <c r="J3" s="125" t="s">
        <v>554</v>
      </c>
      <c r="K3" s="125" t="s">
        <v>552</v>
      </c>
      <c r="L3" s="125" t="s">
        <v>553</v>
      </c>
      <c r="M3" s="125" t="s">
        <v>554</v>
      </c>
      <c r="N3" s="125" t="s">
        <v>552</v>
      </c>
      <c r="O3" s="125" t="s">
        <v>553</v>
      </c>
      <c r="P3" s="125" t="s">
        <v>554</v>
      </c>
      <c r="Q3" s="125" t="s">
        <v>552</v>
      </c>
      <c r="R3" s="125" t="s">
        <v>553</v>
      </c>
      <c r="S3" s="125" t="s">
        <v>554</v>
      </c>
    </row>
    <row r="4" spans="1:19" ht="38.25" x14ac:dyDescent="0.25">
      <c r="A4" s="126" t="s">
        <v>598</v>
      </c>
      <c r="B4" s="126" t="s">
        <v>580</v>
      </c>
      <c r="C4" s="126" t="s">
        <v>581</v>
      </c>
      <c r="D4" s="126" t="s">
        <v>556</v>
      </c>
      <c r="E4" s="126" t="s">
        <v>582</v>
      </c>
      <c r="F4" s="126" t="s">
        <v>583</v>
      </c>
      <c r="G4" s="126" t="s">
        <v>556</v>
      </c>
      <c r="H4" s="126" t="s">
        <v>584</v>
      </c>
      <c r="I4" s="126" t="s">
        <v>585</v>
      </c>
      <c r="J4" s="126" t="s">
        <v>556</v>
      </c>
      <c r="K4" s="126" t="s">
        <v>556</v>
      </c>
      <c r="L4" s="126" t="s">
        <v>556</v>
      </c>
      <c r="M4" s="126" t="s">
        <v>556</v>
      </c>
      <c r="N4" s="126" t="s">
        <v>556</v>
      </c>
      <c r="O4" s="126" t="s">
        <v>556</v>
      </c>
      <c r="P4" s="126" t="s">
        <v>556</v>
      </c>
      <c r="Q4" s="126" t="s">
        <v>556</v>
      </c>
      <c r="R4" s="126" t="s">
        <v>556</v>
      </c>
      <c r="S4" s="126" t="s">
        <v>556</v>
      </c>
    </row>
    <row r="5" spans="1:19" ht="38.25" x14ac:dyDescent="0.25">
      <c r="A5" s="126" t="s">
        <v>599</v>
      </c>
      <c r="B5" s="126" t="s">
        <v>556</v>
      </c>
      <c r="C5" s="126" t="s">
        <v>586</v>
      </c>
      <c r="D5" s="126" t="s">
        <v>556</v>
      </c>
      <c r="E5" s="126" t="s">
        <v>587</v>
      </c>
      <c r="F5" s="126" t="s">
        <v>588</v>
      </c>
      <c r="G5" s="126" t="s">
        <v>556</v>
      </c>
      <c r="H5" s="126" t="s">
        <v>584</v>
      </c>
      <c r="I5" s="126" t="s">
        <v>589</v>
      </c>
      <c r="J5" s="126" t="s">
        <v>556</v>
      </c>
      <c r="K5" s="126" t="s">
        <v>556</v>
      </c>
      <c r="L5" s="126" t="s">
        <v>556</v>
      </c>
      <c r="M5" s="126" t="s">
        <v>556</v>
      </c>
      <c r="N5" s="126" t="s">
        <v>556</v>
      </c>
      <c r="O5" s="126" t="s">
        <v>556</v>
      </c>
      <c r="P5" s="126" t="s">
        <v>556</v>
      </c>
      <c r="Q5" s="126" t="s">
        <v>556</v>
      </c>
      <c r="R5" s="126" t="s">
        <v>556</v>
      </c>
      <c r="S5" s="126" t="s">
        <v>556</v>
      </c>
    </row>
    <row r="6" spans="1:19" ht="38.25" x14ac:dyDescent="0.25">
      <c r="A6" s="126" t="s">
        <v>600</v>
      </c>
      <c r="B6" s="126" t="s">
        <v>556</v>
      </c>
      <c r="C6" s="126" t="s">
        <v>590</v>
      </c>
      <c r="D6" s="126" t="s">
        <v>556</v>
      </c>
      <c r="E6" s="126" t="s">
        <v>591</v>
      </c>
      <c r="F6" s="126" t="s">
        <v>592</v>
      </c>
      <c r="G6" s="126" t="s">
        <v>556</v>
      </c>
      <c r="H6" s="126" t="s">
        <v>593</v>
      </c>
      <c r="I6" s="126" t="s">
        <v>594</v>
      </c>
      <c r="J6" s="126" t="s">
        <v>556</v>
      </c>
      <c r="K6" s="126" t="s">
        <v>556</v>
      </c>
      <c r="L6" s="126" t="s">
        <v>556</v>
      </c>
      <c r="M6" s="126" t="s">
        <v>556</v>
      </c>
      <c r="N6" s="126" t="s">
        <v>556</v>
      </c>
      <c r="O6" s="126" t="s">
        <v>556</v>
      </c>
      <c r="P6" s="126" t="s">
        <v>556</v>
      </c>
      <c r="Q6" s="126" t="s">
        <v>556</v>
      </c>
      <c r="R6" s="126" t="s">
        <v>556</v>
      </c>
      <c r="S6" s="126" t="s">
        <v>556</v>
      </c>
    </row>
    <row r="7" spans="1:19" ht="25.5" x14ac:dyDescent="0.25">
      <c r="A7" s="126" t="s">
        <v>601</v>
      </c>
      <c r="B7" s="126" t="s">
        <v>556</v>
      </c>
      <c r="C7" s="126" t="s">
        <v>595</v>
      </c>
      <c r="D7" s="126" t="s">
        <v>556</v>
      </c>
      <c r="E7" s="126" t="s">
        <v>556</v>
      </c>
      <c r="F7" s="126" t="s">
        <v>596</v>
      </c>
      <c r="G7" s="126" t="s">
        <v>556</v>
      </c>
      <c r="H7" s="126" t="s">
        <v>556</v>
      </c>
      <c r="I7" s="126" t="s">
        <v>597</v>
      </c>
      <c r="J7" s="126" t="s">
        <v>556</v>
      </c>
      <c r="K7" s="126" t="s">
        <v>556</v>
      </c>
      <c r="L7" s="126" t="s">
        <v>556</v>
      </c>
      <c r="M7" s="126" t="s">
        <v>556</v>
      </c>
      <c r="N7" s="126" t="s">
        <v>556</v>
      </c>
      <c r="O7" s="126" t="s">
        <v>556</v>
      </c>
      <c r="P7" s="126" t="s">
        <v>556</v>
      </c>
      <c r="Q7" s="126" t="s">
        <v>556</v>
      </c>
      <c r="R7" s="126" t="s">
        <v>556</v>
      </c>
      <c r="S7" s="126" t="s">
        <v>556</v>
      </c>
    </row>
    <row r="8" spans="1:19" x14ac:dyDescent="0.25">
      <c r="A8" s="127" t="s">
        <v>602</v>
      </c>
    </row>
    <row r="9" spans="1:19" ht="38.25" x14ac:dyDescent="0.25">
      <c r="A9" s="126" t="s">
        <v>555</v>
      </c>
      <c r="B9" s="126" t="s">
        <v>580</v>
      </c>
      <c r="C9" s="126" t="s">
        <v>603</v>
      </c>
      <c r="D9" s="126" t="s">
        <v>556</v>
      </c>
      <c r="E9" s="126" t="s">
        <v>604</v>
      </c>
      <c r="F9" s="126" t="s">
        <v>605</v>
      </c>
      <c r="G9" s="126" t="s">
        <v>556</v>
      </c>
      <c r="H9" s="126" t="s">
        <v>606</v>
      </c>
      <c r="I9" s="126" t="s">
        <v>607</v>
      </c>
      <c r="J9" s="126" t="s">
        <v>556</v>
      </c>
      <c r="K9" s="126" t="s">
        <v>556</v>
      </c>
      <c r="L9" s="126" t="s">
        <v>556</v>
      </c>
      <c r="M9" s="126" t="s">
        <v>556</v>
      </c>
      <c r="N9" s="126" t="s">
        <v>556</v>
      </c>
      <c r="O9" s="126" t="s">
        <v>556</v>
      </c>
      <c r="P9" s="126" t="s">
        <v>556</v>
      </c>
      <c r="Q9" s="126" t="s">
        <v>556</v>
      </c>
      <c r="R9" s="126" t="s">
        <v>556</v>
      </c>
      <c r="S9" s="126" t="s">
        <v>556</v>
      </c>
    </row>
    <row r="11" spans="1:19" x14ac:dyDescent="0.25">
      <c r="D11" s="128" t="s">
        <v>574</v>
      </c>
    </row>
  </sheetData>
  <mergeCells count="6">
    <mergeCell ref="Q2:S2"/>
    <mergeCell ref="B2:D2"/>
    <mergeCell ref="E2:G2"/>
    <mergeCell ref="H2:J2"/>
    <mergeCell ref="K2:M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F3" sqref="F3"/>
    </sheetView>
  </sheetViews>
  <sheetFormatPr defaultRowHeight="15" x14ac:dyDescent="0.25"/>
  <cols>
    <col min="5" max="6" width="12" bestFit="1" customWidth="1"/>
    <col min="8" max="8" width="12" bestFit="1" customWidth="1"/>
    <col min="9" max="10" width="11" bestFit="1" customWidth="1"/>
  </cols>
  <sheetData>
    <row r="1" spans="1:16" x14ac:dyDescent="0.25">
      <c r="B1" t="s">
        <v>56</v>
      </c>
      <c r="F1" t="s">
        <v>57</v>
      </c>
      <c r="H1" t="s">
        <v>58</v>
      </c>
      <c r="J1" t="s">
        <v>59</v>
      </c>
      <c r="L1" t="s">
        <v>60</v>
      </c>
    </row>
    <row r="2" spans="1:16" x14ac:dyDescent="0.25">
      <c r="A2" t="s">
        <v>131</v>
      </c>
      <c r="B2" t="s">
        <v>54</v>
      </c>
      <c r="F2">
        <v>10312948017</v>
      </c>
      <c r="H2">
        <v>10312948017</v>
      </c>
      <c r="J2">
        <v>9905923999</v>
      </c>
      <c r="L2" t="s">
        <v>55</v>
      </c>
    </row>
    <row r="3" spans="1:16" x14ac:dyDescent="0.25">
      <c r="A3" t="s">
        <v>132</v>
      </c>
      <c r="B3" t="s">
        <v>61</v>
      </c>
      <c r="F3">
        <v>10313432026</v>
      </c>
      <c r="H3" s="4" t="s">
        <v>194</v>
      </c>
    </row>
    <row r="4" spans="1:16" x14ac:dyDescent="0.25">
      <c r="A4" t="s">
        <v>133</v>
      </c>
      <c r="B4" t="s">
        <v>62</v>
      </c>
      <c r="F4">
        <v>10304964072</v>
      </c>
      <c r="H4">
        <v>10304964072</v>
      </c>
      <c r="J4">
        <v>9931696288</v>
      </c>
      <c r="L4" t="s">
        <v>70</v>
      </c>
    </row>
    <row r="5" spans="1:16" x14ac:dyDescent="0.25">
      <c r="A5" t="s">
        <v>134</v>
      </c>
      <c r="B5" t="s">
        <v>63</v>
      </c>
      <c r="F5">
        <v>10310536043</v>
      </c>
      <c r="H5">
        <v>10310536043</v>
      </c>
      <c r="J5">
        <v>9608206696</v>
      </c>
      <c r="L5" t="s">
        <v>71</v>
      </c>
    </row>
    <row r="6" spans="1:16" x14ac:dyDescent="0.25">
      <c r="A6" t="s">
        <v>135</v>
      </c>
      <c r="B6" t="s">
        <v>23</v>
      </c>
      <c r="F6">
        <f>H6</f>
        <v>10313868079</v>
      </c>
      <c r="H6">
        <v>10313868079</v>
      </c>
      <c r="J6">
        <v>9955012527</v>
      </c>
      <c r="L6" t="s">
        <v>72</v>
      </c>
    </row>
    <row r="7" spans="1:16" x14ac:dyDescent="0.25">
      <c r="A7" t="s">
        <v>136</v>
      </c>
      <c r="B7" t="s">
        <v>64</v>
      </c>
      <c r="F7">
        <v>10307507117</v>
      </c>
      <c r="H7">
        <v>10307507117</v>
      </c>
    </row>
    <row r="8" spans="1:16" x14ac:dyDescent="0.25">
      <c r="A8" t="s">
        <v>137</v>
      </c>
      <c r="B8" t="s">
        <v>65</v>
      </c>
      <c r="D8" s="7"/>
      <c r="F8">
        <v>10314858093</v>
      </c>
      <c r="H8" s="2" t="s">
        <v>127</v>
      </c>
      <c r="J8">
        <v>9472588674</v>
      </c>
      <c r="L8" t="s">
        <v>73</v>
      </c>
    </row>
    <row r="9" spans="1:16" ht="60" x14ac:dyDescent="0.25">
      <c r="A9" t="s">
        <v>138</v>
      </c>
      <c r="B9" t="s">
        <v>67</v>
      </c>
      <c r="F9">
        <v>10300295074</v>
      </c>
      <c r="G9" s="2"/>
      <c r="H9" s="3" t="s">
        <v>66</v>
      </c>
      <c r="O9" s="4" t="s">
        <v>193</v>
      </c>
      <c r="P9" s="4" t="s">
        <v>194</v>
      </c>
    </row>
    <row r="10" spans="1:16" x14ac:dyDescent="0.25">
      <c r="A10" t="s">
        <v>130</v>
      </c>
      <c r="B10" t="s">
        <v>69</v>
      </c>
      <c r="F10">
        <v>10309740096</v>
      </c>
      <c r="H10" s="2" t="s">
        <v>68</v>
      </c>
      <c r="I10" s="2"/>
      <c r="O10" s="168"/>
      <c r="P10" s="169"/>
    </row>
    <row r="11" spans="1:16" x14ac:dyDescent="0.25">
      <c r="A11" t="s">
        <v>129</v>
      </c>
      <c r="B11" t="s">
        <v>128</v>
      </c>
      <c r="F11">
        <v>10386822071</v>
      </c>
      <c r="H11" s="166" t="s">
        <v>163</v>
      </c>
      <c r="I11" s="166"/>
      <c r="J11">
        <v>8873272317</v>
      </c>
      <c r="L11" t="s">
        <v>139</v>
      </c>
      <c r="O11" s="170"/>
      <c r="P11" s="171"/>
    </row>
    <row r="12" spans="1:16" x14ac:dyDescent="0.25">
      <c r="A12" t="s">
        <v>140</v>
      </c>
      <c r="B12" t="s">
        <v>141</v>
      </c>
      <c r="F12">
        <v>10387282005</v>
      </c>
      <c r="H12" s="167"/>
      <c r="I12" s="167"/>
    </row>
    <row r="13" spans="1:16" x14ac:dyDescent="0.25">
      <c r="A13" t="s">
        <v>142</v>
      </c>
      <c r="B13" t="s">
        <v>143</v>
      </c>
      <c r="F13">
        <v>10382324094</v>
      </c>
      <c r="H13" s="4" t="s">
        <v>188</v>
      </c>
    </row>
    <row r="14" spans="1:16" x14ac:dyDescent="0.25">
      <c r="B14" t="s">
        <v>146</v>
      </c>
      <c r="F14" s="2">
        <v>10389319005</v>
      </c>
      <c r="G14" s="2"/>
      <c r="H14" s="4" t="s">
        <v>189</v>
      </c>
    </row>
    <row r="15" spans="1:16" x14ac:dyDescent="0.25">
      <c r="B15" t="s">
        <v>165</v>
      </c>
      <c r="F15" s="166">
        <v>10310022040</v>
      </c>
      <c r="G15" s="166"/>
    </row>
    <row r="16" spans="1:16" x14ac:dyDescent="0.25">
      <c r="B16" t="s">
        <v>190</v>
      </c>
      <c r="F16">
        <v>10389318014</v>
      </c>
      <c r="H16" s="4" t="s">
        <v>191</v>
      </c>
    </row>
    <row r="17" spans="2:12" x14ac:dyDescent="0.25">
      <c r="B17" t="s">
        <v>78</v>
      </c>
      <c r="F17">
        <v>10314326031</v>
      </c>
      <c r="G17">
        <v>9934708754</v>
      </c>
      <c r="H17">
        <v>0</v>
      </c>
      <c r="I17" t="s">
        <v>156</v>
      </c>
      <c r="K17" t="s">
        <v>157</v>
      </c>
      <c r="L17" s="5" t="s">
        <v>158</v>
      </c>
    </row>
  </sheetData>
  <mergeCells count="5">
    <mergeCell ref="H11:I11"/>
    <mergeCell ref="H12:I12"/>
    <mergeCell ref="F15:G15"/>
    <mergeCell ref="O10:P10"/>
    <mergeCell ref="O11:P11"/>
  </mergeCells>
  <hyperlinks>
    <hyperlink ref="L17" r:id="rId1"/>
  </hyperlinks>
  <pageMargins left="0.7" right="0.7" top="0.75" bottom="0.75" header="0.3" footer="0.3"/>
  <pageSetup paperSize="9" orientation="portrait" verticalDpi="0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opLeftCell="A12" workbookViewId="0">
      <selection activeCell="H22" sqref="H22:J22"/>
    </sheetView>
  </sheetViews>
  <sheetFormatPr defaultRowHeight="15" x14ac:dyDescent="0.25"/>
  <sheetData>
    <row r="1" spans="1:19" x14ac:dyDescent="0.25">
      <c r="A1" s="202" t="s">
        <v>543</v>
      </c>
      <c r="B1" s="199" t="s">
        <v>544</v>
      </c>
      <c r="C1" s="200"/>
      <c r="D1" s="200"/>
      <c r="E1" s="200"/>
      <c r="F1" s="200"/>
      <c r="G1" s="200"/>
      <c r="H1" s="200"/>
      <c r="I1" s="200"/>
      <c r="J1" s="201"/>
      <c r="K1" s="199" t="s">
        <v>545</v>
      </c>
      <c r="L1" s="200"/>
      <c r="M1" s="200"/>
      <c r="N1" s="200"/>
      <c r="O1" s="200"/>
      <c r="P1" s="200"/>
      <c r="Q1" s="200"/>
      <c r="R1" s="200"/>
      <c r="S1" s="201"/>
    </row>
    <row r="2" spans="1:19" x14ac:dyDescent="0.25">
      <c r="A2" s="203"/>
      <c r="B2" s="199" t="s">
        <v>546</v>
      </c>
      <c r="C2" s="200"/>
      <c r="D2" s="201"/>
      <c r="E2" s="199" t="s">
        <v>547</v>
      </c>
      <c r="F2" s="200"/>
      <c r="G2" s="201"/>
      <c r="H2" s="199" t="s">
        <v>548</v>
      </c>
      <c r="I2" s="200"/>
      <c r="J2" s="201"/>
      <c r="K2" s="199" t="s">
        <v>549</v>
      </c>
      <c r="L2" s="200"/>
      <c r="M2" s="201"/>
      <c r="N2" s="199" t="s">
        <v>550</v>
      </c>
      <c r="O2" s="200"/>
      <c r="P2" s="201"/>
      <c r="Q2" s="199" t="s">
        <v>551</v>
      </c>
      <c r="R2" s="200"/>
      <c r="S2" s="201"/>
    </row>
    <row r="3" spans="1:19" x14ac:dyDescent="0.25">
      <c r="A3" s="204"/>
      <c r="B3" s="125" t="s">
        <v>552</v>
      </c>
      <c r="C3" s="125" t="s">
        <v>553</v>
      </c>
      <c r="D3" s="125" t="s">
        <v>554</v>
      </c>
      <c r="E3" s="125" t="s">
        <v>552</v>
      </c>
      <c r="F3" s="125" t="s">
        <v>553</v>
      </c>
      <c r="G3" s="125" t="s">
        <v>554</v>
      </c>
      <c r="H3" s="125" t="s">
        <v>552</v>
      </c>
      <c r="I3" s="125" t="s">
        <v>553</v>
      </c>
      <c r="J3" s="125" t="s">
        <v>554</v>
      </c>
      <c r="K3" s="125" t="s">
        <v>552</v>
      </c>
      <c r="L3" s="125" t="s">
        <v>553</v>
      </c>
      <c r="M3" s="125" t="s">
        <v>554</v>
      </c>
      <c r="N3" s="125" t="s">
        <v>552</v>
      </c>
      <c r="O3" s="125" t="s">
        <v>553</v>
      </c>
      <c r="P3" s="125" t="s">
        <v>554</v>
      </c>
      <c r="Q3" s="125" t="s">
        <v>552</v>
      </c>
      <c r="R3" s="125" t="s">
        <v>553</v>
      </c>
      <c r="S3" s="125" t="s">
        <v>554</v>
      </c>
    </row>
    <row r="4" spans="1:19" ht="38.25" x14ac:dyDescent="0.25">
      <c r="A4" s="126" t="s">
        <v>555</v>
      </c>
      <c r="B4" s="126" t="s">
        <v>556</v>
      </c>
      <c r="C4" s="126" t="s">
        <v>556</v>
      </c>
      <c r="D4" s="126" t="s">
        <v>556</v>
      </c>
      <c r="E4" s="126" t="s">
        <v>610</v>
      </c>
      <c r="F4" s="126" t="s">
        <v>556</v>
      </c>
      <c r="G4" s="126" t="s">
        <v>556</v>
      </c>
      <c r="H4" s="126" t="s">
        <v>611</v>
      </c>
      <c r="I4" s="126" t="s">
        <v>556</v>
      </c>
      <c r="J4" s="126" t="s">
        <v>556</v>
      </c>
      <c r="K4" s="126" t="s">
        <v>556</v>
      </c>
      <c r="L4" s="126" t="s">
        <v>556</v>
      </c>
      <c r="M4" s="126" t="s">
        <v>556</v>
      </c>
      <c r="N4" s="126" t="s">
        <v>556</v>
      </c>
      <c r="O4" s="126" t="s">
        <v>556</v>
      </c>
      <c r="P4" s="126" t="s">
        <v>556</v>
      </c>
      <c r="Q4" s="126" t="s">
        <v>556</v>
      </c>
      <c r="R4" s="126" t="s">
        <v>556</v>
      </c>
      <c r="S4" s="126" t="s">
        <v>556</v>
      </c>
    </row>
    <row r="5" spans="1:19" ht="25.5" x14ac:dyDescent="0.25">
      <c r="A5" s="126" t="s">
        <v>555</v>
      </c>
      <c r="B5" s="126" t="s">
        <v>612</v>
      </c>
      <c r="C5" s="126" t="s">
        <v>556</v>
      </c>
      <c r="D5" s="126" t="s">
        <v>556</v>
      </c>
      <c r="E5" s="126" t="s">
        <v>612</v>
      </c>
      <c r="F5" s="126" t="s">
        <v>556</v>
      </c>
      <c r="G5" s="126" t="s">
        <v>556</v>
      </c>
      <c r="H5" s="126" t="s">
        <v>556</v>
      </c>
      <c r="I5" s="126" t="s">
        <v>556</v>
      </c>
      <c r="J5" s="126" t="s">
        <v>556</v>
      </c>
      <c r="K5" s="126" t="s">
        <v>556</v>
      </c>
      <c r="L5" s="126" t="s">
        <v>556</v>
      </c>
      <c r="M5" s="126" t="s">
        <v>556</v>
      </c>
      <c r="N5" s="126" t="s">
        <v>556</v>
      </c>
      <c r="O5" s="126" t="s">
        <v>556</v>
      </c>
      <c r="P5" s="126" t="s">
        <v>556</v>
      </c>
      <c r="Q5" s="126" t="s">
        <v>556</v>
      </c>
      <c r="R5" s="126" t="s">
        <v>556</v>
      </c>
      <c r="S5" s="126" t="s">
        <v>556</v>
      </c>
    </row>
    <row r="6" spans="1:19" ht="25.5" x14ac:dyDescent="0.25">
      <c r="A6" s="126" t="s">
        <v>555</v>
      </c>
      <c r="B6" s="126" t="s">
        <v>616</v>
      </c>
      <c r="C6" s="126" t="s">
        <v>556</v>
      </c>
      <c r="D6" s="126" t="s">
        <v>556</v>
      </c>
      <c r="E6" s="126" t="s">
        <v>617</v>
      </c>
      <c r="F6" s="126" t="s">
        <v>556</v>
      </c>
      <c r="G6" s="126" t="s">
        <v>556</v>
      </c>
      <c r="H6" s="126" t="s">
        <v>618</v>
      </c>
      <c r="I6" s="126" t="s">
        <v>556</v>
      </c>
      <c r="J6" s="126" t="s">
        <v>556</v>
      </c>
      <c r="K6" s="126" t="s">
        <v>556</v>
      </c>
      <c r="L6" s="126" t="s">
        <v>556</v>
      </c>
      <c r="M6" s="126" t="s">
        <v>556</v>
      </c>
      <c r="N6" s="126" t="s">
        <v>556</v>
      </c>
      <c r="O6" s="126" t="s">
        <v>556</v>
      </c>
      <c r="P6" s="126" t="s">
        <v>556</v>
      </c>
      <c r="Q6" s="126" t="s">
        <v>556</v>
      </c>
      <c r="R6" s="126" t="s">
        <v>556</v>
      </c>
      <c r="S6" s="126" t="s">
        <v>556</v>
      </c>
    </row>
    <row r="7" spans="1:19" ht="38.25" x14ac:dyDescent="0.25">
      <c r="A7" s="126" t="s">
        <v>555</v>
      </c>
      <c r="B7" s="126" t="s">
        <v>556</v>
      </c>
      <c r="C7" s="126" t="s">
        <v>556</v>
      </c>
      <c r="D7" s="126" t="s">
        <v>556</v>
      </c>
      <c r="E7" s="126" t="s">
        <v>620</v>
      </c>
      <c r="F7" s="126" t="s">
        <v>556</v>
      </c>
      <c r="G7" s="126" t="s">
        <v>556</v>
      </c>
      <c r="H7" s="126" t="s">
        <v>621</v>
      </c>
      <c r="I7" s="126" t="s">
        <v>556</v>
      </c>
      <c r="J7" s="126" t="s">
        <v>556</v>
      </c>
      <c r="K7" s="126" t="s">
        <v>556</v>
      </c>
      <c r="L7" s="126" t="s">
        <v>556</v>
      </c>
      <c r="M7" s="126" t="s">
        <v>556</v>
      </c>
      <c r="N7" s="126" t="s">
        <v>556</v>
      </c>
      <c r="O7" s="126" t="s">
        <v>556</v>
      </c>
      <c r="P7" s="126" t="s">
        <v>556</v>
      </c>
      <c r="Q7" s="126" t="s">
        <v>556</v>
      </c>
      <c r="R7" s="126" t="s">
        <v>556</v>
      </c>
      <c r="S7" s="126" t="s">
        <v>556</v>
      </c>
    </row>
    <row r="12" spans="1:19" ht="29.25" customHeight="1" x14ac:dyDescent="0.25">
      <c r="A12" s="202" t="s">
        <v>543</v>
      </c>
      <c r="B12" s="205" t="s">
        <v>613</v>
      </c>
      <c r="C12" s="206"/>
      <c r="D12" s="206"/>
      <c r="E12" s="206"/>
      <c r="F12" s="206"/>
      <c r="G12" s="206"/>
      <c r="H12" s="206"/>
      <c r="I12" s="206"/>
      <c r="J12" s="206"/>
      <c r="K12" s="206"/>
      <c r="L12" s="206"/>
      <c r="M12" s="207"/>
      <c r="N12" s="199" t="s">
        <v>614</v>
      </c>
      <c r="O12" s="200"/>
      <c r="P12" s="200"/>
      <c r="Q12" s="200"/>
      <c r="R12" s="201"/>
    </row>
    <row r="13" spans="1:19" ht="87.75" customHeight="1" x14ac:dyDescent="0.25">
      <c r="A13" s="203"/>
      <c r="B13" s="199" t="s">
        <v>557</v>
      </c>
      <c r="C13" s="200"/>
      <c r="D13" s="201"/>
      <c r="E13" s="199" t="s">
        <v>558</v>
      </c>
      <c r="F13" s="200"/>
      <c r="G13" s="201"/>
      <c r="H13" s="199" t="s">
        <v>559</v>
      </c>
      <c r="I13" s="200"/>
      <c r="J13" s="201"/>
      <c r="K13" s="199" t="s">
        <v>560</v>
      </c>
      <c r="L13" s="200"/>
      <c r="M13" s="201"/>
      <c r="N13" s="125" t="s">
        <v>561</v>
      </c>
      <c r="O13" s="199" t="s">
        <v>562</v>
      </c>
      <c r="P13" s="200"/>
      <c r="Q13" s="201"/>
      <c r="R13" s="125" t="s">
        <v>563</v>
      </c>
    </row>
    <row r="14" spans="1:19" ht="38.25" x14ac:dyDescent="0.25">
      <c r="A14" s="204"/>
      <c r="B14" s="125" t="s">
        <v>564</v>
      </c>
      <c r="C14" s="125" t="s">
        <v>565</v>
      </c>
      <c r="D14" s="125" t="s">
        <v>566</v>
      </c>
      <c r="E14" s="125" t="s">
        <v>552</v>
      </c>
      <c r="F14" s="125" t="s">
        <v>553</v>
      </c>
      <c r="G14" s="125" t="s">
        <v>554</v>
      </c>
      <c r="H14" s="125" t="s">
        <v>552</v>
      </c>
      <c r="I14" s="125" t="s">
        <v>553</v>
      </c>
      <c r="J14" s="125" t="s">
        <v>554</v>
      </c>
      <c r="K14" s="125" t="s">
        <v>552</v>
      </c>
      <c r="L14" s="125" t="s">
        <v>553</v>
      </c>
      <c r="M14" s="125" t="s">
        <v>554</v>
      </c>
      <c r="N14" s="125" t="s">
        <v>301</v>
      </c>
      <c r="O14" s="125" t="s">
        <v>552</v>
      </c>
      <c r="P14" s="125" t="s">
        <v>553</v>
      </c>
      <c r="Q14" s="125" t="s">
        <v>554</v>
      </c>
      <c r="R14" s="125" t="s">
        <v>301</v>
      </c>
    </row>
    <row r="15" spans="1:19" x14ac:dyDescent="0.25">
      <c r="A15" s="126" t="s">
        <v>555</v>
      </c>
      <c r="B15" s="126" t="s">
        <v>556</v>
      </c>
      <c r="C15" s="126" t="s">
        <v>556</v>
      </c>
      <c r="D15" s="126" t="s">
        <v>556</v>
      </c>
      <c r="E15" s="126" t="s">
        <v>556</v>
      </c>
      <c r="F15" s="126" t="s">
        <v>556</v>
      </c>
      <c r="G15" s="126" t="s">
        <v>556</v>
      </c>
      <c r="H15" s="126" t="s">
        <v>556</v>
      </c>
      <c r="I15" s="126" t="s">
        <v>556</v>
      </c>
      <c r="J15" s="126" t="s">
        <v>556</v>
      </c>
      <c r="K15" s="126" t="s">
        <v>556</v>
      </c>
      <c r="L15" s="126" t="s">
        <v>556</v>
      </c>
      <c r="M15" s="126" t="s">
        <v>556</v>
      </c>
      <c r="N15" s="126" t="s">
        <v>556</v>
      </c>
      <c r="O15" s="126" t="s">
        <v>556</v>
      </c>
      <c r="P15" s="126" t="s">
        <v>556</v>
      </c>
      <c r="Q15" s="126" t="s">
        <v>556</v>
      </c>
      <c r="R15" s="126" t="s">
        <v>556</v>
      </c>
    </row>
    <row r="16" spans="1:19" ht="25.5" x14ac:dyDescent="0.25">
      <c r="A16" s="126" t="s">
        <v>555</v>
      </c>
      <c r="B16" s="126" t="s">
        <v>615</v>
      </c>
      <c r="C16" s="126" t="s">
        <v>556</v>
      </c>
      <c r="D16" s="126" t="s">
        <v>556</v>
      </c>
      <c r="E16" s="126" t="s">
        <v>556</v>
      </c>
      <c r="F16" s="126" t="s">
        <v>556</v>
      </c>
      <c r="G16" s="126" t="s">
        <v>556</v>
      </c>
      <c r="H16" s="126" t="s">
        <v>556</v>
      </c>
      <c r="I16" s="126" t="s">
        <v>556</v>
      </c>
      <c r="J16" s="126" t="s">
        <v>556</v>
      </c>
      <c r="K16" s="126" t="s">
        <v>615</v>
      </c>
      <c r="L16" s="126" t="s">
        <v>556</v>
      </c>
      <c r="M16" s="126" t="s">
        <v>556</v>
      </c>
      <c r="N16" s="126" t="s">
        <v>556</v>
      </c>
      <c r="O16" s="126" t="s">
        <v>556</v>
      </c>
      <c r="P16" s="126" t="s">
        <v>556</v>
      </c>
      <c r="Q16" s="126" t="s">
        <v>556</v>
      </c>
      <c r="R16" s="126" t="s">
        <v>556</v>
      </c>
    </row>
    <row r="17" spans="1:18" x14ac:dyDescent="0.25">
      <c r="A17" s="126" t="s">
        <v>555</v>
      </c>
      <c r="B17" s="126" t="s">
        <v>619</v>
      </c>
      <c r="C17" s="126" t="s">
        <v>556</v>
      </c>
      <c r="D17" s="126" t="s">
        <v>556</v>
      </c>
      <c r="E17" s="126" t="s">
        <v>556</v>
      </c>
      <c r="F17" s="126" t="s">
        <v>556</v>
      </c>
      <c r="G17" s="126" t="s">
        <v>556</v>
      </c>
      <c r="H17" s="126" t="s">
        <v>556</v>
      </c>
      <c r="I17" s="126" t="s">
        <v>556</v>
      </c>
      <c r="J17" s="126" t="s">
        <v>556</v>
      </c>
      <c r="K17" s="126" t="s">
        <v>619</v>
      </c>
      <c r="L17" s="126" t="s">
        <v>556</v>
      </c>
      <c r="M17" s="126" t="s">
        <v>556</v>
      </c>
      <c r="N17" s="126" t="s">
        <v>556</v>
      </c>
      <c r="O17" s="126" t="s">
        <v>556</v>
      </c>
      <c r="P17" s="126" t="s">
        <v>556</v>
      </c>
      <c r="Q17" s="126" t="s">
        <v>556</v>
      </c>
      <c r="R17" s="126" t="s">
        <v>556</v>
      </c>
    </row>
    <row r="18" spans="1:18" x14ac:dyDescent="0.25">
      <c r="A18" s="126" t="s">
        <v>555</v>
      </c>
      <c r="B18" s="126" t="s">
        <v>556</v>
      </c>
      <c r="C18" s="126" t="s">
        <v>556</v>
      </c>
      <c r="D18" s="126" t="s">
        <v>556</v>
      </c>
      <c r="E18" s="126" t="s">
        <v>556</v>
      </c>
      <c r="F18" s="126" t="s">
        <v>556</v>
      </c>
      <c r="G18" s="126" t="s">
        <v>556</v>
      </c>
      <c r="H18" s="126" t="s">
        <v>556</v>
      </c>
      <c r="I18" s="126" t="s">
        <v>556</v>
      </c>
      <c r="J18" s="126" t="s">
        <v>556</v>
      </c>
      <c r="K18" s="126" t="s">
        <v>556</v>
      </c>
      <c r="L18" s="126" t="s">
        <v>556</v>
      </c>
      <c r="M18" s="126" t="s">
        <v>556</v>
      </c>
      <c r="N18" s="126" t="s">
        <v>556</v>
      </c>
      <c r="O18" s="126" t="s">
        <v>556</v>
      </c>
      <c r="P18" s="126" t="s">
        <v>556</v>
      </c>
      <c r="Q18" s="126" t="s">
        <v>556</v>
      </c>
      <c r="R18" s="126" t="s">
        <v>556</v>
      </c>
    </row>
    <row r="20" spans="1:18" x14ac:dyDescent="0.25">
      <c r="G20" s="133" t="s">
        <v>602</v>
      </c>
    </row>
    <row r="21" spans="1:18" x14ac:dyDescent="0.25">
      <c r="A21" s="202" t="s">
        <v>543</v>
      </c>
      <c r="B21" s="199" t="s">
        <v>613</v>
      </c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1"/>
      <c r="N21" s="199" t="s">
        <v>614</v>
      </c>
      <c r="O21" s="200"/>
      <c r="P21" s="200"/>
      <c r="Q21" s="200"/>
      <c r="R21" s="201"/>
    </row>
    <row r="22" spans="1:18" ht="216.75" x14ac:dyDescent="0.25">
      <c r="A22" s="203"/>
      <c r="B22" s="199" t="s">
        <v>557</v>
      </c>
      <c r="C22" s="200"/>
      <c r="D22" s="201"/>
      <c r="E22" s="199" t="s">
        <v>558</v>
      </c>
      <c r="F22" s="200"/>
      <c r="G22" s="201"/>
      <c r="H22" s="199" t="s">
        <v>559</v>
      </c>
      <c r="I22" s="200"/>
      <c r="J22" s="201"/>
      <c r="K22" s="199" t="s">
        <v>560</v>
      </c>
      <c r="L22" s="200"/>
      <c r="M22" s="201"/>
      <c r="N22" s="125" t="s">
        <v>561</v>
      </c>
      <c r="O22" s="199" t="s">
        <v>562</v>
      </c>
      <c r="P22" s="200"/>
      <c r="Q22" s="201"/>
      <c r="R22" s="125" t="s">
        <v>563</v>
      </c>
    </row>
    <row r="23" spans="1:18" ht="38.25" x14ac:dyDescent="0.25">
      <c r="A23" s="204"/>
      <c r="B23" s="125" t="s">
        <v>564</v>
      </c>
      <c r="C23" s="125" t="s">
        <v>565</v>
      </c>
      <c r="D23" s="125" t="s">
        <v>566</v>
      </c>
      <c r="E23" s="125" t="s">
        <v>552</v>
      </c>
      <c r="F23" s="125" t="s">
        <v>553</v>
      </c>
      <c r="G23" s="125" t="s">
        <v>554</v>
      </c>
      <c r="H23" s="125" t="s">
        <v>552</v>
      </c>
      <c r="I23" s="125" t="s">
        <v>553</v>
      </c>
      <c r="J23" s="125" t="s">
        <v>554</v>
      </c>
      <c r="K23" s="125" t="s">
        <v>552</v>
      </c>
      <c r="L23" s="125" t="s">
        <v>553</v>
      </c>
      <c r="M23" s="125" t="s">
        <v>554</v>
      </c>
      <c r="N23" s="125" t="s">
        <v>301</v>
      </c>
      <c r="O23" s="125" t="s">
        <v>552</v>
      </c>
      <c r="P23" s="125" t="s">
        <v>553</v>
      </c>
      <c r="Q23" s="125" t="s">
        <v>554</v>
      </c>
      <c r="R23" s="125" t="s">
        <v>301</v>
      </c>
    </row>
    <row r="24" spans="1:18" ht="25.5" x14ac:dyDescent="0.25">
      <c r="A24" s="126" t="s">
        <v>555</v>
      </c>
      <c r="B24" s="126" t="s">
        <v>622</v>
      </c>
      <c r="C24" s="126" t="s">
        <v>556</v>
      </c>
      <c r="D24" s="126" t="s">
        <v>556</v>
      </c>
      <c r="E24" s="126" t="s">
        <v>556</v>
      </c>
      <c r="F24" s="126" t="s">
        <v>556</v>
      </c>
      <c r="G24" s="126" t="s">
        <v>556</v>
      </c>
      <c r="H24" s="126" t="s">
        <v>556</v>
      </c>
      <c r="I24" s="126" t="s">
        <v>556</v>
      </c>
      <c r="J24" s="126" t="s">
        <v>556</v>
      </c>
      <c r="K24" s="126" t="s">
        <v>622</v>
      </c>
      <c r="L24" s="126" t="s">
        <v>556</v>
      </c>
      <c r="M24" s="126" t="s">
        <v>556</v>
      </c>
      <c r="N24" s="126" t="s">
        <v>556</v>
      </c>
      <c r="O24" s="126" t="s">
        <v>556</v>
      </c>
      <c r="P24" s="126" t="s">
        <v>556</v>
      </c>
      <c r="Q24" s="126" t="s">
        <v>556</v>
      </c>
      <c r="R24" s="126" t="s">
        <v>556</v>
      </c>
    </row>
  </sheetData>
  <mergeCells count="25">
    <mergeCell ref="A21:A23"/>
    <mergeCell ref="B21:M21"/>
    <mergeCell ref="N21:R21"/>
    <mergeCell ref="B22:D22"/>
    <mergeCell ref="E22:G22"/>
    <mergeCell ref="H22:J22"/>
    <mergeCell ref="K22:M22"/>
    <mergeCell ref="O22:Q22"/>
    <mergeCell ref="A12:A14"/>
    <mergeCell ref="B12:M12"/>
    <mergeCell ref="N12:R12"/>
    <mergeCell ref="B13:D13"/>
    <mergeCell ref="E13:G13"/>
    <mergeCell ref="H13:J13"/>
    <mergeCell ref="K13:M13"/>
    <mergeCell ref="O13:Q13"/>
    <mergeCell ref="A1:A3"/>
    <mergeCell ref="B1:J1"/>
    <mergeCell ref="K1:S1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A14" workbookViewId="0">
      <selection activeCell="E19" sqref="E19"/>
    </sheetView>
  </sheetViews>
  <sheetFormatPr defaultRowHeight="15" x14ac:dyDescent="0.25"/>
  <cols>
    <col min="1" max="1" width="6.28515625" customWidth="1"/>
    <col min="4" max="4" width="6" customWidth="1"/>
    <col min="6" max="6" width="11" customWidth="1"/>
    <col min="7" max="7" width="6.5703125" customWidth="1"/>
    <col min="10" max="10" width="5.85546875" customWidth="1"/>
    <col min="11" max="11" width="5.28515625" customWidth="1"/>
    <col min="13" max="13" width="7.28515625" customWidth="1"/>
    <col min="14" max="14" width="10.5703125" customWidth="1"/>
    <col min="15" max="15" width="6.7109375" customWidth="1"/>
    <col min="17" max="17" width="6.7109375" customWidth="1"/>
    <col min="18" max="18" width="7.5703125" customWidth="1"/>
    <col min="19" max="19" width="6.7109375" customWidth="1"/>
  </cols>
  <sheetData>
    <row r="1" spans="1:19" x14ac:dyDescent="0.25">
      <c r="F1" s="23" t="s">
        <v>624</v>
      </c>
    </row>
    <row r="2" spans="1:19" x14ac:dyDescent="0.25">
      <c r="F2" s="23" t="s">
        <v>623</v>
      </c>
    </row>
    <row r="3" spans="1:19" x14ac:dyDescent="0.25">
      <c r="A3" s="202" t="s">
        <v>543</v>
      </c>
      <c r="B3" s="199" t="s">
        <v>544</v>
      </c>
      <c r="C3" s="200"/>
      <c r="D3" s="200"/>
      <c r="E3" s="200"/>
      <c r="F3" s="200"/>
      <c r="G3" s="200"/>
      <c r="H3" s="200"/>
      <c r="I3" s="200"/>
      <c r="J3" s="201"/>
      <c r="K3" s="199" t="s">
        <v>545</v>
      </c>
      <c r="L3" s="200"/>
      <c r="M3" s="200"/>
      <c r="N3" s="200"/>
      <c r="O3" s="200"/>
      <c r="P3" s="200"/>
      <c r="Q3" s="200"/>
      <c r="R3" s="200"/>
      <c r="S3" s="201"/>
    </row>
    <row r="4" spans="1:19" x14ac:dyDescent="0.25">
      <c r="A4" s="203"/>
      <c r="B4" s="199" t="s">
        <v>546</v>
      </c>
      <c r="C4" s="200"/>
      <c r="D4" s="201"/>
      <c r="E4" s="199" t="s">
        <v>547</v>
      </c>
      <c r="F4" s="200"/>
      <c r="G4" s="201"/>
      <c r="H4" s="199" t="s">
        <v>548</v>
      </c>
      <c r="I4" s="200"/>
      <c r="J4" s="201"/>
      <c r="K4" s="199" t="s">
        <v>549</v>
      </c>
      <c r="L4" s="200"/>
      <c r="M4" s="201"/>
      <c r="N4" s="199" t="s">
        <v>550</v>
      </c>
      <c r="O4" s="200"/>
      <c r="P4" s="201"/>
      <c r="Q4" s="199" t="s">
        <v>551</v>
      </c>
      <c r="R4" s="200"/>
      <c r="S4" s="201"/>
    </row>
    <row r="5" spans="1:19" ht="33" customHeight="1" x14ac:dyDescent="0.25">
      <c r="A5" s="204"/>
      <c r="B5" s="125" t="s">
        <v>552</v>
      </c>
      <c r="C5" s="125" t="s">
        <v>553</v>
      </c>
      <c r="D5" s="125" t="s">
        <v>554</v>
      </c>
      <c r="E5" s="125" t="s">
        <v>552</v>
      </c>
      <c r="F5" s="125" t="s">
        <v>553</v>
      </c>
      <c r="G5" s="125" t="s">
        <v>554</v>
      </c>
      <c r="H5" s="125" t="s">
        <v>552</v>
      </c>
      <c r="I5" s="125" t="s">
        <v>553</v>
      </c>
      <c r="J5" s="125" t="s">
        <v>554</v>
      </c>
      <c r="K5" s="125" t="s">
        <v>552</v>
      </c>
      <c r="L5" s="125" t="s">
        <v>553</v>
      </c>
      <c r="M5" s="125" t="s">
        <v>554</v>
      </c>
      <c r="N5" s="125" t="s">
        <v>552</v>
      </c>
      <c r="O5" s="125" t="s">
        <v>553</v>
      </c>
      <c r="P5" s="125" t="s">
        <v>554</v>
      </c>
      <c r="Q5" s="125" t="s">
        <v>552</v>
      </c>
      <c r="R5" s="125" t="s">
        <v>553</v>
      </c>
      <c r="S5" s="125" t="s">
        <v>554</v>
      </c>
    </row>
    <row r="6" spans="1:19" ht="25.5" x14ac:dyDescent="0.25">
      <c r="A6" s="126" t="s">
        <v>555</v>
      </c>
      <c r="B6" s="126" t="s">
        <v>556</v>
      </c>
      <c r="C6" s="126" t="s">
        <v>625</v>
      </c>
      <c r="D6" s="126" t="s">
        <v>556</v>
      </c>
      <c r="E6" s="126" t="s">
        <v>556</v>
      </c>
      <c r="F6" s="126" t="s">
        <v>626</v>
      </c>
      <c r="G6" s="126" t="s">
        <v>556</v>
      </c>
      <c r="H6" s="126" t="s">
        <v>556</v>
      </c>
      <c r="I6" s="126" t="s">
        <v>627</v>
      </c>
      <c r="J6" s="126" t="s">
        <v>556</v>
      </c>
      <c r="K6" s="126" t="s">
        <v>556</v>
      </c>
      <c r="L6" s="126" t="s">
        <v>556</v>
      </c>
      <c r="M6" s="126" t="s">
        <v>556</v>
      </c>
      <c r="N6" s="126" t="s">
        <v>556</v>
      </c>
      <c r="O6" s="126" t="s">
        <v>556</v>
      </c>
      <c r="P6" s="126" t="s">
        <v>556</v>
      </c>
      <c r="Q6" s="126" t="s">
        <v>556</v>
      </c>
      <c r="R6" s="126" t="s">
        <v>556</v>
      </c>
      <c r="S6" s="126" t="s">
        <v>556</v>
      </c>
    </row>
    <row r="7" spans="1:19" ht="38.25" x14ac:dyDescent="0.25">
      <c r="A7" s="126" t="s">
        <v>642</v>
      </c>
      <c r="B7" s="126" t="s">
        <v>556</v>
      </c>
      <c r="C7" s="126" t="s">
        <v>637</v>
      </c>
      <c r="D7" s="126" t="s">
        <v>556</v>
      </c>
      <c r="E7" s="126" t="s">
        <v>638</v>
      </c>
      <c r="F7" s="126" t="s">
        <v>639</v>
      </c>
      <c r="G7" s="126" t="s">
        <v>556</v>
      </c>
      <c r="H7" s="126" t="s">
        <v>640</v>
      </c>
      <c r="I7" s="126" t="s">
        <v>641</v>
      </c>
      <c r="J7" s="126" t="s">
        <v>556</v>
      </c>
      <c r="K7" s="126" t="s">
        <v>556</v>
      </c>
      <c r="L7" s="126" t="s">
        <v>556</v>
      </c>
      <c r="M7" s="126" t="s">
        <v>556</v>
      </c>
      <c r="N7" s="126" t="s">
        <v>556</v>
      </c>
      <c r="O7" s="126" t="s">
        <v>556</v>
      </c>
      <c r="P7" s="126" t="s">
        <v>556</v>
      </c>
      <c r="Q7" s="126" t="s">
        <v>556</v>
      </c>
      <c r="R7" s="126" t="s">
        <v>556</v>
      </c>
      <c r="S7" s="126" t="s">
        <v>556</v>
      </c>
    </row>
    <row r="8" spans="1:19" x14ac:dyDescent="0.25">
      <c r="A8" t="s">
        <v>636</v>
      </c>
      <c r="C8">
        <v>114250</v>
      </c>
      <c r="F8">
        <v>114250</v>
      </c>
    </row>
    <row r="9" spans="1:19" x14ac:dyDescent="0.25">
      <c r="A9" t="s">
        <v>635</v>
      </c>
      <c r="E9">
        <v>45400</v>
      </c>
      <c r="H9">
        <v>-45400</v>
      </c>
    </row>
    <row r="10" spans="1:19" ht="25.5" x14ac:dyDescent="0.25">
      <c r="A10" s="126" t="s">
        <v>647</v>
      </c>
      <c r="B10" s="126" t="s">
        <v>556</v>
      </c>
      <c r="C10" s="126" t="s">
        <v>643</v>
      </c>
      <c r="D10" s="126" t="s">
        <v>556</v>
      </c>
      <c r="E10" s="126" t="s">
        <v>644</v>
      </c>
      <c r="F10" s="126" t="s">
        <v>645</v>
      </c>
      <c r="G10" s="126" t="s">
        <v>556</v>
      </c>
      <c r="H10" s="126" t="s">
        <v>646</v>
      </c>
      <c r="I10" s="126" t="s">
        <v>627</v>
      </c>
      <c r="J10" s="126" t="s">
        <v>556</v>
      </c>
      <c r="K10" s="126" t="s">
        <v>556</v>
      </c>
      <c r="L10" s="126" t="s">
        <v>556</v>
      </c>
      <c r="M10" s="126" t="s">
        <v>556</v>
      </c>
      <c r="N10" s="126" t="s">
        <v>556</v>
      </c>
      <c r="O10" s="126" t="s">
        <v>556</v>
      </c>
      <c r="P10" s="126" t="s">
        <v>556</v>
      </c>
      <c r="Q10" s="126" t="s">
        <v>556</v>
      </c>
      <c r="R10" s="126" t="s">
        <v>556</v>
      </c>
      <c r="S10" s="126" t="s">
        <v>556</v>
      </c>
    </row>
    <row r="12" spans="1:19" ht="18.75" customHeight="1" x14ac:dyDescent="0.25"/>
    <row r="13" spans="1:19" x14ac:dyDescent="0.25">
      <c r="A13" s="202" t="s">
        <v>543</v>
      </c>
      <c r="B13" s="199" t="s">
        <v>613</v>
      </c>
      <c r="C13" s="200"/>
      <c r="D13" s="200"/>
      <c r="E13" s="200"/>
      <c r="F13" s="200"/>
      <c r="G13" s="200"/>
      <c r="H13" s="200"/>
      <c r="I13" s="200"/>
      <c r="J13" s="200"/>
      <c r="K13" s="200"/>
      <c r="L13" s="200"/>
      <c r="M13" s="201"/>
      <c r="N13" s="199" t="s">
        <v>614</v>
      </c>
      <c r="O13" s="200"/>
      <c r="P13" s="200"/>
      <c r="Q13" s="200"/>
      <c r="R13" s="201"/>
    </row>
    <row r="14" spans="1:19" ht="192.75" customHeight="1" x14ac:dyDescent="0.25">
      <c r="A14" s="203"/>
      <c r="B14" s="199" t="s">
        <v>557</v>
      </c>
      <c r="C14" s="200"/>
      <c r="D14" s="201"/>
      <c r="E14" s="199" t="s">
        <v>558</v>
      </c>
      <c r="F14" s="200"/>
      <c r="G14" s="201"/>
      <c r="H14" s="199" t="s">
        <v>559</v>
      </c>
      <c r="I14" s="200"/>
      <c r="J14" s="201"/>
      <c r="K14" s="199" t="s">
        <v>560</v>
      </c>
      <c r="L14" s="200"/>
      <c r="M14" s="201"/>
      <c r="N14" s="125" t="s">
        <v>561</v>
      </c>
      <c r="O14" s="199" t="s">
        <v>562</v>
      </c>
      <c r="P14" s="200"/>
      <c r="Q14" s="201"/>
      <c r="R14" s="125" t="s">
        <v>563</v>
      </c>
    </row>
    <row r="15" spans="1:19" ht="44.25" customHeight="1" x14ac:dyDescent="0.25">
      <c r="A15" s="204"/>
      <c r="B15" s="125" t="s">
        <v>564</v>
      </c>
      <c r="C15" s="125" t="s">
        <v>565</v>
      </c>
      <c r="D15" s="125" t="s">
        <v>566</v>
      </c>
      <c r="E15" s="125" t="s">
        <v>552</v>
      </c>
      <c r="F15" s="125" t="s">
        <v>553</v>
      </c>
      <c r="G15" s="125" t="s">
        <v>554</v>
      </c>
      <c r="H15" s="125" t="s">
        <v>552</v>
      </c>
      <c r="I15" s="125" t="s">
        <v>553</v>
      </c>
      <c r="J15" s="125" t="s">
        <v>554</v>
      </c>
      <c r="K15" s="125" t="s">
        <v>552</v>
      </c>
      <c r="L15" s="125" t="s">
        <v>553</v>
      </c>
      <c r="M15" s="125" t="s">
        <v>554</v>
      </c>
      <c r="N15" s="125" t="s">
        <v>301</v>
      </c>
      <c r="O15" s="125" t="s">
        <v>552</v>
      </c>
      <c r="P15" s="125" t="s">
        <v>553</v>
      </c>
      <c r="Q15" s="125" t="s">
        <v>554</v>
      </c>
      <c r="R15" s="125" t="s">
        <v>301</v>
      </c>
    </row>
    <row r="16" spans="1:19" ht="25.5" x14ac:dyDescent="0.25">
      <c r="A16" s="126" t="s">
        <v>629</v>
      </c>
      <c r="B16" s="126" t="s">
        <v>556</v>
      </c>
      <c r="C16" s="126" t="s">
        <v>628</v>
      </c>
      <c r="D16" s="126" t="s">
        <v>556</v>
      </c>
      <c r="E16" s="126" t="s">
        <v>556</v>
      </c>
      <c r="F16" s="126" t="s">
        <v>628</v>
      </c>
      <c r="G16" s="126" t="s">
        <v>556</v>
      </c>
      <c r="H16" s="126" t="s">
        <v>556</v>
      </c>
      <c r="I16" s="126" t="s">
        <v>556</v>
      </c>
      <c r="J16" s="126" t="s">
        <v>556</v>
      </c>
      <c r="K16" s="126" t="s">
        <v>556</v>
      </c>
      <c r="L16" s="126" t="s">
        <v>556</v>
      </c>
      <c r="M16" s="126" t="s">
        <v>556</v>
      </c>
      <c r="N16" s="126" t="s">
        <v>556</v>
      </c>
      <c r="O16" s="126" t="s">
        <v>556</v>
      </c>
      <c r="P16" s="126" t="s">
        <v>556</v>
      </c>
      <c r="Q16" s="126" t="s">
        <v>556</v>
      </c>
      <c r="R16" s="126" t="s">
        <v>556</v>
      </c>
    </row>
    <row r="17" spans="1:18" x14ac:dyDescent="0.25">
      <c r="A17" t="s">
        <v>630</v>
      </c>
      <c r="C17">
        <v>409035</v>
      </c>
      <c r="F17">
        <v>409035</v>
      </c>
    </row>
    <row r="18" spans="1:18" x14ac:dyDescent="0.25">
      <c r="A18" t="s">
        <v>631</v>
      </c>
      <c r="C18">
        <v>364140</v>
      </c>
      <c r="F18">
        <v>364140</v>
      </c>
    </row>
    <row r="19" spans="1:18" ht="25.5" x14ac:dyDescent="0.25">
      <c r="A19" s="126" t="s">
        <v>635</v>
      </c>
      <c r="B19" s="126" t="s">
        <v>556</v>
      </c>
      <c r="C19" s="126" t="s">
        <v>632</v>
      </c>
      <c r="D19" s="126" t="s">
        <v>556</v>
      </c>
      <c r="E19" s="126" t="s">
        <v>556</v>
      </c>
      <c r="F19" s="126" t="s">
        <v>633</v>
      </c>
      <c r="G19" s="126" t="s">
        <v>556</v>
      </c>
      <c r="H19" s="126" t="s">
        <v>556</v>
      </c>
      <c r="I19" s="126" t="s">
        <v>556</v>
      </c>
      <c r="J19" s="126" t="s">
        <v>556</v>
      </c>
      <c r="K19" s="126" t="s">
        <v>556</v>
      </c>
      <c r="L19" s="126" t="s">
        <v>634</v>
      </c>
      <c r="M19" s="126" t="s">
        <v>556</v>
      </c>
      <c r="N19" s="126" t="s">
        <v>556</v>
      </c>
      <c r="O19" s="126" t="s">
        <v>556</v>
      </c>
      <c r="P19" s="126" t="s">
        <v>556</v>
      </c>
      <c r="Q19" s="126" t="s">
        <v>556</v>
      </c>
      <c r="R19" s="126" t="s">
        <v>556</v>
      </c>
    </row>
    <row r="20" spans="1:18" ht="25.5" x14ac:dyDescent="0.25">
      <c r="A20" s="126" t="s">
        <v>647</v>
      </c>
      <c r="B20" s="126" t="s">
        <v>556</v>
      </c>
      <c r="C20" s="126" t="s">
        <v>648</v>
      </c>
      <c r="D20" s="126" t="s">
        <v>556</v>
      </c>
      <c r="E20" s="126" t="s">
        <v>556</v>
      </c>
      <c r="F20" s="126" t="s">
        <v>649</v>
      </c>
      <c r="G20" s="126" t="s">
        <v>556</v>
      </c>
      <c r="H20" s="126" t="s">
        <v>556</v>
      </c>
      <c r="I20" s="126" t="s">
        <v>556</v>
      </c>
      <c r="J20" s="126" t="s">
        <v>556</v>
      </c>
      <c r="K20" s="126" t="s">
        <v>556</v>
      </c>
      <c r="L20" s="126" t="s">
        <v>650</v>
      </c>
      <c r="M20" s="126" t="s">
        <v>556</v>
      </c>
      <c r="N20" s="126" t="s">
        <v>556</v>
      </c>
      <c r="O20" s="126" t="s">
        <v>556</v>
      </c>
      <c r="P20" s="126" t="s">
        <v>556</v>
      </c>
      <c r="Q20" s="126" t="s">
        <v>556</v>
      </c>
      <c r="R20" s="126" t="s">
        <v>556</v>
      </c>
    </row>
    <row r="26" spans="1:18" x14ac:dyDescent="0.25">
      <c r="F26">
        <v>1</v>
      </c>
      <c r="G26" t="s">
        <v>210</v>
      </c>
    </row>
    <row r="27" spans="1:18" x14ac:dyDescent="0.25">
      <c r="F27">
        <v>2</v>
      </c>
    </row>
  </sheetData>
  <mergeCells count="17">
    <mergeCell ref="A3:A5"/>
    <mergeCell ref="B3:J3"/>
    <mergeCell ref="K3:S3"/>
    <mergeCell ref="B4:D4"/>
    <mergeCell ref="E4:G4"/>
    <mergeCell ref="H4:J4"/>
    <mergeCell ref="K4:M4"/>
    <mergeCell ref="N4:P4"/>
    <mergeCell ref="Q4:S4"/>
    <mergeCell ref="A13:A15"/>
    <mergeCell ref="B13:M13"/>
    <mergeCell ref="N13:R13"/>
    <mergeCell ref="B14:D14"/>
    <mergeCell ref="E14:G14"/>
    <mergeCell ref="H14:J14"/>
    <mergeCell ref="K14:M14"/>
    <mergeCell ref="O14:Q14"/>
  </mergeCells>
  <pageMargins left="0.55000000000000004" right="0.16" top="0.2" bottom="0.23" header="0.2" footer="0.2"/>
  <pageSetup paperSize="9" scale="90" orientation="landscape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T7" sqref="T7"/>
    </sheetView>
  </sheetViews>
  <sheetFormatPr defaultRowHeight="15" x14ac:dyDescent="0.25"/>
  <cols>
    <col min="14" max="14" width="12.85546875" customWidth="1"/>
    <col min="15" max="16" width="6.140625" customWidth="1"/>
    <col min="17" max="17" width="5.5703125" customWidth="1"/>
    <col min="18" max="18" width="6" customWidth="1"/>
    <col min="19" max="19" width="7.28515625" customWidth="1"/>
  </cols>
  <sheetData>
    <row r="1" spans="1:19" x14ac:dyDescent="0.25">
      <c r="F1" s="23" t="s">
        <v>659</v>
      </c>
    </row>
    <row r="2" spans="1:19" ht="18.75" x14ac:dyDescent="0.3">
      <c r="F2" s="82" t="s">
        <v>658</v>
      </c>
    </row>
    <row r="3" spans="1:19" x14ac:dyDescent="0.25">
      <c r="A3" s="202" t="s">
        <v>543</v>
      </c>
      <c r="B3" s="199" t="s">
        <v>544</v>
      </c>
      <c r="C3" s="200"/>
      <c r="D3" s="200"/>
      <c r="E3" s="200"/>
      <c r="F3" s="200"/>
      <c r="G3" s="200"/>
      <c r="H3" s="200"/>
      <c r="I3" s="200"/>
      <c r="J3" s="201"/>
      <c r="K3" s="199" t="s">
        <v>545</v>
      </c>
      <c r="L3" s="200"/>
      <c r="M3" s="200"/>
      <c r="N3" s="200"/>
      <c r="O3" s="200"/>
      <c r="P3" s="200"/>
      <c r="Q3" s="200"/>
      <c r="R3" s="200"/>
      <c r="S3" s="201"/>
    </row>
    <row r="4" spans="1:19" ht="62.25" customHeight="1" x14ac:dyDescent="0.25">
      <c r="A4" s="203"/>
      <c r="B4" s="199" t="s">
        <v>546</v>
      </c>
      <c r="C4" s="200"/>
      <c r="D4" s="201"/>
      <c r="E4" s="199" t="s">
        <v>547</v>
      </c>
      <c r="F4" s="200"/>
      <c r="G4" s="201"/>
      <c r="H4" s="199" t="s">
        <v>548</v>
      </c>
      <c r="I4" s="200"/>
      <c r="J4" s="201"/>
      <c r="K4" s="199" t="s">
        <v>549</v>
      </c>
      <c r="L4" s="200"/>
      <c r="M4" s="201"/>
      <c r="N4" s="199" t="s">
        <v>550</v>
      </c>
      <c r="O4" s="200"/>
      <c r="P4" s="201"/>
      <c r="Q4" s="199" t="s">
        <v>551</v>
      </c>
      <c r="R4" s="200"/>
      <c r="S4" s="201"/>
    </row>
    <row r="5" spans="1:19" ht="33" customHeight="1" x14ac:dyDescent="0.25">
      <c r="A5" s="204"/>
      <c r="B5" s="125" t="s">
        <v>552</v>
      </c>
      <c r="C5" s="125" t="s">
        <v>553</v>
      </c>
      <c r="D5" s="125" t="s">
        <v>554</v>
      </c>
      <c r="E5" s="125" t="s">
        <v>552</v>
      </c>
      <c r="F5" s="125" t="s">
        <v>553</v>
      </c>
      <c r="G5" s="125" t="s">
        <v>554</v>
      </c>
      <c r="H5" s="125" t="s">
        <v>552</v>
      </c>
      <c r="I5" s="125" t="s">
        <v>553</v>
      </c>
      <c r="J5" s="125" t="s">
        <v>554</v>
      </c>
      <c r="K5" s="125" t="s">
        <v>552</v>
      </c>
      <c r="L5" s="125" t="s">
        <v>553</v>
      </c>
      <c r="M5" s="125" t="s">
        <v>554</v>
      </c>
      <c r="N5" s="125" t="s">
        <v>552</v>
      </c>
      <c r="O5" s="125" t="s">
        <v>553</v>
      </c>
      <c r="P5" s="125" t="s">
        <v>554</v>
      </c>
      <c r="Q5" s="125" t="s">
        <v>552</v>
      </c>
      <c r="R5" s="125" t="s">
        <v>553</v>
      </c>
      <c r="S5" s="125" t="s">
        <v>554</v>
      </c>
    </row>
    <row r="6" spans="1:19" x14ac:dyDescent="0.25">
      <c r="A6" s="126" t="s">
        <v>555</v>
      </c>
      <c r="B6" s="126" t="s">
        <v>556</v>
      </c>
      <c r="C6" s="126" t="s">
        <v>556</v>
      </c>
      <c r="D6" s="126" t="s">
        <v>556</v>
      </c>
      <c r="E6" s="126" t="s">
        <v>556</v>
      </c>
      <c r="F6" s="126" t="s">
        <v>556</v>
      </c>
      <c r="G6" s="126" t="s">
        <v>556</v>
      </c>
      <c r="H6" s="126" t="s">
        <v>556</v>
      </c>
      <c r="I6" s="126" t="s">
        <v>556</v>
      </c>
      <c r="J6" s="126" t="s">
        <v>556</v>
      </c>
      <c r="K6" s="126" t="s">
        <v>556</v>
      </c>
      <c r="L6" s="126" t="s">
        <v>556</v>
      </c>
      <c r="M6" s="126" t="s">
        <v>556</v>
      </c>
      <c r="N6" s="126" t="s">
        <v>556</v>
      </c>
      <c r="O6" s="126" t="s">
        <v>556</v>
      </c>
      <c r="P6" s="126" t="s">
        <v>556</v>
      </c>
      <c r="Q6" s="126" t="s">
        <v>556</v>
      </c>
      <c r="R6" s="126" t="s">
        <v>556</v>
      </c>
    </row>
    <row r="7" spans="1:19" x14ac:dyDescent="0.25">
      <c r="A7" s="126" t="s">
        <v>555</v>
      </c>
      <c r="B7" s="126" t="s">
        <v>556</v>
      </c>
      <c r="C7" s="126" t="s">
        <v>556</v>
      </c>
      <c r="D7" s="126" t="s">
        <v>556</v>
      </c>
      <c r="E7" s="126" t="s">
        <v>556</v>
      </c>
      <c r="F7" s="126" t="s">
        <v>556</v>
      </c>
      <c r="G7" s="126" t="s">
        <v>556</v>
      </c>
      <c r="H7" s="126" t="s">
        <v>556</v>
      </c>
      <c r="I7" s="126" t="s">
        <v>556</v>
      </c>
      <c r="J7" s="126" t="s">
        <v>556</v>
      </c>
      <c r="K7" s="126" t="s">
        <v>556</v>
      </c>
      <c r="L7" s="126" t="s">
        <v>556</v>
      </c>
      <c r="M7" s="126" t="s">
        <v>556</v>
      </c>
      <c r="N7" s="126" t="s">
        <v>556</v>
      </c>
      <c r="O7" s="126" t="s">
        <v>556</v>
      </c>
      <c r="P7" s="126" t="s">
        <v>556</v>
      </c>
      <c r="Q7" s="126" t="s">
        <v>556</v>
      </c>
      <c r="R7" s="126" t="s">
        <v>556</v>
      </c>
    </row>
    <row r="8" spans="1:19" x14ac:dyDescent="0.25">
      <c r="A8" s="126" t="s">
        <v>555</v>
      </c>
      <c r="B8" s="126" t="s">
        <v>556</v>
      </c>
      <c r="C8" s="126" t="s">
        <v>556</v>
      </c>
      <c r="D8" s="126" t="s">
        <v>556</v>
      </c>
      <c r="E8" s="126" t="s">
        <v>556</v>
      </c>
      <c r="F8" s="126" t="s">
        <v>556</v>
      </c>
      <c r="G8" s="126" t="s">
        <v>556</v>
      </c>
      <c r="H8" s="126" t="s">
        <v>556</v>
      </c>
      <c r="I8" s="126" t="s">
        <v>556</v>
      </c>
      <c r="J8" s="126" t="s">
        <v>556</v>
      </c>
      <c r="K8" s="126" t="s">
        <v>556</v>
      </c>
      <c r="L8" s="126" t="s">
        <v>556</v>
      </c>
      <c r="M8" s="126" t="s">
        <v>556</v>
      </c>
      <c r="N8" s="126" t="s">
        <v>556</v>
      </c>
      <c r="O8" s="126" t="s">
        <v>556</v>
      </c>
      <c r="P8" s="126" t="s">
        <v>556</v>
      </c>
      <c r="Q8" s="126" t="s">
        <v>556</v>
      </c>
      <c r="R8" s="126" t="s">
        <v>556</v>
      </c>
    </row>
    <row r="9" spans="1:19" x14ac:dyDescent="0.25">
      <c r="A9" s="126" t="s">
        <v>555</v>
      </c>
      <c r="B9" s="126">
        <v>1011150</v>
      </c>
      <c r="C9" s="126" t="s">
        <v>556</v>
      </c>
      <c r="D9" s="126" t="s">
        <v>556</v>
      </c>
      <c r="E9" s="126">
        <v>954000</v>
      </c>
      <c r="F9" s="126" t="s">
        <v>556</v>
      </c>
      <c r="G9" s="126" t="s">
        <v>556</v>
      </c>
      <c r="H9" s="126">
        <v>57150</v>
      </c>
      <c r="I9" s="126" t="s">
        <v>556</v>
      </c>
      <c r="J9" s="126" t="s">
        <v>556</v>
      </c>
      <c r="K9" s="126" t="s">
        <v>556</v>
      </c>
      <c r="L9" s="126" t="s">
        <v>556</v>
      </c>
      <c r="M9" s="126" t="s">
        <v>556</v>
      </c>
      <c r="N9" s="126" t="s">
        <v>556</v>
      </c>
      <c r="O9" s="126" t="s">
        <v>556</v>
      </c>
      <c r="P9" s="126" t="s">
        <v>556</v>
      </c>
      <c r="Q9" s="126" t="s">
        <v>556</v>
      </c>
      <c r="R9" s="126" t="s">
        <v>556</v>
      </c>
    </row>
    <row r="10" spans="1:19" x14ac:dyDescent="0.25">
      <c r="A10" s="126" t="s">
        <v>602</v>
      </c>
      <c r="B10" s="126">
        <v>1011150</v>
      </c>
      <c r="C10" s="126" t="s">
        <v>556</v>
      </c>
      <c r="D10" s="126" t="s">
        <v>556</v>
      </c>
      <c r="E10" s="126">
        <v>954000</v>
      </c>
      <c r="F10" s="126" t="s">
        <v>556</v>
      </c>
      <c r="G10" s="126" t="s">
        <v>556</v>
      </c>
      <c r="H10" s="126">
        <v>57150</v>
      </c>
      <c r="I10" s="126" t="s">
        <v>556</v>
      </c>
      <c r="J10" s="126" t="s">
        <v>556</v>
      </c>
      <c r="K10" s="126" t="s">
        <v>556</v>
      </c>
      <c r="L10" s="126" t="s">
        <v>556</v>
      </c>
      <c r="M10" s="126" t="s">
        <v>556</v>
      </c>
      <c r="N10" s="126" t="s">
        <v>556</v>
      </c>
      <c r="O10" s="126" t="s">
        <v>556</v>
      </c>
      <c r="P10" s="126" t="s">
        <v>556</v>
      </c>
      <c r="Q10" s="126" t="s">
        <v>556</v>
      </c>
      <c r="R10" s="126" t="s">
        <v>556</v>
      </c>
    </row>
    <row r="13" spans="1:19" x14ac:dyDescent="0.25">
      <c r="A13" s="202" t="s">
        <v>543</v>
      </c>
      <c r="B13" s="199" t="s">
        <v>613</v>
      </c>
      <c r="C13" s="200"/>
      <c r="D13" s="200"/>
      <c r="E13" s="200"/>
      <c r="F13" s="200"/>
      <c r="G13" s="200"/>
      <c r="H13" s="200"/>
      <c r="I13" s="200"/>
      <c r="J13" s="200"/>
      <c r="K13" s="200"/>
      <c r="L13" s="200"/>
      <c r="M13" s="201"/>
      <c r="N13" s="199" t="s">
        <v>614</v>
      </c>
      <c r="O13" s="200"/>
      <c r="P13" s="200"/>
      <c r="Q13" s="200"/>
      <c r="R13" s="201"/>
    </row>
    <row r="14" spans="1:19" ht="141.75" customHeight="1" x14ac:dyDescent="0.25">
      <c r="A14" s="203"/>
      <c r="B14" s="199" t="s">
        <v>557</v>
      </c>
      <c r="C14" s="200"/>
      <c r="D14" s="201"/>
      <c r="E14" s="199" t="s">
        <v>558</v>
      </c>
      <c r="F14" s="200"/>
      <c r="G14" s="201"/>
      <c r="H14" s="199" t="s">
        <v>559</v>
      </c>
      <c r="I14" s="200"/>
      <c r="J14" s="201"/>
      <c r="K14" s="199" t="s">
        <v>560</v>
      </c>
      <c r="L14" s="200"/>
      <c r="M14" s="201"/>
      <c r="N14" s="125" t="s">
        <v>561</v>
      </c>
      <c r="O14" s="199" t="s">
        <v>562</v>
      </c>
      <c r="P14" s="200"/>
      <c r="Q14" s="201"/>
      <c r="R14" s="125" t="s">
        <v>563</v>
      </c>
    </row>
    <row r="15" spans="1:19" ht="44.25" hidden="1" customHeight="1" x14ac:dyDescent="0.25">
      <c r="A15" s="204"/>
      <c r="B15" s="125" t="s">
        <v>564</v>
      </c>
      <c r="C15" s="125" t="s">
        <v>565</v>
      </c>
      <c r="D15" s="125" t="s">
        <v>566</v>
      </c>
      <c r="E15" s="125" t="s">
        <v>552</v>
      </c>
      <c r="F15" s="125" t="s">
        <v>553</v>
      </c>
      <c r="G15" s="125" t="s">
        <v>554</v>
      </c>
      <c r="H15" s="125" t="s">
        <v>552</v>
      </c>
      <c r="I15" s="125" t="s">
        <v>553</v>
      </c>
      <c r="J15" s="125" t="s">
        <v>554</v>
      </c>
      <c r="K15" s="125" t="s">
        <v>552</v>
      </c>
      <c r="L15" s="125" t="s">
        <v>553</v>
      </c>
      <c r="M15" s="125" t="s">
        <v>554</v>
      </c>
      <c r="N15" s="125" t="s">
        <v>301</v>
      </c>
      <c r="O15" s="125" t="s">
        <v>552</v>
      </c>
      <c r="P15" s="125" t="s">
        <v>553</v>
      </c>
      <c r="Q15" s="125" t="s">
        <v>554</v>
      </c>
      <c r="R15" s="125" t="s">
        <v>301</v>
      </c>
    </row>
    <row r="16" spans="1:19" x14ac:dyDescent="0.25">
      <c r="A16" s="126" t="s">
        <v>555</v>
      </c>
      <c r="B16" s="126" t="s">
        <v>556</v>
      </c>
      <c r="C16" s="126" t="s">
        <v>556</v>
      </c>
      <c r="D16" s="126" t="s">
        <v>556</v>
      </c>
      <c r="E16" s="126" t="s">
        <v>556</v>
      </c>
      <c r="F16" s="126" t="s">
        <v>556</v>
      </c>
      <c r="G16" s="126" t="s">
        <v>556</v>
      </c>
      <c r="H16" s="126" t="s">
        <v>556</v>
      </c>
      <c r="I16" s="126" t="s">
        <v>556</v>
      </c>
      <c r="J16" s="126" t="s">
        <v>556</v>
      </c>
      <c r="K16" s="126" t="s">
        <v>556</v>
      </c>
      <c r="L16" s="126" t="s">
        <v>556</v>
      </c>
      <c r="M16" s="126" t="s">
        <v>556</v>
      </c>
      <c r="N16" s="126" t="s">
        <v>556</v>
      </c>
      <c r="O16" s="126" t="s">
        <v>556</v>
      </c>
      <c r="P16" s="126" t="s">
        <v>556</v>
      </c>
      <c r="Q16" s="126" t="s">
        <v>556</v>
      </c>
      <c r="R16" s="126" t="s">
        <v>556</v>
      </c>
    </row>
    <row r="17" spans="1:18" x14ac:dyDescent="0.25">
      <c r="A17" s="126" t="s">
        <v>555</v>
      </c>
      <c r="B17" s="126" t="s">
        <v>556</v>
      </c>
      <c r="C17" s="126" t="s">
        <v>556</v>
      </c>
      <c r="D17" s="126" t="s">
        <v>556</v>
      </c>
      <c r="E17" s="126" t="s">
        <v>556</v>
      </c>
      <c r="F17" s="126" t="s">
        <v>556</v>
      </c>
      <c r="G17" s="126" t="s">
        <v>556</v>
      </c>
      <c r="H17" s="126" t="s">
        <v>556</v>
      </c>
      <c r="I17" s="126" t="s">
        <v>556</v>
      </c>
      <c r="J17" s="126" t="s">
        <v>556</v>
      </c>
      <c r="K17" s="126" t="s">
        <v>556</v>
      </c>
      <c r="L17" s="126" t="s">
        <v>556</v>
      </c>
      <c r="M17" s="126" t="s">
        <v>556</v>
      </c>
      <c r="N17" s="126" t="s">
        <v>556</v>
      </c>
      <c r="O17" s="126" t="s">
        <v>556</v>
      </c>
      <c r="P17" s="126" t="s">
        <v>556</v>
      </c>
      <c r="Q17" s="126" t="s">
        <v>556</v>
      </c>
      <c r="R17" s="126" t="s">
        <v>556</v>
      </c>
    </row>
    <row r="18" spans="1:18" x14ac:dyDescent="0.25">
      <c r="A18" s="126" t="s">
        <v>555</v>
      </c>
      <c r="B18" s="126" t="s">
        <v>556</v>
      </c>
      <c r="C18" s="126" t="s">
        <v>556</v>
      </c>
      <c r="D18" s="126" t="s">
        <v>556</v>
      </c>
      <c r="E18" s="126" t="s">
        <v>556</v>
      </c>
      <c r="F18" s="126" t="s">
        <v>556</v>
      </c>
      <c r="G18" s="126" t="s">
        <v>556</v>
      </c>
      <c r="H18" s="126" t="s">
        <v>556</v>
      </c>
      <c r="I18" s="126" t="s">
        <v>556</v>
      </c>
      <c r="J18" s="126" t="s">
        <v>556</v>
      </c>
      <c r="K18" s="126" t="s">
        <v>556</v>
      </c>
      <c r="L18" s="126" t="s">
        <v>556</v>
      </c>
      <c r="M18" s="126" t="s">
        <v>556</v>
      </c>
      <c r="N18" s="126" t="s">
        <v>556</v>
      </c>
      <c r="O18" s="126" t="s">
        <v>556</v>
      </c>
      <c r="P18" s="126" t="s">
        <v>556</v>
      </c>
      <c r="Q18" s="126" t="s">
        <v>556</v>
      </c>
      <c r="R18" s="126" t="s">
        <v>556</v>
      </c>
    </row>
    <row r="19" spans="1:18" ht="25.5" x14ac:dyDescent="0.25">
      <c r="A19" s="119" t="s">
        <v>555</v>
      </c>
      <c r="B19" s="119" t="s">
        <v>654</v>
      </c>
      <c r="C19" s="119" t="s">
        <v>556</v>
      </c>
      <c r="D19" s="119" t="s">
        <v>556</v>
      </c>
      <c r="E19" s="119" t="s">
        <v>556</v>
      </c>
      <c r="F19" s="119" t="s">
        <v>556</v>
      </c>
      <c r="G19" s="119" t="s">
        <v>556</v>
      </c>
      <c r="H19" s="119" t="s">
        <v>654</v>
      </c>
      <c r="I19" s="119" t="s">
        <v>556</v>
      </c>
      <c r="J19" s="119" t="s">
        <v>556</v>
      </c>
      <c r="K19" s="119" t="s">
        <v>556</v>
      </c>
      <c r="L19" s="119" t="s">
        <v>556</v>
      </c>
      <c r="M19" s="119" t="s">
        <v>556</v>
      </c>
      <c r="N19" s="119" t="s">
        <v>556</v>
      </c>
      <c r="O19" s="119" t="s">
        <v>556</v>
      </c>
      <c r="P19" s="119" t="s">
        <v>556</v>
      </c>
      <c r="Q19" s="119" t="s">
        <v>556</v>
      </c>
      <c r="R19" s="119" t="s">
        <v>556</v>
      </c>
    </row>
    <row r="20" spans="1:18" ht="25.5" x14ac:dyDescent="0.25">
      <c r="A20" s="119" t="s">
        <v>602</v>
      </c>
      <c r="B20" s="119" t="s">
        <v>654</v>
      </c>
      <c r="C20" s="119" t="s">
        <v>556</v>
      </c>
      <c r="D20" s="119" t="s">
        <v>556</v>
      </c>
      <c r="E20" s="119" t="s">
        <v>556</v>
      </c>
      <c r="F20" s="119" t="s">
        <v>556</v>
      </c>
      <c r="G20" s="119" t="s">
        <v>556</v>
      </c>
      <c r="H20" s="119" t="s">
        <v>654</v>
      </c>
      <c r="I20" s="119" t="s">
        <v>556</v>
      </c>
      <c r="J20" s="119" t="s">
        <v>556</v>
      </c>
      <c r="K20" s="119" t="s">
        <v>556</v>
      </c>
      <c r="L20" s="119" t="s">
        <v>556</v>
      </c>
      <c r="M20" s="119" t="s">
        <v>556</v>
      </c>
      <c r="N20" s="119" t="s">
        <v>556</v>
      </c>
      <c r="O20" s="119" t="s">
        <v>556</v>
      </c>
      <c r="P20" s="119" t="s">
        <v>556</v>
      </c>
      <c r="Q20" s="119" t="s">
        <v>556</v>
      </c>
      <c r="R20" s="119" t="s">
        <v>556</v>
      </c>
    </row>
    <row r="25" spans="1:18" x14ac:dyDescent="0.25">
      <c r="F25" t="s">
        <v>651</v>
      </c>
      <c r="G25" t="s">
        <v>630</v>
      </c>
      <c r="H25" t="s">
        <v>652</v>
      </c>
    </row>
    <row r="26" spans="1:18" x14ac:dyDescent="0.25">
      <c r="F26" t="s">
        <v>651</v>
      </c>
      <c r="G26" t="s">
        <v>653</v>
      </c>
      <c r="H26">
        <v>161450</v>
      </c>
    </row>
    <row r="27" spans="1:18" x14ac:dyDescent="0.25">
      <c r="F27" t="s">
        <v>651</v>
      </c>
      <c r="G27" t="s">
        <v>631</v>
      </c>
      <c r="H27">
        <v>0</v>
      </c>
    </row>
    <row r="28" spans="1:18" x14ac:dyDescent="0.25">
      <c r="F28" t="s">
        <v>651</v>
      </c>
      <c r="G28" t="s">
        <v>655</v>
      </c>
      <c r="H28">
        <v>0</v>
      </c>
    </row>
    <row r="29" spans="1:18" x14ac:dyDescent="0.25">
      <c r="F29" t="s">
        <v>651</v>
      </c>
      <c r="G29" t="s">
        <v>656</v>
      </c>
      <c r="H29">
        <v>0</v>
      </c>
    </row>
  </sheetData>
  <mergeCells count="17">
    <mergeCell ref="A3:A5"/>
    <mergeCell ref="B3:J3"/>
    <mergeCell ref="K3:S3"/>
    <mergeCell ref="B4:D4"/>
    <mergeCell ref="E4:G4"/>
    <mergeCell ref="H4:J4"/>
    <mergeCell ref="K4:M4"/>
    <mergeCell ref="N4:P4"/>
    <mergeCell ref="Q4:S4"/>
    <mergeCell ref="A13:A15"/>
    <mergeCell ref="B13:M13"/>
    <mergeCell ref="N13:R13"/>
    <mergeCell ref="B14:D14"/>
    <mergeCell ref="E14:G14"/>
    <mergeCell ref="H14:J14"/>
    <mergeCell ref="K14:M14"/>
    <mergeCell ref="O14:Q14"/>
  </mergeCells>
  <pageMargins left="0.24" right="0.16" top="0.25" bottom="0.37" header="0.2" footer="0.3"/>
  <pageSetup paperSize="9" scale="90" orientation="landscape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sqref="A1:XFD4"/>
    </sheetView>
  </sheetViews>
  <sheetFormatPr defaultRowHeight="15" x14ac:dyDescent="0.25"/>
  <cols>
    <col min="1" max="1" width="6" customWidth="1"/>
    <col min="12" max="12" width="9.5703125" customWidth="1"/>
    <col min="13" max="13" width="6.5703125" customWidth="1"/>
    <col min="14" max="14" width="7.28515625" customWidth="1"/>
    <col min="15" max="16" width="6" customWidth="1"/>
    <col min="17" max="17" width="5.7109375" customWidth="1"/>
    <col min="18" max="18" width="6" customWidth="1"/>
    <col min="19" max="19" width="6.28515625" customWidth="1"/>
  </cols>
  <sheetData>
    <row r="1" spans="1:19" x14ac:dyDescent="0.25">
      <c r="F1" s="23" t="s">
        <v>624</v>
      </c>
    </row>
    <row r="2" spans="1:19" ht="18.75" x14ac:dyDescent="0.3">
      <c r="F2" s="82" t="s">
        <v>657</v>
      </c>
    </row>
    <row r="3" spans="1:19" x14ac:dyDescent="0.25">
      <c r="A3" s="202" t="s">
        <v>543</v>
      </c>
      <c r="B3" s="199" t="s">
        <v>544</v>
      </c>
      <c r="C3" s="200"/>
      <c r="D3" s="200"/>
      <c r="E3" s="200"/>
      <c r="F3" s="200"/>
      <c r="G3" s="200"/>
      <c r="H3" s="200"/>
      <c r="I3" s="200"/>
      <c r="J3" s="201"/>
      <c r="K3" s="199" t="s">
        <v>545</v>
      </c>
      <c r="L3" s="200"/>
      <c r="M3" s="200"/>
      <c r="N3" s="200"/>
      <c r="O3" s="200"/>
      <c r="P3" s="200"/>
      <c r="Q3" s="200"/>
      <c r="R3" s="200"/>
      <c r="S3" s="201"/>
    </row>
    <row r="4" spans="1:19" ht="65.25" customHeight="1" x14ac:dyDescent="0.25">
      <c r="A4" s="203"/>
      <c r="B4" s="199" t="s">
        <v>546</v>
      </c>
      <c r="C4" s="200"/>
      <c r="D4" s="201"/>
      <c r="E4" s="199" t="s">
        <v>547</v>
      </c>
      <c r="F4" s="200"/>
      <c r="G4" s="201"/>
      <c r="H4" s="199" t="s">
        <v>548</v>
      </c>
      <c r="I4" s="200"/>
      <c r="J4" s="201"/>
      <c r="K4" s="199" t="s">
        <v>549</v>
      </c>
      <c r="L4" s="200"/>
      <c r="M4" s="201"/>
      <c r="N4" s="199" t="s">
        <v>550</v>
      </c>
      <c r="O4" s="200"/>
      <c r="P4" s="201"/>
      <c r="Q4" s="199" t="s">
        <v>551</v>
      </c>
      <c r="R4" s="200"/>
      <c r="S4" s="201"/>
    </row>
    <row r="5" spans="1:19" ht="21.75" customHeight="1" x14ac:dyDescent="0.25">
      <c r="A5" s="204"/>
      <c r="B5" s="125" t="s">
        <v>552</v>
      </c>
      <c r="C5" s="125" t="s">
        <v>553</v>
      </c>
      <c r="D5" s="125" t="s">
        <v>554</v>
      </c>
      <c r="E5" s="125" t="s">
        <v>552</v>
      </c>
      <c r="F5" s="125" t="s">
        <v>553</v>
      </c>
      <c r="G5" s="125" t="s">
        <v>554</v>
      </c>
      <c r="H5" s="125" t="s">
        <v>552</v>
      </c>
      <c r="I5" s="125" t="s">
        <v>553</v>
      </c>
      <c r="J5" s="125" t="s">
        <v>554</v>
      </c>
      <c r="K5" s="125" t="s">
        <v>552</v>
      </c>
      <c r="L5" s="125" t="s">
        <v>553</v>
      </c>
      <c r="M5" s="125" t="s">
        <v>554</v>
      </c>
      <c r="N5" s="125" t="s">
        <v>552</v>
      </c>
      <c r="O5" s="125" t="s">
        <v>553</v>
      </c>
      <c r="P5" s="125" t="s">
        <v>554</v>
      </c>
      <c r="Q5" s="125" t="s">
        <v>552</v>
      </c>
      <c r="R5" s="125" t="s">
        <v>553</v>
      </c>
      <c r="S5" s="125" t="s">
        <v>554</v>
      </c>
    </row>
    <row r="6" spans="1:19" ht="28.5" customHeight="1" x14ac:dyDescent="0.25">
      <c r="A6" s="126" t="s">
        <v>555</v>
      </c>
      <c r="B6" s="126" t="s">
        <v>660</v>
      </c>
      <c r="C6" s="126" t="s">
        <v>661</v>
      </c>
      <c r="D6" s="126" t="s">
        <v>556</v>
      </c>
      <c r="E6" s="126" t="s">
        <v>662</v>
      </c>
      <c r="F6" s="126" t="s">
        <v>661</v>
      </c>
      <c r="G6" s="126" t="s">
        <v>556</v>
      </c>
      <c r="H6" s="126" t="s">
        <v>663</v>
      </c>
      <c r="I6" s="126" t="s">
        <v>556</v>
      </c>
      <c r="J6" s="126" t="s">
        <v>556</v>
      </c>
      <c r="K6" s="126" t="s">
        <v>556</v>
      </c>
      <c r="L6" s="126" t="s">
        <v>556</v>
      </c>
      <c r="M6" s="126" t="s">
        <v>556</v>
      </c>
      <c r="N6" s="126" t="s">
        <v>556</v>
      </c>
      <c r="O6" s="126" t="s">
        <v>556</v>
      </c>
      <c r="P6" s="126" t="s">
        <v>556</v>
      </c>
      <c r="Q6" s="126" t="s">
        <v>556</v>
      </c>
      <c r="R6" s="126" t="s">
        <v>556</v>
      </c>
      <c r="S6" s="126" t="s">
        <v>556</v>
      </c>
    </row>
    <row r="7" spans="1:19" ht="30.75" customHeight="1" x14ac:dyDescent="0.25">
      <c r="A7" s="126">
        <v>2</v>
      </c>
      <c r="B7" s="126" t="s">
        <v>556</v>
      </c>
      <c r="C7" s="126" t="s">
        <v>556</v>
      </c>
      <c r="D7" s="126" t="s">
        <v>556</v>
      </c>
      <c r="E7" s="126" t="s">
        <v>667</v>
      </c>
      <c r="F7" s="126" t="s">
        <v>668</v>
      </c>
      <c r="G7" s="126" t="s">
        <v>556</v>
      </c>
      <c r="H7" s="126" t="s">
        <v>669</v>
      </c>
      <c r="I7" s="126" t="s">
        <v>670</v>
      </c>
      <c r="J7" s="126" t="s">
        <v>556</v>
      </c>
      <c r="K7" s="126" t="s">
        <v>556</v>
      </c>
      <c r="L7" s="126" t="s">
        <v>556</v>
      </c>
      <c r="M7" s="126" t="s">
        <v>556</v>
      </c>
      <c r="N7" s="126" t="s">
        <v>556</v>
      </c>
      <c r="O7" s="126" t="s">
        <v>556</v>
      </c>
      <c r="P7" s="126" t="s">
        <v>556</v>
      </c>
      <c r="Q7" s="126" t="s">
        <v>556</v>
      </c>
      <c r="R7" s="126" t="s">
        <v>556</v>
      </c>
      <c r="S7" s="126" t="s">
        <v>556</v>
      </c>
    </row>
    <row r="8" spans="1:19" ht="31.5" customHeight="1" x14ac:dyDescent="0.25">
      <c r="A8" s="126">
        <v>3</v>
      </c>
      <c r="B8" s="126" t="s">
        <v>673</v>
      </c>
      <c r="C8" s="126" t="s">
        <v>674</v>
      </c>
      <c r="D8" s="126" t="s">
        <v>556</v>
      </c>
      <c r="E8" s="126" t="s">
        <v>675</v>
      </c>
      <c r="F8" s="126" t="s">
        <v>674</v>
      </c>
      <c r="G8" s="126" t="s">
        <v>556</v>
      </c>
      <c r="H8" s="126" t="s">
        <v>676</v>
      </c>
      <c r="I8" s="126" t="s">
        <v>556</v>
      </c>
      <c r="J8" s="126" t="s">
        <v>556</v>
      </c>
      <c r="K8" s="126" t="s">
        <v>556</v>
      </c>
      <c r="L8" s="126" t="s">
        <v>556</v>
      </c>
      <c r="M8" s="126" t="s">
        <v>556</v>
      </c>
      <c r="N8" s="126" t="s">
        <v>556</v>
      </c>
      <c r="O8" s="126" t="s">
        <v>556</v>
      </c>
      <c r="P8" s="126" t="s">
        <v>556</v>
      </c>
      <c r="Q8" s="126" t="s">
        <v>556</v>
      </c>
      <c r="R8" s="126" t="s">
        <v>556</v>
      </c>
      <c r="S8" s="126" t="s">
        <v>556</v>
      </c>
    </row>
    <row r="9" spans="1:19" ht="38.25" x14ac:dyDescent="0.25">
      <c r="A9" s="126">
        <v>4</v>
      </c>
      <c r="B9" s="126" t="s">
        <v>556</v>
      </c>
      <c r="C9" s="126" t="s">
        <v>556</v>
      </c>
      <c r="D9" s="126" t="s">
        <v>556</v>
      </c>
      <c r="E9" s="126" t="s">
        <v>677</v>
      </c>
      <c r="F9" s="126" t="s">
        <v>678</v>
      </c>
      <c r="G9" s="126" t="s">
        <v>556</v>
      </c>
      <c r="H9" s="126" t="s">
        <v>679</v>
      </c>
      <c r="I9" s="126" t="s">
        <v>680</v>
      </c>
      <c r="J9" s="126" t="s">
        <v>556</v>
      </c>
      <c r="K9" s="126" t="s">
        <v>556</v>
      </c>
      <c r="L9" s="126" t="s">
        <v>556</v>
      </c>
      <c r="M9" s="126" t="s">
        <v>556</v>
      </c>
      <c r="N9" s="126" t="s">
        <v>556</v>
      </c>
      <c r="O9" s="126" t="s">
        <v>556</v>
      </c>
      <c r="P9" s="126" t="s">
        <v>556</v>
      </c>
      <c r="Q9" s="126" t="s">
        <v>556</v>
      </c>
      <c r="R9" s="126" t="s">
        <v>556</v>
      </c>
      <c r="S9" s="126" t="s">
        <v>556</v>
      </c>
    </row>
    <row r="10" spans="1:19" ht="38.25" x14ac:dyDescent="0.25">
      <c r="A10" s="126" t="s">
        <v>602</v>
      </c>
      <c r="B10" s="126" t="s">
        <v>681</v>
      </c>
      <c r="C10" s="126" t="s">
        <v>682</v>
      </c>
      <c r="D10" s="126" t="s">
        <v>556</v>
      </c>
      <c r="E10" s="126" t="s">
        <v>683</v>
      </c>
      <c r="F10" s="126" t="s">
        <v>684</v>
      </c>
      <c r="G10" s="126" t="s">
        <v>556</v>
      </c>
      <c r="H10" s="126" t="s">
        <v>685</v>
      </c>
      <c r="I10" s="126" t="s">
        <v>686</v>
      </c>
      <c r="J10" s="126" t="s">
        <v>556</v>
      </c>
      <c r="K10" s="126" t="s">
        <v>556</v>
      </c>
      <c r="L10" s="126" t="s">
        <v>556</v>
      </c>
      <c r="M10" s="126" t="s">
        <v>556</v>
      </c>
      <c r="N10" s="126" t="s">
        <v>556</v>
      </c>
      <c r="O10" s="126" t="s">
        <v>556</v>
      </c>
      <c r="P10" s="126" t="s">
        <v>556</v>
      </c>
      <c r="Q10" s="126" t="s">
        <v>556</v>
      </c>
      <c r="R10" s="126" t="s">
        <v>556</v>
      </c>
      <c r="S10" s="126" t="s">
        <v>556</v>
      </c>
    </row>
    <row r="13" spans="1:19" ht="26.25" customHeight="1" x14ac:dyDescent="0.25">
      <c r="A13" s="208" t="s">
        <v>664</v>
      </c>
      <c r="B13" s="209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09"/>
      <c r="O13" s="209"/>
      <c r="P13" s="209"/>
      <c r="Q13" s="209"/>
      <c r="R13" s="210"/>
    </row>
    <row r="14" spans="1:19" ht="64.5" customHeight="1" x14ac:dyDescent="0.25">
      <c r="A14" s="203"/>
      <c r="B14" s="199" t="s">
        <v>557</v>
      </c>
      <c r="C14" s="200"/>
      <c r="D14" s="201"/>
      <c r="E14" s="199" t="s">
        <v>558</v>
      </c>
      <c r="F14" s="200"/>
      <c r="G14" s="201"/>
      <c r="H14" s="199" t="s">
        <v>559</v>
      </c>
      <c r="I14" s="200"/>
      <c r="J14" s="201"/>
      <c r="K14" s="199" t="s">
        <v>560</v>
      </c>
      <c r="L14" s="200"/>
      <c r="M14" s="201"/>
      <c r="N14" s="125" t="s">
        <v>561</v>
      </c>
      <c r="O14" s="199" t="s">
        <v>562</v>
      </c>
      <c r="P14" s="200"/>
      <c r="Q14" s="201"/>
      <c r="R14" s="125" t="s">
        <v>563</v>
      </c>
    </row>
    <row r="15" spans="1:19" ht="26.25" customHeight="1" x14ac:dyDescent="0.25">
      <c r="A15" s="204"/>
      <c r="B15" s="125" t="s">
        <v>564</v>
      </c>
      <c r="C15" s="125" t="s">
        <v>565</v>
      </c>
      <c r="D15" s="125" t="s">
        <v>566</v>
      </c>
      <c r="E15" s="125" t="s">
        <v>552</v>
      </c>
      <c r="F15" s="125" t="s">
        <v>553</v>
      </c>
      <c r="G15" s="125" t="s">
        <v>554</v>
      </c>
      <c r="H15" s="125" t="s">
        <v>552</v>
      </c>
      <c r="I15" s="125" t="s">
        <v>553</v>
      </c>
      <c r="J15" s="125" t="s">
        <v>554</v>
      </c>
      <c r="K15" s="125" t="s">
        <v>552</v>
      </c>
      <c r="L15" s="125" t="s">
        <v>553</v>
      </c>
      <c r="M15" s="125" t="s">
        <v>554</v>
      </c>
      <c r="N15" s="125" t="s">
        <v>301</v>
      </c>
      <c r="O15" s="125" t="s">
        <v>552</v>
      </c>
      <c r="P15" s="125" t="s">
        <v>553</v>
      </c>
      <c r="Q15" s="125" t="s">
        <v>554</v>
      </c>
      <c r="R15" s="125" t="s">
        <v>301</v>
      </c>
    </row>
    <row r="16" spans="1:19" ht="26.25" customHeight="1" x14ac:dyDescent="0.25">
      <c r="A16" s="126" t="s">
        <v>555</v>
      </c>
      <c r="B16" s="126" t="s">
        <v>665</v>
      </c>
      <c r="C16" s="126" t="s">
        <v>666</v>
      </c>
      <c r="D16" s="126" t="s">
        <v>556</v>
      </c>
      <c r="E16" s="126" t="s">
        <v>556</v>
      </c>
      <c r="F16" s="126" t="s">
        <v>556</v>
      </c>
      <c r="G16" s="126" t="s">
        <v>556</v>
      </c>
      <c r="H16" s="126" t="s">
        <v>556</v>
      </c>
      <c r="I16" s="126" t="s">
        <v>556</v>
      </c>
      <c r="J16" s="126" t="s">
        <v>556</v>
      </c>
      <c r="K16" s="126" t="s">
        <v>665</v>
      </c>
      <c r="L16" s="126" t="s">
        <v>666</v>
      </c>
      <c r="M16" s="126" t="s">
        <v>556</v>
      </c>
      <c r="N16" s="126" t="s">
        <v>556</v>
      </c>
      <c r="O16" s="126" t="s">
        <v>556</v>
      </c>
      <c r="P16" s="126" t="s">
        <v>556</v>
      </c>
      <c r="Q16" s="126" t="s">
        <v>556</v>
      </c>
      <c r="R16" s="126" t="s">
        <v>556</v>
      </c>
    </row>
    <row r="17" spans="1:18" x14ac:dyDescent="0.25">
      <c r="A17" s="126">
        <v>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L17">
        <v>0</v>
      </c>
      <c r="M17">
        <v>0</v>
      </c>
      <c r="N17">
        <v>0</v>
      </c>
      <c r="O17">
        <v>0</v>
      </c>
    </row>
    <row r="18" spans="1:18" ht="25.5" x14ac:dyDescent="0.25">
      <c r="A18" s="126">
        <v>3</v>
      </c>
      <c r="B18" s="126" t="s">
        <v>671</v>
      </c>
      <c r="C18" s="126" t="s">
        <v>672</v>
      </c>
      <c r="D18" s="126" t="s">
        <v>556</v>
      </c>
      <c r="E18" s="126" t="s">
        <v>556</v>
      </c>
      <c r="F18" s="126" t="s">
        <v>556</v>
      </c>
      <c r="G18" s="126" t="s">
        <v>556</v>
      </c>
      <c r="H18" s="126" t="s">
        <v>556</v>
      </c>
      <c r="I18" s="126" t="s">
        <v>556</v>
      </c>
      <c r="J18" s="126" t="s">
        <v>556</v>
      </c>
      <c r="K18" s="126" t="s">
        <v>671</v>
      </c>
      <c r="L18" s="126" t="s">
        <v>672</v>
      </c>
      <c r="M18" s="126" t="s">
        <v>556</v>
      </c>
      <c r="N18" s="126" t="s">
        <v>556</v>
      </c>
      <c r="O18" s="126" t="s">
        <v>556</v>
      </c>
      <c r="P18" s="126" t="s">
        <v>556</v>
      </c>
      <c r="Q18" s="126" t="s">
        <v>556</v>
      </c>
      <c r="R18" s="126" t="s">
        <v>556</v>
      </c>
    </row>
    <row r="19" spans="1:18" x14ac:dyDescent="0.25">
      <c r="A19" s="126">
        <v>4</v>
      </c>
      <c r="B19" s="126">
        <v>0</v>
      </c>
      <c r="C19" s="126">
        <v>0</v>
      </c>
      <c r="D19" s="126" t="s">
        <v>556</v>
      </c>
      <c r="E19" s="126" t="s">
        <v>556</v>
      </c>
      <c r="F19" s="126" t="s">
        <v>556</v>
      </c>
      <c r="G19" s="126" t="s">
        <v>556</v>
      </c>
      <c r="H19" s="126" t="s">
        <v>556</v>
      </c>
      <c r="I19" s="126" t="s">
        <v>556</v>
      </c>
      <c r="J19" s="126" t="s">
        <v>556</v>
      </c>
      <c r="K19" s="126">
        <v>0</v>
      </c>
      <c r="L19" s="126">
        <v>0</v>
      </c>
      <c r="M19" s="126" t="s">
        <v>556</v>
      </c>
      <c r="N19" s="126" t="s">
        <v>556</v>
      </c>
      <c r="O19" s="126" t="s">
        <v>556</v>
      </c>
      <c r="P19" s="126" t="s">
        <v>556</v>
      </c>
      <c r="Q19" s="126" t="s">
        <v>556</v>
      </c>
      <c r="R19" s="126" t="s">
        <v>556</v>
      </c>
    </row>
    <row r="20" spans="1:18" x14ac:dyDescent="0.25">
      <c r="A20" s="135" t="s">
        <v>647</v>
      </c>
      <c r="B20" s="135">
        <v>2458910</v>
      </c>
      <c r="C20" s="50">
        <v>35902</v>
      </c>
    </row>
  </sheetData>
  <mergeCells count="16">
    <mergeCell ref="A13:R13"/>
    <mergeCell ref="A14:A15"/>
    <mergeCell ref="B14:D14"/>
    <mergeCell ref="E14:G14"/>
    <mergeCell ref="H14:J14"/>
    <mergeCell ref="K14:M14"/>
    <mergeCell ref="O14:Q14"/>
    <mergeCell ref="A3:A5"/>
    <mergeCell ref="B3:J3"/>
    <mergeCell ref="K3:S3"/>
    <mergeCell ref="B4:D4"/>
    <mergeCell ref="E4:G4"/>
    <mergeCell ref="H4:J4"/>
    <mergeCell ref="K4:M4"/>
    <mergeCell ref="N4:P4"/>
    <mergeCell ref="Q4:S4"/>
  </mergeCells>
  <pageMargins left="0.24" right="0.16" top="0.32" bottom="0.75" header="0.3" footer="0.3"/>
  <pageSetup paperSize="9" scale="90" orientation="landscape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>
      <selection activeCell="A4" sqref="A4:XFD4"/>
    </sheetView>
  </sheetViews>
  <sheetFormatPr defaultRowHeight="15" x14ac:dyDescent="0.25"/>
  <cols>
    <col min="1" max="1" width="8" customWidth="1"/>
    <col min="2" max="2" width="6.140625" customWidth="1"/>
    <col min="5" max="5" width="7" customWidth="1"/>
    <col min="7" max="7" width="5.85546875" customWidth="1"/>
    <col min="8" max="8" width="4.85546875" customWidth="1"/>
    <col min="10" max="10" width="8.42578125" customWidth="1"/>
    <col min="11" max="11" width="5.42578125" customWidth="1"/>
    <col min="14" max="14" width="3.5703125" customWidth="1"/>
    <col min="15" max="15" width="6.85546875" customWidth="1"/>
    <col min="16" max="16" width="7" customWidth="1"/>
    <col min="17" max="17" width="4.7109375" customWidth="1"/>
    <col min="18" max="18" width="8" customWidth="1"/>
    <col min="19" max="19" width="5.42578125" customWidth="1"/>
    <col min="20" max="20" width="6.28515625" customWidth="1"/>
  </cols>
  <sheetData>
    <row r="1" spans="1:20" x14ac:dyDescent="0.25">
      <c r="G1" s="23" t="s">
        <v>624</v>
      </c>
    </row>
    <row r="2" spans="1:20" ht="18.75" x14ac:dyDescent="0.3">
      <c r="F2" t="s">
        <v>697</v>
      </c>
      <c r="G2" s="82"/>
    </row>
    <row r="3" spans="1:20" x14ac:dyDescent="0.25">
      <c r="C3" s="199" t="s">
        <v>544</v>
      </c>
      <c r="D3" s="200"/>
      <c r="E3" s="200"/>
      <c r="F3" s="200"/>
      <c r="G3" s="200"/>
      <c r="H3" s="200"/>
      <c r="I3" s="200"/>
      <c r="J3" s="200"/>
      <c r="K3" s="201"/>
      <c r="L3" s="199" t="s">
        <v>545</v>
      </c>
      <c r="M3" s="200"/>
      <c r="N3" s="200"/>
      <c r="O3" s="200"/>
      <c r="P3" s="200"/>
      <c r="Q3" s="200"/>
      <c r="R3" s="200"/>
      <c r="S3" s="200"/>
      <c r="T3" s="201"/>
    </row>
    <row r="5" spans="1:20" s="101" customFormat="1" ht="30" x14ac:dyDescent="0.25">
      <c r="B5" s="141">
        <v>0.05</v>
      </c>
      <c r="C5" s="142">
        <v>0.13500000000000001</v>
      </c>
      <c r="D5" s="143" t="s">
        <v>554</v>
      </c>
      <c r="E5" s="141">
        <v>0.05</v>
      </c>
      <c r="F5" s="142">
        <v>0.13500000000000001</v>
      </c>
      <c r="G5" s="143" t="s">
        <v>554</v>
      </c>
      <c r="H5" s="141">
        <v>0.05</v>
      </c>
      <c r="I5" s="142">
        <v>0.13500000000000001</v>
      </c>
      <c r="J5" s="143" t="s">
        <v>554</v>
      </c>
      <c r="K5" s="141">
        <v>0.05</v>
      </c>
      <c r="L5" s="142">
        <v>0.13500000000000001</v>
      </c>
      <c r="M5" s="143" t="s">
        <v>554</v>
      </c>
      <c r="N5" s="141">
        <v>0.05</v>
      </c>
      <c r="O5" s="142">
        <v>0.13500000000000001</v>
      </c>
      <c r="P5" s="143" t="s">
        <v>554</v>
      </c>
      <c r="Q5" s="141">
        <v>0.05</v>
      </c>
      <c r="R5" s="142">
        <v>0.13500000000000001</v>
      </c>
      <c r="S5" s="143" t="s">
        <v>554</v>
      </c>
      <c r="T5" s="144"/>
    </row>
    <row r="6" spans="1:20" s="101" customFormat="1" x14ac:dyDescent="0.25">
      <c r="A6" s="101" t="s">
        <v>693</v>
      </c>
      <c r="B6" s="136">
        <v>0</v>
      </c>
      <c r="C6" s="136">
        <v>32128.35</v>
      </c>
      <c r="D6" s="136">
        <v>43619503</v>
      </c>
      <c r="E6" s="136">
        <v>0</v>
      </c>
      <c r="F6" s="136">
        <v>32128.33</v>
      </c>
      <c r="G6" s="136">
        <v>0</v>
      </c>
      <c r="H6" s="136">
        <v>0</v>
      </c>
      <c r="I6" s="136">
        <v>0.02</v>
      </c>
      <c r="J6" s="136">
        <v>43619503</v>
      </c>
      <c r="K6" s="136">
        <v>0</v>
      </c>
      <c r="L6" s="136">
        <v>0</v>
      </c>
      <c r="M6" s="136">
        <v>0</v>
      </c>
      <c r="N6" s="136">
        <v>0</v>
      </c>
      <c r="O6" s="136">
        <v>0</v>
      </c>
      <c r="P6" s="136">
        <v>0</v>
      </c>
      <c r="Q6" s="136">
        <v>0</v>
      </c>
      <c r="R6" s="136">
        <v>0</v>
      </c>
      <c r="S6" s="136">
        <v>0</v>
      </c>
    </row>
    <row r="7" spans="1:20" s="101" customFormat="1" x14ac:dyDescent="0.25">
      <c r="A7" s="101" t="s">
        <v>694</v>
      </c>
      <c r="B7" s="136">
        <v>0</v>
      </c>
      <c r="C7" s="136">
        <v>64538.76</v>
      </c>
      <c r="D7" s="136">
        <v>0</v>
      </c>
      <c r="E7" s="136">
        <v>0</v>
      </c>
      <c r="F7" s="136">
        <v>64240.76</v>
      </c>
      <c r="G7" s="136">
        <v>0</v>
      </c>
      <c r="H7" s="136">
        <v>0</v>
      </c>
      <c r="I7" s="136">
        <v>298</v>
      </c>
      <c r="J7" s="136">
        <v>0</v>
      </c>
      <c r="K7" s="136">
        <v>0</v>
      </c>
      <c r="L7" s="136">
        <v>0</v>
      </c>
      <c r="M7" s="136">
        <v>0</v>
      </c>
      <c r="N7" s="136">
        <v>0</v>
      </c>
      <c r="O7" s="136">
        <v>0</v>
      </c>
      <c r="P7" s="136">
        <v>0</v>
      </c>
      <c r="Q7" s="136">
        <v>0</v>
      </c>
      <c r="R7" s="136">
        <v>0</v>
      </c>
      <c r="S7" s="136">
        <v>0</v>
      </c>
    </row>
    <row r="8" spans="1:20" s="101" customFormat="1" x14ac:dyDescent="0.25">
      <c r="A8" s="101" t="s">
        <v>695</v>
      </c>
      <c r="B8" s="136">
        <v>0</v>
      </c>
      <c r="C8" s="136">
        <v>65191.66</v>
      </c>
      <c r="D8" s="136">
        <v>0</v>
      </c>
      <c r="E8" s="136">
        <v>0</v>
      </c>
      <c r="F8" s="136">
        <v>78337.11</v>
      </c>
      <c r="G8" s="136">
        <v>0</v>
      </c>
      <c r="H8" s="136">
        <v>0</v>
      </c>
      <c r="I8" s="136">
        <v>-13145.45</v>
      </c>
      <c r="J8" s="136">
        <v>0</v>
      </c>
      <c r="K8" s="136">
        <v>0</v>
      </c>
      <c r="L8" s="136">
        <v>0</v>
      </c>
      <c r="M8" s="136">
        <v>0</v>
      </c>
      <c r="N8" s="136">
        <v>0</v>
      </c>
      <c r="O8" s="136">
        <v>0</v>
      </c>
      <c r="P8" s="136">
        <v>0</v>
      </c>
      <c r="Q8" s="136">
        <v>0</v>
      </c>
      <c r="R8" s="136">
        <v>0</v>
      </c>
      <c r="S8" s="136">
        <v>0</v>
      </c>
    </row>
    <row r="9" spans="1:20" s="101" customFormat="1" x14ac:dyDescent="0.25">
      <c r="A9" s="101" t="s">
        <v>696</v>
      </c>
      <c r="B9" s="136">
        <v>0</v>
      </c>
      <c r="C9" s="136">
        <v>126339.66</v>
      </c>
      <c r="D9" s="136">
        <v>26766359</v>
      </c>
      <c r="E9" s="136">
        <v>0</v>
      </c>
      <c r="F9" s="136">
        <v>663427.74</v>
      </c>
      <c r="G9" s="136">
        <v>0</v>
      </c>
      <c r="H9" s="136">
        <v>0</v>
      </c>
      <c r="I9" s="136">
        <v>-537088.07999999996</v>
      </c>
      <c r="J9" s="136">
        <v>26766359</v>
      </c>
      <c r="K9" s="136">
        <v>0</v>
      </c>
      <c r="L9" s="136">
        <v>0</v>
      </c>
      <c r="M9" s="136">
        <v>0</v>
      </c>
      <c r="N9" s="136">
        <v>0</v>
      </c>
      <c r="O9" s="136">
        <v>0</v>
      </c>
      <c r="P9" s="136">
        <v>0</v>
      </c>
      <c r="Q9" s="136">
        <v>0</v>
      </c>
      <c r="R9" s="136">
        <v>0</v>
      </c>
      <c r="S9" s="136">
        <v>0</v>
      </c>
    </row>
    <row r="10" spans="1:20" s="101" customFormat="1" x14ac:dyDescent="0.25">
      <c r="A10" s="101" t="s">
        <v>602</v>
      </c>
      <c r="B10" s="136">
        <v>0</v>
      </c>
      <c r="C10" s="136">
        <v>288198.43</v>
      </c>
      <c r="D10" s="136">
        <v>70385862</v>
      </c>
      <c r="E10" s="136">
        <v>0</v>
      </c>
      <c r="F10" s="136">
        <v>838133.94</v>
      </c>
      <c r="G10" s="136">
        <v>0</v>
      </c>
      <c r="H10" s="136">
        <v>0</v>
      </c>
      <c r="I10" s="136">
        <v>-549935.51</v>
      </c>
      <c r="J10" s="136">
        <v>70385862</v>
      </c>
      <c r="K10" s="136">
        <v>0</v>
      </c>
      <c r="L10" s="136">
        <v>0</v>
      </c>
      <c r="M10" s="136">
        <v>0</v>
      </c>
      <c r="N10" s="136">
        <v>0</v>
      </c>
      <c r="O10" s="136">
        <v>0</v>
      </c>
      <c r="P10" s="136">
        <v>0</v>
      </c>
      <c r="Q10" s="136">
        <v>0</v>
      </c>
      <c r="R10" s="136">
        <v>0</v>
      </c>
      <c r="S10" s="136">
        <v>0</v>
      </c>
      <c r="T10" s="136">
        <v>0</v>
      </c>
    </row>
    <row r="11" spans="1:20" x14ac:dyDescent="0.25">
      <c r="B11" s="135"/>
    </row>
    <row r="12" spans="1:20" ht="18.75" x14ac:dyDescent="0.3">
      <c r="A12" s="149" t="s">
        <v>574</v>
      </c>
      <c r="B12" s="148"/>
      <c r="C12" s="148"/>
      <c r="D12" s="148"/>
    </row>
    <row r="13" spans="1:20" s="101" customFormat="1" ht="45" x14ac:dyDescent="0.25">
      <c r="B13" s="145" t="s">
        <v>691</v>
      </c>
      <c r="C13" s="145" t="s">
        <v>692</v>
      </c>
      <c r="D13" s="145" t="s">
        <v>566</v>
      </c>
      <c r="E13" s="146">
        <v>0.05</v>
      </c>
      <c r="F13" s="147">
        <v>0.13500000000000001</v>
      </c>
      <c r="G13" s="145" t="s">
        <v>554</v>
      </c>
      <c r="H13" s="146">
        <v>0.05</v>
      </c>
      <c r="I13" s="147">
        <v>0.13500000000000001</v>
      </c>
      <c r="J13" s="145" t="s">
        <v>554</v>
      </c>
      <c r="K13" s="146">
        <v>0.05</v>
      </c>
      <c r="L13" s="147">
        <v>0.13500000000000001</v>
      </c>
      <c r="M13" s="145" t="s">
        <v>554</v>
      </c>
      <c r="N13" s="145" t="s">
        <v>301</v>
      </c>
      <c r="O13" s="146">
        <v>0.05</v>
      </c>
      <c r="P13" s="147">
        <v>0.13500000000000001</v>
      </c>
      <c r="Q13" s="145" t="s">
        <v>554</v>
      </c>
      <c r="R13" s="145" t="s">
        <v>301</v>
      </c>
      <c r="S13" s="144"/>
    </row>
    <row r="14" spans="1:20" s="101" customFormat="1" x14ac:dyDescent="0.25">
      <c r="A14" s="101" t="s">
        <v>693</v>
      </c>
      <c r="B14" s="136">
        <v>0</v>
      </c>
      <c r="C14" s="136">
        <v>94896</v>
      </c>
      <c r="D14" s="136">
        <v>0</v>
      </c>
      <c r="E14" s="136">
        <v>0</v>
      </c>
      <c r="F14" s="136">
        <v>0</v>
      </c>
      <c r="G14" s="136">
        <v>0</v>
      </c>
      <c r="H14" s="136">
        <v>0</v>
      </c>
      <c r="I14" s="136">
        <v>0</v>
      </c>
      <c r="J14" s="136">
        <v>0</v>
      </c>
      <c r="K14" s="136">
        <v>0</v>
      </c>
      <c r="L14" s="136">
        <v>94896</v>
      </c>
      <c r="M14" s="136">
        <v>0</v>
      </c>
      <c r="N14" s="136">
        <v>0</v>
      </c>
      <c r="O14" s="136">
        <v>0</v>
      </c>
      <c r="P14" s="136">
        <v>0</v>
      </c>
      <c r="Q14" s="136">
        <v>0</v>
      </c>
      <c r="R14" s="136">
        <v>0</v>
      </c>
    </row>
    <row r="15" spans="1:20" s="101" customFormat="1" x14ac:dyDescent="0.25">
      <c r="A15" s="101" t="s">
        <v>694</v>
      </c>
      <c r="B15" s="136">
        <v>0</v>
      </c>
      <c r="C15" s="136">
        <v>54286</v>
      </c>
      <c r="D15" s="136">
        <v>0</v>
      </c>
      <c r="E15" s="136">
        <v>0</v>
      </c>
      <c r="F15" s="136">
        <v>0</v>
      </c>
      <c r="G15" s="136">
        <v>0</v>
      </c>
      <c r="H15" s="136">
        <v>0</v>
      </c>
      <c r="I15" s="136">
        <v>0</v>
      </c>
      <c r="J15" s="136">
        <v>0</v>
      </c>
      <c r="K15" s="136">
        <v>0</v>
      </c>
      <c r="L15" s="136">
        <v>54286</v>
      </c>
      <c r="M15" s="136">
        <v>0</v>
      </c>
      <c r="N15" s="136">
        <v>0</v>
      </c>
      <c r="O15" s="136">
        <v>0</v>
      </c>
      <c r="P15" s="136">
        <v>0</v>
      </c>
      <c r="Q15" s="136">
        <v>0</v>
      </c>
      <c r="R15" s="136">
        <v>0</v>
      </c>
    </row>
    <row r="16" spans="1:20" s="101" customFormat="1" x14ac:dyDescent="0.25">
      <c r="A16" s="101" t="s">
        <v>695</v>
      </c>
      <c r="B16" s="136">
        <v>0</v>
      </c>
      <c r="C16" s="136">
        <v>70077.08</v>
      </c>
      <c r="D16" s="136">
        <v>0</v>
      </c>
      <c r="E16" s="136">
        <v>0</v>
      </c>
      <c r="F16" s="136">
        <v>0</v>
      </c>
      <c r="G16" s="136">
        <v>0</v>
      </c>
      <c r="H16" s="136">
        <v>0</v>
      </c>
      <c r="I16" s="136">
        <v>0</v>
      </c>
      <c r="J16" s="136">
        <v>0</v>
      </c>
      <c r="K16" s="136">
        <v>0</v>
      </c>
      <c r="L16" s="136">
        <v>70077.08</v>
      </c>
      <c r="M16" s="136">
        <v>0</v>
      </c>
      <c r="N16" s="136">
        <v>0</v>
      </c>
      <c r="O16" s="136">
        <v>0</v>
      </c>
      <c r="P16" s="136">
        <v>0</v>
      </c>
      <c r="Q16" s="136">
        <v>0</v>
      </c>
      <c r="R16" s="136">
        <v>0</v>
      </c>
    </row>
    <row r="17" spans="1:18" s="101" customFormat="1" x14ac:dyDescent="0.25">
      <c r="A17" s="101" t="s">
        <v>696</v>
      </c>
      <c r="B17" s="136">
        <v>0</v>
      </c>
      <c r="C17" s="136">
        <v>39150.660000000003</v>
      </c>
      <c r="D17" s="136">
        <v>0</v>
      </c>
      <c r="E17" s="136">
        <v>0</v>
      </c>
      <c r="F17" s="136">
        <v>0</v>
      </c>
      <c r="G17" s="136">
        <v>0</v>
      </c>
      <c r="H17" s="136">
        <v>0</v>
      </c>
      <c r="I17" s="136">
        <v>0</v>
      </c>
      <c r="J17" s="136">
        <v>0</v>
      </c>
      <c r="K17" s="136">
        <v>0</v>
      </c>
      <c r="L17" s="136">
        <v>39150.660000000003</v>
      </c>
      <c r="M17" s="136">
        <v>0</v>
      </c>
      <c r="N17" s="136">
        <v>0</v>
      </c>
      <c r="O17" s="136">
        <v>0</v>
      </c>
      <c r="P17" s="136">
        <v>0</v>
      </c>
      <c r="Q17" s="136">
        <v>0</v>
      </c>
      <c r="R17" s="136">
        <v>0</v>
      </c>
    </row>
    <row r="18" spans="1:18" s="101" customFormat="1" x14ac:dyDescent="0.25">
      <c r="A18" s="101" t="s">
        <v>602</v>
      </c>
      <c r="B18" s="136">
        <v>0</v>
      </c>
      <c r="C18" s="136">
        <v>258409.74</v>
      </c>
      <c r="D18" s="136">
        <v>0</v>
      </c>
      <c r="E18" s="136">
        <v>0</v>
      </c>
      <c r="F18" s="136">
        <v>0</v>
      </c>
      <c r="G18" s="136">
        <v>0</v>
      </c>
      <c r="H18" s="136">
        <v>0</v>
      </c>
      <c r="I18" s="136">
        <v>0</v>
      </c>
      <c r="J18" s="136">
        <v>0</v>
      </c>
      <c r="K18" s="136">
        <v>0</v>
      </c>
      <c r="L18" s="136">
        <v>258409.74</v>
      </c>
      <c r="M18" s="136">
        <v>0</v>
      </c>
      <c r="N18" s="136">
        <v>0</v>
      </c>
      <c r="O18" s="136">
        <v>0</v>
      </c>
      <c r="P18" s="136">
        <v>0</v>
      </c>
      <c r="Q18" s="136">
        <v>0</v>
      </c>
      <c r="R18" s="136">
        <v>0</v>
      </c>
    </row>
    <row r="20" spans="1:18" x14ac:dyDescent="0.25">
      <c r="A20" s="101" t="s">
        <v>693</v>
      </c>
      <c r="B20" s="4"/>
      <c r="C20" s="4">
        <v>36011048.259999998</v>
      </c>
      <c r="D20" s="150">
        <v>94896</v>
      </c>
    </row>
    <row r="21" spans="1:18" x14ac:dyDescent="0.25">
      <c r="A21" s="101" t="s">
        <v>694</v>
      </c>
      <c r="C21">
        <v>28629049.75</v>
      </c>
      <c r="D21" s="150">
        <v>54286.66</v>
      </c>
    </row>
    <row r="22" spans="1:18" x14ac:dyDescent="0.25">
      <c r="A22" s="101" t="s">
        <v>695</v>
      </c>
      <c r="B22" s="4"/>
      <c r="C22" s="4">
        <v>32044523.510000002</v>
      </c>
      <c r="D22" s="150">
        <v>70077.08</v>
      </c>
    </row>
    <row r="23" spans="1:18" x14ac:dyDescent="0.25">
      <c r="A23" s="101" t="s">
        <v>696</v>
      </c>
      <c r="B23" s="4"/>
      <c r="C23" s="4">
        <v>25745334.77</v>
      </c>
      <c r="D23" s="4">
        <v>39150.660000000003</v>
      </c>
      <c r="E23" s="4"/>
    </row>
    <row r="24" spans="1:18" x14ac:dyDescent="0.25">
      <c r="A24" s="101" t="s">
        <v>602</v>
      </c>
    </row>
  </sheetData>
  <mergeCells count="2">
    <mergeCell ref="C3:K3"/>
    <mergeCell ref="L3:T3"/>
  </mergeCells>
  <pageMargins left="0.73" right="0.16" top="0.75" bottom="0.75" header="0.3" footer="0.3"/>
  <pageSetup paperSize="9" scale="90" orientation="landscape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A3" sqref="A3:A7"/>
    </sheetView>
  </sheetViews>
  <sheetFormatPr defaultRowHeight="15" x14ac:dyDescent="0.25"/>
  <cols>
    <col min="1" max="1" width="6" customWidth="1"/>
    <col min="2" max="2" width="6.42578125" customWidth="1"/>
    <col min="7" max="8" width="7.140625" customWidth="1"/>
    <col min="14" max="14" width="3.85546875" customWidth="1"/>
    <col min="15" max="15" width="6.85546875" customWidth="1"/>
    <col min="16" max="16" width="6.7109375" customWidth="1"/>
    <col min="17" max="17" width="4.28515625" customWidth="1"/>
    <col min="18" max="18" width="6.7109375" customWidth="1"/>
    <col min="19" max="19" width="6.28515625" customWidth="1"/>
  </cols>
  <sheetData>
    <row r="1" spans="1:20" ht="18.75" x14ac:dyDescent="0.3">
      <c r="B1" s="153" t="s">
        <v>608</v>
      </c>
      <c r="E1" s="76" t="s">
        <v>700</v>
      </c>
    </row>
    <row r="2" spans="1:20" s="151" customFormat="1" ht="30" x14ac:dyDescent="0.25">
      <c r="B2" s="146">
        <v>0.05</v>
      </c>
      <c r="C2" s="147">
        <v>0.13500000000000001</v>
      </c>
      <c r="D2" s="145" t="s">
        <v>554</v>
      </c>
      <c r="E2" s="146">
        <v>0.05</v>
      </c>
      <c r="F2" s="147">
        <v>0.13500000000000001</v>
      </c>
      <c r="G2" s="145" t="s">
        <v>554</v>
      </c>
      <c r="H2" s="146">
        <v>0.05</v>
      </c>
      <c r="I2" s="147">
        <v>0.13500000000000001</v>
      </c>
      <c r="J2" s="145" t="s">
        <v>554</v>
      </c>
      <c r="K2" s="146">
        <v>0.05</v>
      </c>
      <c r="L2" s="147">
        <v>0.13500000000000001</v>
      </c>
      <c r="M2" s="145" t="s">
        <v>554</v>
      </c>
      <c r="N2" s="146">
        <v>0.05</v>
      </c>
      <c r="O2" s="147">
        <v>0.13500000000000001</v>
      </c>
      <c r="P2" s="145" t="s">
        <v>554</v>
      </c>
      <c r="Q2" s="146">
        <v>0.05</v>
      </c>
      <c r="R2" s="147">
        <v>0.13500000000000001</v>
      </c>
      <c r="S2" s="145" t="s">
        <v>554</v>
      </c>
    </row>
    <row r="3" spans="1:20" s="151" customFormat="1" x14ac:dyDescent="0.25">
      <c r="A3" s="151" t="s">
        <v>698</v>
      </c>
      <c r="B3" s="136">
        <v>0</v>
      </c>
      <c r="C3" s="136">
        <v>126518.45</v>
      </c>
      <c r="D3" s="136">
        <v>0</v>
      </c>
      <c r="E3" s="136">
        <v>0</v>
      </c>
      <c r="F3" s="136">
        <v>95616.54</v>
      </c>
      <c r="G3" s="136">
        <v>0</v>
      </c>
      <c r="H3" s="136">
        <v>0</v>
      </c>
      <c r="I3" s="136">
        <v>30901.91</v>
      </c>
      <c r="J3" s="136">
        <v>0</v>
      </c>
      <c r="K3" s="136">
        <v>0</v>
      </c>
      <c r="L3" s="136">
        <v>0</v>
      </c>
      <c r="M3" s="136">
        <v>0</v>
      </c>
      <c r="N3" s="136">
        <v>0</v>
      </c>
      <c r="O3" s="136">
        <v>0</v>
      </c>
      <c r="P3" s="136">
        <v>0</v>
      </c>
      <c r="Q3" s="136">
        <v>0</v>
      </c>
      <c r="R3" s="136">
        <v>0</v>
      </c>
      <c r="S3" s="136">
        <v>0</v>
      </c>
      <c r="T3" s="136">
        <v>0</v>
      </c>
    </row>
    <row r="4" spans="1:20" s="151" customFormat="1" ht="30" x14ac:dyDescent="0.25">
      <c r="A4" s="151" t="s">
        <v>528</v>
      </c>
      <c r="B4" s="136">
        <v>0</v>
      </c>
      <c r="C4" s="136">
        <v>222592</v>
      </c>
      <c r="D4" s="136">
        <v>0</v>
      </c>
      <c r="E4" s="136">
        <v>0</v>
      </c>
      <c r="F4" s="136">
        <v>397297.64</v>
      </c>
      <c r="G4" s="136">
        <v>0</v>
      </c>
      <c r="H4" s="136">
        <v>0</v>
      </c>
      <c r="I4" s="136">
        <v>-174705.64</v>
      </c>
      <c r="J4" s="136">
        <v>0</v>
      </c>
      <c r="K4" s="136">
        <v>0</v>
      </c>
      <c r="L4" s="136">
        <v>0</v>
      </c>
      <c r="M4" s="136">
        <v>0</v>
      </c>
      <c r="N4" s="136">
        <v>0</v>
      </c>
      <c r="O4" s="136">
        <v>0</v>
      </c>
      <c r="P4" s="136">
        <v>0</v>
      </c>
      <c r="Q4" s="136">
        <v>0</v>
      </c>
      <c r="R4" s="136">
        <v>0</v>
      </c>
      <c r="S4" s="136">
        <v>0</v>
      </c>
    </row>
    <row r="5" spans="1:20" s="151" customFormat="1" x14ac:dyDescent="0.25">
      <c r="A5" s="151" t="s">
        <v>695</v>
      </c>
      <c r="B5" s="136">
        <v>0</v>
      </c>
      <c r="C5" s="136">
        <v>364358.08</v>
      </c>
      <c r="D5" s="136">
        <v>0</v>
      </c>
      <c r="E5" s="136">
        <v>0</v>
      </c>
      <c r="F5" s="136">
        <v>270955.03000000003</v>
      </c>
      <c r="G5" s="136">
        <v>0</v>
      </c>
      <c r="H5" s="136">
        <v>0</v>
      </c>
      <c r="I5" s="136">
        <v>93403.05</v>
      </c>
      <c r="J5" s="136">
        <v>0</v>
      </c>
      <c r="K5" s="136">
        <v>0</v>
      </c>
      <c r="L5" s="136">
        <v>0</v>
      </c>
      <c r="M5" s="136">
        <v>0</v>
      </c>
      <c r="N5" s="136">
        <v>0</v>
      </c>
      <c r="O5" s="136">
        <v>0</v>
      </c>
      <c r="P5" s="136">
        <v>0</v>
      </c>
      <c r="Q5" s="136">
        <v>0</v>
      </c>
      <c r="R5" s="136">
        <v>0</v>
      </c>
      <c r="S5" s="136">
        <v>0</v>
      </c>
    </row>
    <row r="6" spans="1:20" s="151" customFormat="1" x14ac:dyDescent="0.25">
      <c r="A6" s="151" t="s">
        <v>696</v>
      </c>
      <c r="B6" s="136">
        <v>0</v>
      </c>
      <c r="C6" s="136">
        <v>484159.12</v>
      </c>
      <c r="D6" s="136">
        <v>0</v>
      </c>
      <c r="E6" s="136">
        <v>0</v>
      </c>
      <c r="F6" s="136">
        <v>402205.96</v>
      </c>
      <c r="G6" s="136">
        <v>0</v>
      </c>
      <c r="H6" s="136">
        <v>0</v>
      </c>
      <c r="I6" s="136">
        <v>81953.16</v>
      </c>
      <c r="J6" s="136">
        <v>0</v>
      </c>
      <c r="K6" s="136">
        <v>0</v>
      </c>
      <c r="L6" s="136">
        <v>0</v>
      </c>
      <c r="M6" s="136">
        <v>0</v>
      </c>
      <c r="N6" s="136">
        <v>0</v>
      </c>
      <c r="O6" s="136">
        <v>0</v>
      </c>
      <c r="P6" s="136">
        <v>0</v>
      </c>
      <c r="Q6" s="136">
        <v>0</v>
      </c>
      <c r="R6" s="136">
        <v>0</v>
      </c>
      <c r="S6" s="136">
        <v>0</v>
      </c>
      <c r="T6" s="136">
        <v>0</v>
      </c>
    </row>
    <row r="7" spans="1:20" s="151" customFormat="1" ht="30" x14ac:dyDescent="0.25">
      <c r="A7" s="151" t="s">
        <v>602</v>
      </c>
      <c r="B7" s="136">
        <v>0</v>
      </c>
      <c r="C7" s="136">
        <v>1197627.6499999999</v>
      </c>
      <c r="D7" s="136">
        <v>0</v>
      </c>
      <c r="E7" s="136">
        <v>0</v>
      </c>
      <c r="F7" s="136">
        <v>1166075.17</v>
      </c>
      <c r="G7" s="136">
        <v>0</v>
      </c>
      <c r="H7" s="136">
        <v>0</v>
      </c>
      <c r="I7" s="136">
        <v>31552.48</v>
      </c>
      <c r="J7" s="136">
        <v>0</v>
      </c>
      <c r="K7" s="136">
        <v>0</v>
      </c>
      <c r="L7" s="136">
        <v>0</v>
      </c>
      <c r="M7" s="136">
        <v>0</v>
      </c>
      <c r="N7" s="136">
        <v>0</v>
      </c>
      <c r="O7" s="136">
        <v>0</v>
      </c>
      <c r="P7" s="136">
        <v>0</v>
      </c>
      <c r="Q7" s="136">
        <v>0</v>
      </c>
      <c r="R7" s="136">
        <v>0</v>
      </c>
      <c r="S7" s="136">
        <v>0</v>
      </c>
    </row>
    <row r="8" spans="1:20" ht="18.75" x14ac:dyDescent="0.3">
      <c r="B8" s="153" t="s">
        <v>574</v>
      </c>
    </row>
    <row r="9" spans="1:20" s="101" customFormat="1" ht="45" x14ac:dyDescent="0.25">
      <c r="B9" s="145" t="s">
        <v>691</v>
      </c>
      <c r="C9" s="145" t="s">
        <v>692</v>
      </c>
      <c r="D9" s="145" t="s">
        <v>566</v>
      </c>
      <c r="E9" s="146">
        <v>0.05</v>
      </c>
      <c r="F9" s="147">
        <v>0.13500000000000001</v>
      </c>
      <c r="G9" s="145" t="s">
        <v>554</v>
      </c>
      <c r="H9" s="146">
        <v>0.05</v>
      </c>
      <c r="I9" s="147">
        <v>0.13500000000000001</v>
      </c>
      <c r="J9" s="145" t="s">
        <v>554</v>
      </c>
      <c r="K9" s="146">
        <v>0.05</v>
      </c>
      <c r="L9" s="147">
        <v>0.13500000000000001</v>
      </c>
      <c r="M9" s="145" t="s">
        <v>554</v>
      </c>
      <c r="N9" s="145" t="s">
        <v>301</v>
      </c>
      <c r="O9" s="146">
        <v>0.05</v>
      </c>
      <c r="P9" s="147">
        <v>0.13500000000000001</v>
      </c>
      <c r="Q9" s="145" t="s">
        <v>554</v>
      </c>
      <c r="R9" s="145"/>
    </row>
    <row r="10" spans="1:20" s="101" customFormat="1" x14ac:dyDescent="0.25">
      <c r="A10" s="151" t="s">
        <v>698</v>
      </c>
      <c r="B10" s="136">
        <v>0</v>
      </c>
      <c r="C10" s="136">
        <v>125490</v>
      </c>
      <c r="D10" s="136">
        <v>0</v>
      </c>
      <c r="E10" s="136">
        <v>0</v>
      </c>
      <c r="F10" s="136">
        <v>0</v>
      </c>
      <c r="G10" s="136">
        <v>0</v>
      </c>
      <c r="H10" s="136">
        <v>0</v>
      </c>
      <c r="I10" s="136">
        <v>0</v>
      </c>
      <c r="J10" s="136">
        <v>0</v>
      </c>
      <c r="K10" s="136">
        <v>0</v>
      </c>
      <c r="L10" s="136">
        <v>125490</v>
      </c>
      <c r="M10" s="136">
        <v>0</v>
      </c>
      <c r="N10" s="136">
        <v>0</v>
      </c>
      <c r="O10" s="136">
        <v>0</v>
      </c>
      <c r="P10" s="136">
        <v>0</v>
      </c>
      <c r="Q10" s="136">
        <v>0</v>
      </c>
      <c r="R10" s="136">
        <v>0</v>
      </c>
    </row>
    <row r="11" spans="1:20" s="101" customFormat="1" ht="30" x14ac:dyDescent="0.25">
      <c r="A11" s="151" t="s">
        <v>528</v>
      </c>
      <c r="B11" s="136">
        <v>0</v>
      </c>
      <c r="C11" s="136">
        <v>220560</v>
      </c>
      <c r="D11" s="136">
        <v>0</v>
      </c>
      <c r="E11" s="136">
        <v>0</v>
      </c>
      <c r="F11" s="136">
        <v>0</v>
      </c>
      <c r="G11" s="136">
        <v>0</v>
      </c>
      <c r="H11" s="136">
        <v>0</v>
      </c>
      <c r="I11" s="136">
        <v>0</v>
      </c>
      <c r="J11" s="136">
        <v>0</v>
      </c>
      <c r="K11" s="136">
        <v>0</v>
      </c>
      <c r="L11" s="136">
        <v>220560</v>
      </c>
      <c r="M11" s="136">
        <v>0</v>
      </c>
      <c r="N11" s="136">
        <v>0</v>
      </c>
      <c r="O11" s="136">
        <v>0</v>
      </c>
      <c r="P11" s="136">
        <v>0</v>
      </c>
      <c r="Q11" s="136">
        <v>0</v>
      </c>
      <c r="R11" s="136">
        <v>0</v>
      </c>
    </row>
    <row r="12" spans="1:20" s="101" customFormat="1" x14ac:dyDescent="0.25">
      <c r="A12" s="151" t="s">
        <v>695</v>
      </c>
      <c r="B12" s="136">
        <v>0</v>
      </c>
      <c r="C12" s="136">
        <v>110735</v>
      </c>
      <c r="D12" s="136">
        <v>0</v>
      </c>
      <c r="E12" s="136">
        <v>0</v>
      </c>
      <c r="F12" s="136">
        <v>0</v>
      </c>
      <c r="G12" s="136">
        <v>0</v>
      </c>
      <c r="H12" s="136">
        <v>0</v>
      </c>
      <c r="I12" s="136">
        <v>0</v>
      </c>
      <c r="J12" s="136">
        <v>0</v>
      </c>
      <c r="K12" s="136">
        <v>0</v>
      </c>
      <c r="L12" s="136">
        <v>110735</v>
      </c>
      <c r="M12" s="136">
        <v>0</v>
      </c>
      <c r="N12" s="136">
        <v>0</v>
      </c>
      <c r="O12" s="136">
        <v>0</v>
      </c>
      <c r="P12" s="136">
        <v>0</v>
      </c>
      <c r="Q12" s="136">
        <v>0</v>
      </c>
      <c r="R12" s="136">
        <v>0</v>
      </c>
    </row>
    <row r="13" spans="1:20" s="101" customFormat="1" x14ac:dyDescent="0.25">
      <c r="A13" s="151" t="s">
        <v>696</v>
      </c>
      <c r="B13" s="136">
        <v>0</v>
      </c>
      <c r="C13" s="136">
        <v>231970</v>
      </c>
      <c r="D13" s="136">
        <v>0</v>
      </c>
      <c r="E13" s="136">
        <v>0</v>
      </c>
      <c r="F13" s="136">
        <v>0</v>
      </c>
      <c r="G13" s="136">
        <v>0</v>
      </c>
      <c r="H13" s="136">
        <v>0</v>
      </c>
      <c r="I13" s="136">
        <v>0</v>
      </c>
      <c r="J13" s="136">
        <v>0</v>
      </c>
      <c r="K13" s="136">
        <v>0</v>
      </c>
      <c r="L13" s="136">
        <v>231970</v>
      </c>
      <c r="M13" s="136">
        <v>0</v>
      </c>
      <c r="N13" s="136">
        <v>0</v>
      </c>
      <c r="O13" s="136">
        <v>0</v>
      </c>
      <c r="P13" s="136">
        <v>0</v>
      </c>
      <c r="Q13" s="136">
        <v>0</v>
      </c>
    </row>
    <row r="14" spans="1:20" s="101" customFormat="1" ht="30" x14ac:dyDescent="0.25">
      <c r="A14" s="151" t="s">
        <v>602</v>
      </c>
      <c r="B14" s="136">
        <v>0</v>
      </c>
      <c r="C14" s="136">
        <v>688755</v>
      </c>
      <c r="D14" s="136">
        <v>0</v>
      </c>
      <c r="E14" s="136">
        <v>0</v>
      </c>
      <c r="F14" s="136">
        <v>0</v>
      </c>
      <c r="G14" s="136">
        <v>0</v>
      </c>
      <c r="H14" s="136">
        <v>0</v>
      </c>
      <c r="I14" s="136">
        <v>0</v>
      </c>
      <c r="J14" s="136">
        <v>0</v>
      </c>
      <c r="K14" s="136">
        <v>0</v>
      </c>
      <c r="L14" s="136">
        <v>688755</v>
      </c>
      <c r="M14" s="136">
        <v>0</v>
      </c>
      <c r="N14" s="136">
        <v>0</v>
      </c>
      <c r="O14" s="136">
        <v>0</v>
      </c>
      <c r="P14" s="136">
        <v>0</v>
      </c>
      <c r="Q14" s="136">
        <v>0</v>
      </c>
      <c r="R14" s="136">
        <v>0</v>
      </c>
    </row>
    <row r="15" spans="1:20" s="101" customFormat="1" x14ac:dyDescent="0.25">
      <c r="A15" s="151"/>
      <c r="B15" s="136"/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</row>
    <row r="16" spans="1:20" s="101" customFormat="1" x14ac:dyDescent="0.25">
      <c r="B16" s="101" t="s">
        <v>699</v>
      </c>
      <c r="C16" s="151" t="s">
        <v>698</v>
      </c>
      <c r="D16" s="101">
        <v>40055680</v>
      </c>
      <c r="E16" s="152"/>
      <c r="F16" s="151">
        <v>125490</v>
      </c>
    </row>
    <row r="17" spans="2:7" s="101" customFormat="1" x14ac:dyDescent="0.25">
      <c r="B17" s="101" t="s">
        <v>699</v>
      </c>
      <c r="C17" s="151" t="s">
        <v>528</v>
      </c>
      <c r="D17" s="101">
        <v>41535581</v>
      </c>
      <c r="E17" s="151"/>
      <c r="F17" s="151">
        <v>220560</v>
      </c>
      <c r="G17" s="151"/>
    </row>
    <row r="18" spans="2:7" s="101" customFormat="1" x14ac:dyDescent="0.25">
      <c r="B18" s="101" t="s">
        <v>699</v>
      </c>
      <c r="C18" s="151" t="s">
        <v>695</v>
      </c>
      <c r="D18" s="151">
        <v>47476622</v>
      </c>
      <c r="E18" s="151"/>
      <c r="F18" s="101">
        <v>110735</v>
      </c>
    </row>
    <row r="19" spans="2:7" s="101" customFormat="1" x14ac:dyDescent="0.25">
      <c r="B19" s="101" t="s">
        <v>699</v>
      </c>
      <c r="C19" s="151" t="s">
        <v>696</v>
      </c>
      <c r="D19" s="151">
        <v>57207460</v>
      </c>
      <c r="F19" s="101">
        <v>231970</v>
      </c>
    </row>
    <row r="20" spans="2:7" s="101" customFormat="1" x14ac:dyDescent="0.25">
      <c r="C20" s="151" t="s">
        <v>602</v>
      </c>
    </row>
  </sheetData>
  <pageMargins left="0.6" right="0.16" top="0.91" bottom="0.75" header="0.3" footer="0.3"/>
  <pageSetup paperSize="9" scale="95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1"/>
  <sheetViews>
    <sheetView workbookViewId="0">
      <selection activeCell="G9" sqref="G9"/>
    </sheetView>
  </sheetViews>
  <sheetFormatPr defaultRowHeight="15" x14ac:dyDescent="0.25"/>
  <cols>
    <col min="1" max="1" width="6.140625" customWidth="1"/>
    <col min="2" max="2" width="6" customWidth="1"/>
    <col min="3" max="3" width="6.85546875" customWidth="1"/>
    <col min="5" max="5" width="4.85546875" customWidth="1"/>
    <col min="6" max="6" width="8.140625" customWidth="1"/>
    <col min="7" max="7" width="7" customWidth="1"/>
    <col min="8" max="8" width="7.85546875" customWidth="1"/>
    <col min="9" max="9" width="7.140625" customWidth="1"/>
    <col min="11" max="11" width="4" customWidth="1"/>
    <col min="12" max="12" width="7.28515625" customWidth="1"/>
    <col min="13" max="13" width="7.5703125" customWidth="1"/>
    <col min="14" max="14" width="5.140625" customWidth="1"/>
    <col min="15" max="15" width="7.28515625" customWidth="1"/>
    <col min="16" max="16" width="7" customWidth="1"/>
    <col min="17" max="17" width="5.28515625" customWidth="1"/>
    <col min="18" max="18" width="7.42578125" customWidth="1"/>
    <col min="19" max="19" width="7" customWidth="1"/>
  </cols>
  <sheetData>
    <row r="2" spans="1:20" s="101" customFormat="1" ht="18.75" x14ac:dyDescent="0.3">
      <c r="B2" s="154" t="s">
        <v>608</v>
      </c>
      <c r="F2" s="155" t="s">
        <v>701</v>
      </c>
    </row>
    <row r="3" spans="1:20" s="101" customFormat="1" x14ac:dyDescent="0.25">
      <c r="B3" s="146">
        <v>0.05</v>
      </c>
      <c r="C3" s="147">
        <v>0.13500000000000001</v>
      </c>
      <c r="D3" s="145" t="s">
        <v>554</v>
      </c>
      <c r="E3" s="146">
        <v>0.05</v>
      </c>
      <c r="F3" s="147">
        <v>0.13500000000000001</v>
      </c>
      <c r="G3" s="145" t="s">
        <v>554</v>
      </c>
      <c r="H3" s="146">
        <v>0.05</v>
      </c>
      <c r="I3" s="147">
        <v>0.13500000000000001</v>
      </c>
      <c r="J3" s="145" t="s">
        <v>554</v>
      </c>
      <c r="K3" s="146">
        <v>0.05</v>
      </c>
      <c r="L3" s="147">
        <v>0.13500000000000001</v>
      </c>
      <c r="M3" s="145" t="s">
        <v>554</v>
      </c>
      <c r="N3" s="146">
        <v>0.05</v>
      </c>
      <c r="O3" s="147">
        <v>0.13500000000000001</v>
      </c>
      <c r="P3" s="145" t="s">
        <v>554</v>
      </c>
      <c r="Q3" s="146">
        <v>0.05</v>
      </c>
      <c r="R3" s="147">
        <v>0.13500000000000001</v>
      </c>
      <c r="S3" s="145" t="s">
        <v>554</v>
      </c>
      <c r="T3" s="144"/>
    </row>
    <row r="4" spans="1:20" s="101" customFormat="1" x14ac:dyDescent="0.25">
      <c r="A4" s="151" t="s">
        <v>698</v>
      </c>
      <c r="B4" s="136">
        <v>0</v>
      </c>
      <c r="C4" s="136">
        <v>0</v>
      </c>
      <c r="D4" s="136">
        <v>0</v>
      </c>
      <c r="E4" s="136">
        <v>0</v>
      </c>
      <c r="F4" s="136">
        <v>0</v>
      </c>
      <c r="G4" s="136">
        <v>0</v>
      </c>
      <c r="H4" s="136">
        <v>0</v>
      </c>
      <c r="I4" s="136">
        <v>0</v>
      </c>
      <c r="J4" s="136">
        <v>0</v>
      </c>
      <c r="K4" s="136">
        <v>0</v>
      </c>
      <c r="L4" s="136">
        <v>0</v>
      </c>
      <c r="M4" s="136">
        <v>0</v>
      </c>
      <c r="N4" s="136">
        <v>0</v>
      </c>
      <c r="O4" s="136">
        <v>0</v>
      </c>
      <c r="P4" s="136">
        <v>0</v>
      </c>
      <c r="Q4" s="136">
        <v>0</v>
      </c>
      <c r="R4" s="136">
        <v>0</v>
      </c>
      <c r="S4" s="136">
        <v>0</v>
      </c>
    </row>
    <row r="5" spans="1:20" s="101" customFormat="1" x14ac:dyDescent="0.25">
      <c r="A5" s="151" t="s">
        <v>528</v>
      </c>
      <c r="B5" s="136">
        <v>0</v>
      </c>
      <c r="C5" s="136">
        <v>0</v>
      </c>
      <c r="D5" s="136">
        <v>7447240</v>
      </c>
      <c r="E5" s="136">
        <v>0</v>
      </c>
      <c r="F5" s="136">
        <v>0</v>
      </c>
      <c r="G5" s="136">
        <v>0</v>
      </c>
      <c r="H5" s="136">
        <v>0</v>
      </c>
      <c r="I5" s="136">
        <v>0</v>
      </c>
      <c r="J5" s="136">
        <v>7447240</v>
      </c>
      <c r="K5" s="136">
        <v>0</v>
      </c>
      <c r="L5" s="136">
        <v>0</v>
      </c>
      <c r="M5" s="136">
        <v>0</v>
      </c>
      <c r="N5" s="136">
        <v>0</v>
      </c>
      <c r="O5" s="136">
        <v>0</v>
      </c>
      <c r="P5" s="136">
        <v>0</v>
      </c>
      <c r="Q5" s="136">
        <v>0</v>
      </c>
      <c r="R5" s="136">
        <v>0</v>
      </c>
      <c r="S5" s="136">
        <v>0</v>
      </c>
    </row>
    <row r="6" spans="1:20" s="101" customFormat="1" x14ac:dyDescent="0.25">
      <c r="A6" s="151" t="s">
        <v>695</v>
      </c>
      <c r="B6" s="136">
        <v>0</v>
      </c>
      <c r="C6" s="136">
        <v>0</v>
      </c>
      <c r="D6" s="136">
        <v>2374380</v>
      </c>
      <c r="E6" s="136">
        <v>0</v>
      </c>
      <c r="F6" s="136">
        <v>0</v>
      </c>
      <c r="G6" s="136">
        <v>0</v>
      </c>
      <c r="H6" s="136">
        <v>0</v>
      </c>
      <c r="I6" s="136">
        <v>0</v>
      </c>
      <c r="J6" s="136">
        <v>2374380</v>
      </c>
      <c r="K6" s="136">
        <v>0</v>
      </c>
      <c r="L6" s="136">
        <v>0</v>
      </c>
      <c r="M6" s="136">
        <v>0</v>
      </c>
      <c r="N6" s="136">
        <v>0</v>
      </c>
      <c r="O6" s="136">
        <v>0</v>
      </c>
      <c r="P6" s="136">
        <v>0</v>
      </c>
      <c r="Q6" s="136">
        <v>0</v>
      </c>
      <c r="R6" s="136">
        <v>0</v>
      </c>
      <c r="S6" s="136">
        <v>0</v>
      </c>
    </row>
    <row r="7" spans="1:20" s="101" customFormat="1" x14ac:dyDescent="0.25">
      <c r="A7" s="151" t="s">
        <v>696</v>
      </c>
      <c r="B7" s="136">
        <v>0</v>
      </c>
      <c r="C7" s="136">
        <v>0</v>
      </c>
      <c r="D7" s="136">
        <v>0</v>
      </c>
      <c r="E7" s="136">
        <v>0</v>
      </c>
      <c r="F7" s="136">
        <v>0</v>
      </c>
      <c r="G7" s="136">
        <v>0</v>
      </c>
      <c r="H7" s="136">
        <v>0</v>
      </c>
      <c r="I7" s="136">
        <v>0</v>
      </c>
      <c r="J7" s="136">
        <v>0</v>
      </c>
      <c r="K7" s="136">
        <v>0</v>
      </c>
      <c r="L7" s="136">
        <v>0</v>
      </c>
      <c r="M7" s="136">
        <v>0</v>
      </c>
      <c r="N7" s="136">
        <v>0</v>
      </c>
      <c r="O7" s="136">
        <v>0</v>
      </c>
      <c r="P7" s="136">
        <v>0</v>
      </c>
      <c r="Q7" s="136">
        <v>0</v>
      </c>
      <c r="R7" s="136">
        <v>0</v>
      </c>
      <c r="S7" s="136">
        <v>0</v>
      </c>
    </row>
    <row r="8" spans="1:20" s="101" customFormat="1" ht="30" x14ac:dyDescent="0.25">
      <c r="A8" s="151" t="s">
        <v>602</v>
      </c>
      <c r="B8" s="136">
        <v>0</v>
      </c>
      <c r="C8" s="136">
        <v>0</v>
      </c>
      <c r="D8" s="136">
        <v>9821620</v>
      </c>
      <c r="E8" s="136">
        <v>0</v>
      </c>
      <c r="F8" s="136">
        <v>0</v>
      </c>
      <c r="G8" s="136">
        <v>0</v>
      </c>
      <c r="H8" s="136">
        <v>0</v>
      </c>
      <c r="I8" s="136">
        <v>0</v>
      </c>
      <c r="J8" s="136">
        <v>9821620</v>
      </c>
      <c r="K8" s="136">
        <v>0</v>
      </c>
      <c r="L8" s="136">
        <v>0</v>
      </c>
      <c r="M8" s="136">
        <v>0</v>
      </c>
      <c r="N8" s="136">
        <v>0</v>
      </c>
      <c r="O8" s="136">
        <v>0</v>
      </c>
      <c r="P8" s="136">
        <v>0</v>
      </c>
      <c r="Q8" s="136">
        <v>0</v>
      </c>
      <c r="R8" s="136">
        <v>0</v>
      </c>
      <c r="S8" s="136">
        <v>0</v>
      </c>
    </row>
    <row r="10" spans="1:20" ht="18.75" x14ac:dyDescent="0.3">
      <c r="B10" s="153" t="s">
        <v>574</v>
      </c>
    </row>
    <row r="11" spans="1:20" s="101" customFormat="1" ht="45" x14ac:dyDescent="0.25">
      <c r="B11" s="145" t="s">
        <v>691</v>
      </c>
      <c r="C11" s="145" t="s">
        <v>692</v>
      </c>
      <c r="D11" s="145" t="s">
        <v>566</v>
      </c>
      <c r="E11" s="146">
        <v>0.05</v>
      </c>
      <c r="F11" s="147">
        <v>0.13500000000000001</v>
      </c>
      <c r="G11" s="145" t="s">
        <v>554</v>
      </c>
      <c r="H11" s="146">
        <v>0.05</v>
      </c>
      <c r="I11" s="147">
        <v>0.13500000000000001</v>
      </c>
      <c r="J11" s="145" t="s">
        <v>554</v>
      </c>
      <c r="K11" s="146">
        <v>0.05</v>
      </c>
      <c r="L11" s="147">
        <v>0.13500000000000001</v>
      </c>
      <c r="M11" s="145" t="s">
        <v>554</v>
      </c>
      <c r="N11" s="145" t="s">
        <v>301</v>
      </c>
      <c r="O11" s="146">
        <v>0.05</v>
      </c>
      <c r="P11" s="147">
        <v>0.13500000000000001</v>
      </c>
      <c r="Q11" s="145" t="s">
        <v>554</v>
      </c>
      <c r="R11" s="145"/>
    </row>
    <row r="12" spans="1:20" s="101" customFormat="1" x14ac:dyDescent="0.25">
      <c r="A12" s="151" t="s">
        <v>698</v>
      </c>
      <c r="B12" s="136">
        <v>0</v>
      </c>
      <c r="C12" s="136">
        <v>0</v>
      </c>
      <c r="D12" s="136">
        <v>0</v>
      </c>
      <c r="E12" s="136">
        <v>0</v>
      </c>
      <c r="F12" s="136">
        <v>0</v>
      </c>
      <c r="G12" s="136">
        <v>0</v>
      </c>
      <c r="H12" s="136">
        <v>0</v>
      </c>
      <c r="I12" s="136">
        <v>0</v>
      </c>
      <c r="J12" s="136">
        <v>0</v>
      </c>
      <c r="K12" s="136">
        <v>0</v>
      </c>
      <c r="L12" s="136">
        <v>0</v>
      </c>
      <c r="M12" s="136">
        <v>0</v>
      </c>
      <c r="N12" s="136">
        <v>0</v>
      </c>
      <c r="O12" s="136">
        <v>0</v>
      </c>
      <c r="P12" s="136">
        <v>0</v>
      </c>
      <c r="Q12" s="136">
        <v>0</v>
      </c>
      <c r="R12" s="136">
        <v>0</v>
      </c>
    </row>
    <row r="13" spans="1:20" s="101" customFormat="1" x14ac:dyDescent="0.25">
      <c r="A13" s="151" t="s">
        <v>528</v>
      </c>
      <c r="B13" s="136">
        <v>0</v>
      </c>
      <c r="C13" s="136">
        <v>0</v>
      </c>
      <c r="D13" s="136">
        <v>0</v>
      </c>
      <c r="E13" s="136">
        <v>0</v>
      </c>
      <c r="F13" s="136">
        <v>0</v>
      </c>
      <c r="G13" s="136">
        <v>0</v>
      </c>
      <c r="H13" s="136">
        <v>0</v>
      </c>
      <c r="I13" s="136">
        <v>0</v>
      </c>
      <c r="J13" s="136">
        <v>0</v>
      </c>
      <c r="K13" s="136">
        <v>0</v>
      </c>
      <c r="L13" s="136">
        <v>0</v>
      </c>
      <c r="M13" s="136">
        <v>0</v>
      </c>
      <c r="N13" s="136">
        <v>0</v>
      </c>
      <c r="O13" s="136">
        <v>0</v>
      </c>
      <c r="P13" s="136">
        <v>0</v>
      </c>
      <c r="Q13" s="136">
        <v>0</v>
      </c>
      <c r="R13" s="136">
        <v>0</v>
      </c>
    </row>
    <row r="14" spans="1:20" s="101" customFormat="1" x14ac:dyDescent="0.25">
      <c r="A14" s="151" t="s">
        <v>695</v>
      </c>
      <c r="B14" s="136">
        <v>0</v>
      </c>
      <c r="C14" s="136">
        <v>0</v>
      </c>
      <c r="D14" s="136">
        <v>0</v>
      </c>
      <c r="E14" s="136">
        <v>0</v>
      </c>
      <c r="F14" s="136">
        <v>0</v>
      </c>
      <c r="G14" s="136">
        <v>0</v>
      </c>
      <c r="H14" s="136">
        <v>0</v>
      </c>
      <c r="I14" s="136">
        <v>0</v>
      </c>
      <c r="J14" s="136">
        <v>0</v>
      </c>
      <c r="K14" s="136">
        <v>0</v>
      </c>
      <c r="L14" s="136">
        <v>0</v>
      </c>
      <c r="M14" s="136">
        <v>0</v>
      </c>
      <c r="N14" s="136">
        <v>0</v>
      </c>
      <c r="O14" s="136">
        <v>0</v>
      </c>
      <c r="P14" s="136">
        <v>0</v>
      </c>
      <c r="Q14" s="136">
        <v>0</v>
      </c>
      <c r="R14" s="136">
        <v>0</v>
      </c>
    </row>
    <row r="15" spans="1:20" s="101" customFormat="1" x14ac:dyDescent="0.25">
      <c r="A15" s="151" t="s">
        <v>696</v>
      </c>
      <c r="B15" s="136">
        <v>0</v>
      </c>
      <c r="C15" s="136">
        <v>0</v>
      </c>
      <c r="D15" s="136">
        <v>0</v>
      </c>
      <c r="E15" s="136">
        <v>0</v>
      </c>
      <c r="F15" s="136">
        <v>0</v>
      </c>
      <c r="G15" s="136">
        <v>0</v>
      </c>
      <c r="H15" s="136">
        <v>0</v>
      </c>
      <c r="I15" s="136">
        <v>0</v>
      </c>
      <c r="J15" s="136">
        <v>0</v>
      </c>
      <c r="K15" s="136">
        <v>0</v>
      </c>
      <c r="L15" s="136">
        <v>0</v>
      </c>
      <c r="M15" s="136">
        <v>0</v>
      </c>
      <c r="N15" s="136">
        <v>0</v>
      </c>
      <c r="O15" s="136">
        <v>0</v>
      </c>
      <c r="P15" s="136">
        <v>0</v>
      </c>
      <c r="Q15" s="136">
        <v>0</v>
      </c>
      <c r="R15" s="136">
        <v>0</v>
      </c>
    </row>
    <row r="16" spans="1:20" s="101" customFormat="1" ht="30" x14ac:dyDescent="0.25">
      <c r="A16" s="151" t="s">
        <v>602</v>
      </c>
      <c r="B16" s="136">
        <v>0</v>
      </c>
      <c r="C16" s="136">
        <v>0</v>
      </c>
      <c r="D16" s="136">
        <v>0</v>
      </c>
      <c r="E16" s="136">
        <v>0</v>
      </c>
      <c r="F16" s="136">
        <v>0</v>
      </c>
      <c r="G16" s="136">
        <v>0</v>
      </c>
      <c r="H16" s="136">
        <v>0</v>
      </c>
      <c r="I16" s="136">
        <v>0</v>
      </c>
      <c r="J16" s="136">
        <v>0</v>
      </c>
      <c r="K16" s="136">
        <v>0</v>
      </c>
      <c r="L16" s="136">
        <v>0</v>
      </c>
      <c r="M16" s="136">
        <v>0</v>
      </c>
      <c r="N16" s="136">
        <v>0</v>
      </c>
      <c r="O16" s="136">
        <v>0</v>
      </c>
      <c r="P16" s="136">
        <v>0</v>
      </c>
      <c r="Q16" s="136">
        <v>0</v>
      </c>
      <c r="R16" s="136">
        <v>0</v>
      </c>
    </row>
    <row r="17" spans="4:8" x14ac:dyDescent="0.25">
      <c r="F17" s="13" t="s">
        <v>702</v>
      </c>
      <c r="H17" s="13" t="s">
        <v>703</v>
      </c>
    </row>
    <row r="18" spans="4:8" ht="30" x14ac:dyDescent="0.25">
      <c r="D18" s="101" t="s">
        <v>699</v>
      </c>
      <c r="E18" s="151" t="s">
        <v>698</v>
      </c>
      <c r="F18" s="101">
        <v>0</v>
      </c>
      <c r="G18" s="101"/>
      <c r="H18" s="151">
        <v>0</v>
      </c>
    </row>
    <row r="19" spans="4:8" ht="30" x14ac:dyDescent="0.25">
      <c r="D19" s="101" t="s">
        <v>699</v>
      </c>
      <c r="E19" s="151" t="s">
        <v>528</v>
      </c>
      <c r="F19" s="101">
        <v>4080490</v>
      </c>
      <c r="G19" s="101"/>
      <c r="H19" s="151">
        <v>7447240</v>
      </c>
    </row>
    <row r="20" spans="4:8" ht="30" x14ac:dyDescent="0.25">
      <c r="D20" s="101" t="s">
        <v>699</v>
      </c>
      <c r="E20" s="151" t="s">
        <v>695</v>
      </c>
      <c r="F20" s="101">
        <v>2250490</v>
      </c>
      <c r="G20" s="101"/>
      <c r="H20" s="101">
        <v>2374380</v>
      </c>
    </row>
    <row r="21" spans="4:8" ht="30" x14ac:dyDescent="0.25">
      <c r="D21" s="101" t="s">
        <v>699</v>
      </c>
      <c r="E21" s="151" t="s">
        <v>696</v>
      </c>
      <c r="F21" s="101">
        <v>0</v>
      </c>
      <c r="G21" s="101"/>
      <c r="H21" s="101">
        <v>0</v>
      </c>
    </row>
  </sheetData>
  <pageMargins left="0.64" right="0.16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workbookViewId="0">
      <selection activeCell="E19" sqref="E19"/>
    </sheetView>
  </sheetViews>
  <sheetFormatPr defaultRowHeight="15" x14ac:dyDescent="0.25"/>
  <cols>
    <col min="4" max="5" width="12" bestFit="1" customWidth="1"/>
    <col min="6" max="6" width="11" bestFit="1" customWidth="1"/>
    <col min="10" max="10" width="11.42578125" customWidth="1"/>
    <col min="15" max="15" width="15.42578125" customWidth="1"/>
  </cols>
  <sheetData>
    <row r="1" spans="1:15" x14ac:dyDescent="0.25">
      <c r="A1" t="s">
        <v>192</v>
      </c>
      <c r="H1" t="s">
        <v>160</v>
      </c>
      <c r="K1" t="s">
        <v>159</v>
      </c>
    </row>
    <row r="2" spans="1:15" x14ac:dyDescent="0.25">
      <c r="A2" t="s">
        <v>147</v>
      </c>
      <c r="E2">
        <v>10308249032</v>
      </c>
      <c r="F2">
        <v>0</v>
      </c>
    </row>
    <row r="3" spans="1:15" x14ac:dyDescent="0.25">
      <c r="A3" t="s">
        <v>24</v>
      </c>
      <c r="E3">
        <v>10314235074</v>
      </c>
      <c r="F3">
        <v>0</v>
      </c>
    </row>
    <row r="4" spans="1:15" x14ac:dyDescent="0.25">
      <c r="A4" t="s">
        <v>74</v>
      </c>
      <c r="E4">
        <v>10314280057</v>
      </c>
      <c r="F4">
        <v>0</v>
      </c>
    </row>
    <row r="5" spans="1:15" x14ac:dyDescent="0.25">
      <c r="A5" t="s">
        <v>51</v>
      </c>
      <c r="E5">
        <v>10307274030</v>
      </c>
      <c r="F5">
        <v>0</v>
      </c>
    </row>
    <row r="6" spans="1:15" x14ac:dyDescent="0.25">
      <c r="A6" t="s">
        <v>75</v>
      </c>
      <c r="E6">
        <v>10314325040</v>
      </c>
      <c r="F6">
        <v>0</v>
      </c>
    </row>
    <row r="7" spans="1:15" x14ac:dyDescent="0.25">
      <c r="A7" t="s">
        <v>76</v>
      </c>
      <c r="E7">
        <v>10314460086</v>
      </c>
      <c r="F7">
        <v>0</v>
      </c>
    </row>
    <row r="8" spans="1:15" x14ac:dyDescent="0.25">
      <c r="A8" s="1" t="s">
        <v>77</v>
      </c>
      <c r="E8">
        <v>10315064082</v>
      </c>
      <c r="F8">
        <v>0</v>
      </c>
    </row>
    <row r="9" spans="1:15" x14ac:dyDescent="0.25">
      <c r="A9" t="s">
        <v>78</v>
      </c>
      <c r="E9">
        <v>10314326031</v>
      </c>
      <c r="F9">
        <v>9934708754</v>
      </c>
      <c r="G9">
        <v>0</v>
      </c>
      <c r="H9" t="s">
        <v>156</v>
      </c>
      <c r="J9" t="s">
        <v>157</v>
      </c>
      <c r="K9" s="5" t="s">
        <v>158</v>
      </c>
    </row>
    <row r="10" spans="1:15" x14ac:dyDescent="0.25">
      <c r="A10" t="s">
        <v>26</v>
      </c>
      <c r="E10">
        <v>10314441063</v>
      </c>
      <c r="F10">
        <v>0</v>
      </c>
    </row>
    <row r="11" spans="1:15" x14ac:dyDescent="0.25">
      <c r="A11" t="s">
        <v>79</v>
      </c>
      <c r="E11">
        <v>10314152045</v>
      </c>
      <c r="F11">
        <v>0</v>
      </c>
    </row>
    <row r="12" spans="1:15" x14ac:dyDescent="0.25">
      <c r="A12" t="s">
        <v>80</v>
      </c>
      <c r="E12">
        <v>10313445006</v>
      </c>
      <c r="F12">
        <v>0</v>
      </c>
    </row>
    <row r="13" spans="1:15" x14ac:dyDescent="0.25">
      <c r="A13" t="s">
        <v>152</v>
      </c>
      <c r="E13">
        <v>10314254097</v>
      </c>
      <c r="F13">
        <v>0</v>
      </c>
    </row>
    <row r="14" spans="1:15" x14ac:dyDescent="0.25">
      <c r="A14" t="s">
        <v>154</v>
      </c>
      <c r="E14">
        <v>10307974082</v>
      </c>
      <c r="F14">
        <v>0</v>
      </c>
    </row>
    <row r="15" spans="1:15" x14ac:dyDescent="0.25">
      <c r="A15" t="s">
        <v>153</v>
      </c>
      <c r="E15">
        <v>10313199086</v>
      </c>
      <c r="F15">
        <v>0</v>
      </c>
      <c r="K15" t="s">
        <v>24</v>
      </c>
      <c r="O15">
        <v>10314235074</v>
      </c>
    </row>
    <row r="16" spans="1:15" x14ac:dyDescent="0.25">
      <c r="A16" t="s">
        <v>164</v>
      </c>
      <c r="E16">
        <v>10314379039</v>
      </c>
      <c r="K16" t="s">
        <v>74</v>
      </c>
      <c r="O16">
        <v>10314280057</v>
      </c>
    </row>
    <row r="17" spans="1:15" x14ac:dyDescent="0.25">
      <c r="A17" t="s">
        <v>40</v>
      </c>
      <c r="E17">
        <v>10314440072</v>
      </c>
      <c r="K17" t="s">
        <v>75</v>
      </c>
      <c r="O17">
        <v>10314325040</v>
      </c>
    </row>
    <row r="18" spans="1:15" x14ac:dyDescent="0.25">
      <c r="A18" t="s">
        <v>144</v>
      </c>
      <c r="E18">
        <v>10314919029</v>
      </c>
      <c r="F18">
        <v>0</v>
      </c>
      <c r="K18" t="s">
        <v>76</v>
      </c>
      <c r="O18">
        <v>10314460086</v>
      </c>
    </row>
    <row r="19" spans="1:15" x14ac:dyDescent="0.25">
      <c r="A19" t="s">
        <v>81</v>
      </c>
      <c r="E19">
        <v>10308832023</v>
      </c>
      <c r="F19">
        <v>0</v>
      </c>
      <c r="K19" s="1" t="s">
        <v>77</v>
      </c>
      <c r="O19">
        <v>10315064082</v>
      </c>
    </row>
    <row r="20" spans="1:15" x14ac:dyDescent="0.25">
      <c r="A20" t="s">
        <v>82</v>
      </c>
      <c r="E20">
        <v>10313518028</v>
      </c>
      <c r="F20">
        <v>0</v>
      </c>
      <c r="K20" t="s">
        <v>78</v>
      </c>
      <c r="O20">
        <v>10314326031</v>
      </c>
    </row>
    <row r="21" spans="1:15" x14ac:dyDescent="0.25">
      <c r="A21" t="s">
        <v>150</v>
      </c>
      <c r="E21">
        <v>10313862036</v>
      </c>
      <c r="F21">
        <v>0</v>
      </c>
      <c r="K21" t="s">
        <v>26</v>
      </c>
      <c r="O21">
        <v>10314441063</v>
      </c>
    </row>
    <row r="22" spans="1:15" x14ac:dyDescent="0.25">
      <c r="A22" t="s">
        <v>83</v>
      </c>
      <c r="E22">
        <v>10307879064</v>
      </c>
      <c r="F22">
        <v>0</v>
      </c>
      <c r="K22" t="s">
        <v>79</v>
      </c>
      <c r="O22">
        <v>10314152045</v>
      </c>
    </row>
    <row r="23" spans="1:15" x14ac:dyDescent="0.25">
      <c r="A23" t="s">
        <v>84</v>
      </c>
      <c r="E23">
        <v>10309574038</v>
      </c>
      <c r="K23" t="s">
        <v>80</v>
      </c>
      <c r="O23">
        <v>10313445006</v>
      </c>
    </row>
    <row r="24" spans="1:15" x14ac:dyDescent="0.25">
      <c r="A24" t="s">
        <v>85</v>
      </c>
      <c r="E24">
        <v>10312683041</v>
      </c>
      <c r="F24">
        <v>0</v>
      </c>
      <c r="K24" t="s">
        <v>152</v>
      </c>
      <c r="O24">
        <v>10314254097</v>
      </c>
    </row>
    <row r="25" spans="1:15" x14ac:dyDescent="0.25">
      <c r="A25" t="s">
        <v>151</v>
      </c>
      <c r="E25">
        <v>10312353047</v>
      </c>
      <c r="F25">
        <v>0</v>
      </c>
      <c r="K25" t="s">
        <v>153</v>
      </c>
      <c r="O25">
        <v>10313199086</v>
      </c>
    </row>
    <row r="26" spans="1:15" x14ac:dyDescent="0.25">
      <c r="A26" t="s">
        <v>86</v>
      </c>
      <c r="E26">
        <v>10307074016</v>
      </c>
      <c r="F26">
        <v>0</v>
      </c>
      <c r="K26" t="s">
        <v>164</v>
      </c>
      <c r="O26">
        <v>10314379039</v>
      </c>
    </row>
    <row r="27" spans="1:15" x14ac:dyDescent="0.25">
      <c r="A27" t="s">
        <v>87</v>
      </c>
      <c r="E27">
        <v>10301259060</v>
      </c>
      <c r="F27">
        <v>0</v>
      </c>
      <c r="K27" t="s">
        <v>40</v>
      </c>
      <c r="O27">
        <v>10314440072</v>
      </c>
    </row>
    <row r="28" spans="1:15" x14ac:dyDescent="0.25">
      <c r="A28" t="s">
        <v>88</v>
      </c>
      <c r="E28">
        <v>10314263016</v>
      </c>
      <c r="F28">
        <v>0</v>
      </c>
      <c r="K28" t="s">
        <v>144</v>
      </c>
      <c r="O28">
        <v>10314919029</v>
      </c>
    </row>
    <row r="29" spans="1:15" x14ac:dyDescent="0.25">
      <c r="A29" t="s">
        <v>89</v>
      </c>
      <c r="E29">
        <v>10309526082</v>
      </c>
      <c r="F29">
        <v>0</v>
      </c>
      <c r="K29" t="s">
        <v>82</v>
      </c>
      <c r="O29">
        <v>10313518028</v>
      </c>
    </row>
    <row r="30" spans="1:15" x14ac:dyDescent="0.25">
      <c r="A30" t="s">
        <v>149</v>
      </c>
      <c r="E30">
        <v>10311895013</v>
      </c>
      <c r="F30">
        <v>0</v>
      </c>
      <c r="K30" t="s">
        <v>150</v>
      </c>
      <c r="O30">
        <v>10313862036</v>
      </c>
    </row>
    <row r="31" spans="1:15" x14ac:dyDescent="0.25">
      <c r="A31" t="s">
        <v>90</v>
      </c>
      <c r="E31">
        <v>10309193072</v>
      </c>
      <c r="F31">
        <v>0</v>
      </c>
    </row>
    <row r="32" spans="1:15" x14ac:dyDescent="0.25">
      <c r="A32" t="s">
        <v>91</v>
      </c>
      <c r="E32">
        <v>10313566018</v>
      </c>
      <c r="F32">
        <v>0</v>
      </c>
    </row>
    <row r="33" spans="1:6" x14ac:dyDescent="0.25">
      <c r="A33" t="s">
        <v>92</v>
      </c>
      <c r="E33">
        <v>10314253009</v>
      </c>
      <c r="F33">
        <v>0</v>
      </c>
    </row>
    <row r="34" spans="1:6" x14ac:dyDescent="0.25">
      <c r="A34" t="s">
        <v>93</v>
      </c>
      <c r="E34">
        <v>10314155018</v>
      </c>
      <c r="F34">
        <v>0</v>
      </c>
    </row>
    <row r="35" spans="1:6" x14ac:dyDescent="0.25">
      <c r="A35" t="s">
        <v>94</v>
      </c>
      <c r="E35">
        <v>1031882023</v>
      </c>
    </row>
    <row r="36" spans="1:6" x14ac:dyDescent="0.25">
      <c r="A36" t="s">
        <v>94</v>
      </c>
      <c r="E36">
        <v>10314077041</v>
      </c>
      <c r="F36">
        <v>0</v>
      </c>
    </row>
    <row r="37" spans="1:6" x14ac:dyDescent="0.25">
      <c r="A37" t="s">
        <v>95</v>
      </c>
      <c r="E37">
        <v>10310022040</v>
      </c>
      <c r="F37">
        <v>0</v>
      </c>
    </row>
    <row r="38" spans="1:6" x14ac:dyDescent="0.25">
      <c r="A38" t="s">
        <v>145</v>
      </c>
      <c r="E38">
        <v>10315103022</v>
      </c>
    </row>
    <row r="39" spans="1:6" x14ac:dyDescent="0.25">
      <c r="A39" t="s">
        <v>148</v>
      </c>
      <c r="E39">
        <v>10314924081</v>
      </c>
      <c r="F39">
        <v>0</v>
      </c>
    </row>
    <row r="40" spans="1:6" x14ac:dyDescent="0.25">
      <c r="A40" t="s">
        <v>96</v>
      </c>
      <c r="E40">
        <v>10311630009</v>
      </c>
      <c r="F40">
        <v>0</v>
      </c>
    </row>
    <row r="41" spans="1:6" x14ac:dyDescent="0.25">
      <c r="A41" t="s">
        <v>97</v>
      </c>
      <c r="E41">
        <v>10303301007</v>
      </c>
      <c r="F41">
        <v>0</v>
      </c>
    </row>
    <row r="42" spans="1:6" x14ac:dyDescent="0.25">
      <c r="A42" t="s">
        <v>98</v>
      </c>
      <c r="E42">
        <v>10308426088</v>
      </c>
      <c r="F42">
        <v>0</v>
      </c>
    </row>
    <row r="43" spans="1:6" x14ac:dyDescent="0.25">
      <c r="A43" t="s">
        <v>99</v>
      </c>
      <c r="E43">
        <v>10309090029</v>
      </c>
    </row>
    <row r="44" spans="1:6" x14ac:dyDescent="0.25">
      <c r="A44" t="s">
        <v>155</v>
      </c>
      <c r="E44">
        <v>10313187097</v>
      </c>
      <c r="F44">
        <v>0</v>
      </c>
    </row>
    <row r="45" spans="1:6" x14ac:dyDescent="0.25">
      <c r="A45" t="s">
        <v>100</v>
      </c>
      <c r="E45">
        <v>10309525091</v>
      </c>
      <c r="F45">
        <v>0</v>
      </c>
    </row>
    <row r="46" spans="1:6" x14ac:dyDescent="0.25">
      <c r="A46" t="s">
        <v>101</v>
      </c>
      <c r="E46">
        <v>10314242011</v>
      </c>
      <c r="F46">
        <v>0</v>
      </c>
    </row>
    <row r="47" spans="1:6" x14ac:dyDescent="0.25">
      <c r="A47" t="s">
        <v>102</v>
      </c>
      <c r="E47">
        <v>10313934067</v>
      </c>
      <c r="F47">
        <v>0</v>
      </c>
    </row>
    <row r="48" spans="1:6" x14ac:dyDescent="0.25">
      <c r="A48" t="s">
        <v>103</v>
      </c>
      <c r="E48">
        <v>10311910048</v>
      </c>
      <c r="F48">
        <v>0</v>
      </c>
    </row>
    <row r="49" spans="1:6" x14ac:dyDescent="0.25">
      <c r="A49" t="s">
        <v>104</v>
      </c>
      <c r="E49">
        <v>10314518049</v>
      </c>
      <c r="F49">
        <v>0</v>
      </c>
    </row>
    <row r="50" spans="1:6" x14ac:dyDescent="0.25">
      <c r="A50" t="s">
        <v>105</v>
      </c>
      <c r="E50">
        <v>10309123023</v>
      </c>
      <c r="F50">
        <v>0</v>
      </c>
    </row>
    <row r="51" spans="1:6" x14ac:dyDescent="0.25">
      <c r="A51" t="s">
        <v>106</v>
      </c>
      <c r="E51">
        <v>10313802091</v>
      </c>
      <c r="F51">
        <v>0</v>
      </c>
    </row>
    <row r="52" spans="1:6" x14ac:dyDescent="0.25">
      <c r="A52" t="s">
        <v>107</v>
      </c>
      <c r="E52">
        <v>10312686047</v>
      </c>
      <c r="F52">
        <v>0</v>
      </c>
    </row>
    <row r="53" spans="1:6" x14ac:dyDescent="0.25">
      <c r="A53" t="s">
        <v>108</v>
      </c>
      <c r="E53">
        <v>10314564023</v>
      </c>
    </row>
    <row r="54" spans="1:6" x14ac:dyDescent="0.25">
      <c r="A54" t="s">
        <v>109</v>
      </c>
      <c r="E54">
        <v>10310536140</v>
      </c>
    </row>
    <row r="55" spans="1:6" x14ac:dyDescent="0.25">
      <c r="A55" t="s">
        <v>110</v>
      </c>
      <c r="E55">
        <v>10308230009</v>
      </c>
      <c r="F55">
        <v>0</v>
      </c>
    </row>
    <row r="56" spans="1:6" x14ac:dyDescent="0.25">
      <c r="A56" t="s">
        <v>111</v>
      </c>
      <c r="E56">
        <v>10309452069</v>
      </c>
      <c r="F56">
        <v>0</v>
      </c>
    </row>
    <row r="57" spans="1:6" x14ac:dyDescent="0.25">
      <c r="A57" t="s">
        <v>112</v>
      </c>
      <c r="E57">
        <v>10302922028</v>
      </c>
      <c r="F57">
        <v>0</v>
      </c>
    </row>
    <row r="58" spans="1:6" x14ac:dyDescent="0.25">
      <c r="A58" t="s">
        <v>113</v>
      </c>
      <c r="E58">
        <v>10309274022</v>
      </c>
      <c r="F58">
        <v>0</v>
      </c>
    </row>
    <row r="59" spans="1:6" x14ac:dyDescent="0.25">
      <c r="A59" t="s">
        <v>114</v>
      </c>
      <c r="E59">
        <v>10314795078</v>
      </c>
      <c r="F59">
        <v>0</v>
      </c>
    </row>
    <row r="60" spans="1:6" x14ac:dyDescent="0.25">
      <c r="A60" t="s">
        <v>115</v>
      </c>
      <c r="E60">
        <v>10310536140</v>
      </c>
    </row>
    <row r="61" spans="1:6" x14ac:dyDescent="0.25">
      <c r="A61" t="s">
        <v>116</v>
      </c>
      <c r="E61">
        <v>10314519040</v>
      </c>
      <c r="F61">
        <v>0</v>
      </c>
    </row>
    <row r="62" spans="1:6" x14ac:dyDescent="0.25">
      <c r="A62" t="s">
        <v>117</v>
      </c>
      <c r="E62">
        <v>10308002024</v>
      </c>
      <c r="F62">
        <v>0</v>
      </c>
    </row>
    <row r="63" spans="1:6" x14ac:dyDescent="0.25">
      <c r="A63" t="s">
        <v>118</v>
      </c>
      <c r="E63">
        <v>10309588009</v>
      </c>
    </row>
    <row r="64" spans="1:6" x14ac:dyDescent="0.25">
      <c r="A64" t="s">
        <v>119</v>
      </c>
      <c r="E64">
        <v>10314480003</v>
      </c>
      <c r="F64">
        <v>0</v>
      </c>
    </row>
    <row r="65" spans="1:6" x14ac:dyDescent="0.25">
      <c r="A65" t="s">
        <v>120</v>
      </c>
      <c r="E65">
        <v>10313854011</v>
      </c>
      <c r="F65">
        <v>0</v>
      </c>
    </row>
    <row r="66" spans="1:6" x14ac:dyDescent="0.25">
      <c r="A66" t="s">
        <v>121</v>
      </c>
      <c r="E66">
        <v>10313939022</v>
      </c>
    </row>
    <row r="67" spans="1:6" x14ac:dyDescent="0.25">
      <c r="A67" t="s">
        <v>122</v>
      </c>
      <c r="E67">
        <v>10313849056</v>
      </c>
      <c r="F67">
        <v>0</v>
      </c>
    </row>
    <row r="68" spans="1:6" x14ac:dyDescent="0.25">
      <c r="A68" t="s">
        <v>123</v>
      </c>
      <c r="E68">
        <v>10314875037</v>
      </c>
      <c r="F68">
        <v>0</v>
      </c>
    </row>
    <row r="69" spans="1:6" x14ac:dyDescent="0.25">
      <c r="A69" t="s">
        <v>124</v>
      </c>
      <c r="E69">
        <v>10311229011</v>
      </c>
      <c r="F69">
        <v>0</v>
      </c>
    </row>
    <row r="70" spans="1:6" x14ac:dyDescent="0.25">
      <c r="A70" t="s">
        <v>125</v>
      </c>
      <c r="E70">
        <v>10313455013</v>
      </c>
      <c r="F70">
        <v>0</v>
      </c>
    </row>
    <row r="71" spans="1:6" x14ac:dyDescent="0.25">
      <c r="A71" t="s">
        <v>126</v>
      </c>
      <c r="E71">
        <v>10307259092</v>
      </c>
      <c r="F71">
        <v>0</v>
      </c>
    </row>
  </sheetData>
  <hyperlinks>
    <hyperlink ref="K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workbookViewId="0">
      <selection activeCell="C8" sqref="C8"/>
    </sheetView>
  </sheetViews>
  <sheetFormatPr defaultRowHeight="15" x14ac:dyDescent="0.25"/>
  <cols>
    <col min="4" max="4" width="16.42578125" bestFit="1" customWidth="1"/>
  </cols>
  <sheetData>
    <row r="1" spans="1:5" x14ac:dyDescent="0.25">
      <c r="A1" t="s">
        <v>161</v>
      </c>
      <c r="D1" s="6">
        <v>10340278086</v>
      </c>
      <c r="E1" s="6"/>
    </row>
    <row r="2" spans="1:5" x14ac:dyDescent="0.25">
      <c r="A2" t="s">
        <v>162</v>
      </c>
      <c r="D2" s="6">
        <v>103401112092</v>
      </c>
      <c r="E2" s="6"/>
    </row>
    <row r="3" spans="1:5" x14ac:dyDescent="0.25">
      <c r="D3" s="6"/>
      <c r="E3" s="6"/>
    </row>
    <row r="4" spans="1:5" x14ac:dyDescent="0.25">
      <c r="D4" s="6"/>
      <c r="E4" s="6"/>
    </row>
    <row r="5" spans="1:5" x14ac:dyDescent="0.25">
      <c r="D5" s="6"/>
      <c r="E5" s="6"/>
    </row>
    <row r="6" spans="1:5" x14ac:dyDescent="0.25">
      <c r="D6" s="6"/>
      <c r="E6" s="6"/>
    </row>
    <row r="7" spans="1:5" x14ac:dyDescent="0.25">
      <c r="D7" s="6"/>
      <c r="E7" s="6"/>
    </row>
    <row r="8" spans="1:5" x14ac:dyDescent="0.25">
      <c r="D8" s="6"/>
      <c r="E8" s="6"/>
    </row>
    <row r="9" spans="1:5" x14ac:dyDescent="0.25">
      <c r="D9" s="6"/>
      <c r="E9" s="6"/>
    </row>
    <row r="10" spans="1:5" x14ac:dyDescent="0.25">
      <c r="D10" s="6"/>
      <c r="E10" s="6"/>
    </row>
    <row r="11" spans="1:5" x14ac:dyDescent="0.25">
      <c r="D11" s="6"/>
      <c r="E11" s="6"/>
    </row>
    <row r="12" spans="1:5" x14ac:dyDescent="0.25">
      <c r="D12" s="6"/>
      <c r="E12" s="6"/>
    </row>
    <row r="13" spans="1:5" x14ac:dyDescent="0.25">
      <c r="D13" s="6"/>
      <c r="E13" s="6"/>
    </row>
    <row r="14" spans="1:5" x14ac:dyDescent="0.25">
      <c r="D14" s="6"/>
      <c r="E14" s="6"/>
    </row>
    <row r="15" spans="1:5" x14ac:dyDescent="0.25">
      <c r="D15" s="6"/>
      <c r="E15" s="6"/>
    </row>
    <row r="16" spans="1:5" x14ac:dyDescent="0.25">
      <c r="D16" s="6"/>
      <c r="E16" s="6"/>
    </row>
    <row r="17" spans="4:5" x14ac:dyDescent="0.25">
      <c r="D17" s="6"/>
      <c r="E17" s="6"/>
    </row>
    <row r="18" spans="4:5" x14ac:dyDescent="0.25">
      <c r="D18" s="6"/>
      <c r="E18" s="6"/>
    </row>
    <row r="19" spans="4:5" x14ac:dyDescent="0.25">
      <c r="D19" s="6"/>
      <c r="E19" s="6"/>
    </row>
    <row r="20" spans="4:5" x14ac:dyDescent="0.25">
      <c r="D20" s="6"/>
      <c r="E20" s="6"/>
    </row>
    <row r="21" spans="4:5" x14ac:dyDescent="0.25">
      <c r="D21" s="6"/>
      <c r="E21" s="6"/>
    </row>
    <row r="22" spans="4:5" x14ac:dyDescent="0.25">
      <c r="D22" s="6"/>
      <c r="E22" s="6"/>
    </row>
    <row r="23" spans="4:5" x14ac:dyDescent="0.25">
      <c r="D23" s="6"/>
      <c r="E23" s="6"/>
    </row>
    <row r="24" spans="4:5" x14ac:dyDescent="0.25">
      <c r="D24" s="6"/>
      <c r="E24" s="6"/>
    </row>
    <row r="25" spans="4:5" x14ac:dyDescent="0.25">
      <c r="D25" s="6"/>
      <c r="E25" s="6"/>
    </row>
    <row r="26" spans="4:5" x14ac:dyDescent="0.25">
      <c r="D26" s="6"/>
      <c r="E26" s="6"/>
    </row>
    <row r="27" spans="4:5" x14ac:dyDescent="0.25">
      <c r="D27" s="6"/>
      <c r="E27" s="6"/>
    </row>
    <row r="28" spans="4:5" x14ac:dyDescent="0.25">
      <c r="D28" s="6"/>
      <c r="E28" s="6"/>
    </row>
    <row r="29" spans="4:5" x14ac:dyDescent="0.25">
      <c r="D29" s="6"/>
      <c r="E29" s="6"/>
    </row>
    <row r="30" spans="4:5" x14ac:dyDescent="0.25">
      <c r="D30" s="6"/>
      <c r="E30" s="6"/>
    </row>
    <row r="31" spans="4:5" x14ac:dyDescent="0.25">
      <c r="D31" s="6"/>
      <c r="E31" s="6"/>
    </row>
    <row r="32" spans="4:5" x14ac:dyDescent="0.25">
      <c r="D32" s="6"/>
      <c r="E32" s="6"/>
    </row>
    <row r="33" spans="4:5" x14ac:dyDescent="0.25">
      <c r="D33" s="6"/>
      <c r="E33" s="6"/>
    </row>
    <row r="34" spans="4:5" x14ac:dyDescent="0.25">
      <c r="D34" s="6"/>
      <c r="E34" s="6"/>
    </row>
    <row r="35" spans="4:5" x14ac:dyDescent="0.25">
      <c r="D35" s="6"/>
      <c r="E35" s="6"/>
    </row>
    <row r="36" spans="4:5" x14ac:dyDescent="0.25">
      <c r="D36" s="6"/>
      <c r="E36" s="6"/>
    </row>
    <row r="37" spans="4:5" x14ac:dyDescent="0.25">
      <c r="D37" s="6"/>
      <c r="E37" s="6"/>
    </row>
    <row r="38" spans="4:5" x14ac:dyDescent="0.25">
      <c r="D38" s="6"/>
      <c r="E38" s="6"/>
    </row>
    <row r="39" spans="4:5" x14ac:dyDescent="0.25">
      <c r="D39" s="6"/>
      <c r="E39" s="6"/>
    </row>
    <row r="40" spans="4:5" x14ac:dyDescent="0.25">
      <c r="D40" s="6"/>
      <c r="E40" s="6"/>
    </row>
    <row r="41" spans="4:5" x14ac:dyDescent="0.25">
      <c r="D41" s="6"/>
      <c r="E41" s="6"/>
    </row>
    <row r="42" spans="4:5" x14ac:dyDescent="0.25">
      <c r="D42" s="6"/>
      <c r="E42" s="6"/>
    </row>
    <row r="43" spans="4:5" x14ac:dyDescent="0.25">
      <c r="D43" s="6"/>
      <c r="E43" s="6"/>
    </row>
    <row r="44" spans="4:5" x14ac:dyDescent="0.25">
      <c r="D44" s="6"/>
      <c r="E44" s="6"/>
    </row>
    <row r="45" spans="4:5" x14ac:dyDescent="0.25">
      <c r="D45" s="6"/>
      <c r="E45" s="6"/>
    </row>
    <row r="46" spans="4:5" x14ac:dyDescent="0.25">
      <c r="D46" s="6"/>
      <c r="E46" s="6"/>
    </row>
    <row r="47" spans="4:5" x14ac:dyDescent="0.25">
      <c r="D47" s="6"/>
      <c r="E47" s="6"/>
    </row>
    <row r="48" spans="4:5" x14ac:dyDescent="0.25">
      <c r="D48" s="6"/>
      <c r="E48" s="6"/>
    </row>
    <row r="49" spans="4:5" x14ac:dyDescent="0.25">
      <c r="D49" s="6"/>
      <c r="E49" s="6"/>
    </row>
    <row r="50" spans="4:5" x14ac:dyDescent="0.25">
      <c r="D50" s="6"/>
      <c r="E50" s="6"/>
    </row>
    <row r="51" spans="4:5" x14ac:dyDescent="0.25">
      <c r="D51" s="6"/>
      <c r="E51" s="6"/>
    </row>
    <row r="52" spans="4:5" x14ac:dyDescent="0.25">
      <c r="D52" s="6"/>
      <c r="E52" s="6"/>
    </row>
    <row r="53" spans="4:5" x14ac:dyDescent="0.25">
      <c r="D53" s="6"/>
      <c r="E53" s="6"/>
    </row>
    <row r="54" spans="4:5" x14ac:dyDescent="0.25">
      <c r="D54" s="6"/>
      <c r="E54" s="6"/>
    </row>
    <row r="55" spans="4:5" x14ac:dyDescent="0.25">
      <c r="D55" s="6"/>
      <c r="E55" s="6"/>
    </row>
    <row r="56" spans="4:5" x14ac:dyDescent="0.25">
      <c r="D56" s="6"/>
      <c r="E56" s="6"/>
    </row>
    <row r="57" spans="4:5" x14ac:dyDescent="0.25">
      <c r="D57" s="6"/>
      <c r="E57" s="6"/>
    </row>
    <row r="58" spans="4:5" x14ac:dyDescent="0.25">
      <c r="D58" s="6"/>
      <c r="E58" s="6"/>
    </row>
    <row r="59" spans="4:5" x14ac:dyDescent="0.25">
      <c r="D59" s="6"/>
      <c r="E59" s="6"/>
    </row>
    <row r="60" spans="4:5" x14ac:dyDescent="0.25">
      <c r="D60" s="6"/>
      <c r="E60" s="6"/>
    </row>
    <row r="61" spans="4:5" x14ac:dyDescent="0.25">
      <c r="D61" s="6"/>
      <c r="E61" s="6"/>
    </row>
    <row r="62" spans="4:5" x14ac:dyDescent="0.25">
      <c r="D62" s="6"/>
      <c r="E62" s="6"/>
    </row>
    <row r="63" spans="4:5" x14ac:dyDescent="0.25">
      <c r="D63" s="6"/>
      <c r="E63" s="6"/>
    </row>
    <row r="64" spans="4:5" x14ac:dyDescent="0.25">
      <c r="D64" s="6"/>
      <c r="E64" s="6"/>
    </row>
    <row r="65" spans="4:5" x14ac:dyDescent="0.25">
      <c r="D65" s="6"/>
      <c r="E65" s="6"/>
    </row>
    <row r="66" spans="4:5" x14ac:dyDescent="0.25">
      <c r="D66" s="6"/>
      <c r="E66" s="6"/>
    </row>
    <row r="67" spans="4:5" x14ac:dyDescent="0.25">
      <c r="D67" s="6"/>
      <c r="E67" s="6"/>
    </row>
    <row r="68" spans="4:5" x14ac:dyDescent="0.25">
      <c r="D68" s="6"/>
      <c r="E68" s="6"/>
    </row>
    <row r="69" spans="4:5" x14ac:dyDescent="0.25">
      <c r="D69" s="6"/>
      <c r="E69" s="6"/>
    </row>
    <row r="70" spans="4:5" x14ac:dyDescent="0.25">
      <c r="D70" s="6"/>
      <c r="E70" s="6"/>
    </row>
    <row r="71" spans="4:5" x14ac:dyDescent="0.25">
      <c r="D71" s="6"/>
      <c r="E71" s="6"/>
    </row>
    <row r="72" spans="4:5" x14ac:dyDescent="0.25">
      <c r="D72" s="6"/>
      <c r="E72" s="6"/>
    </row>
    <row r="73" spans="4:5" x14ac:dyDescent="0.25">
      <c r="D73" s="6"/>
      <c r="E73" s="6"/>
    </row>
    <row r="74" spans="4:5" x14ac:dyDescent="0.25">
      <c r="D74" s="6"/>
      <c r="E74" s="6"/>
    </row>
    <row r="75" spans="4:5" x14ac:dyDescent="0.25">
      <c r="D75" s="6"/>
      <c r="E75" s="6"/>
    </row>
    <row r="76" spans="4:5" x14ac:dyDescent="0.25">
      <c r="D76" s="6"/>
      <c r="E76" s="6"/>
    </row>
    <row r="77" spans="4:5" x14ac:dyDescent="0.25">
      <c r="D77" s="6"/>
      <c r="E77" s="6"/>
    </row>
    <row r="78" spans="4:5" x14ac:dyDescent="0.25">
      <c r="D78" s="6"/>
      <c r="E78" s="6"/>
    </row>
    <row r="79" spans="4:5" x14ac:dyDescent="0.25">
      <c r="D79" s="6"/>
      <c r="E79" s="6"/>
    </row>
    <row r="80" spans="4:5" x14ac:dyDescent="0.25">
      <c r="D80" s="6"/>
      <c r="E80" s="6"/>
    </row>
    <row r="81" spans="4:5" x14ac:dyDescent="0.25">
      <c r="D81" s="6"/>
      <c r="E81" s="6"/>
    </row>
    <row r="82" spans="4:5" x14ac:dyDescent="0.25">
      <c r="D82" s="6"/>
      <c r="E82" s="6"/>
    </row>
    <row r="83" spans="4:5" x14ac:dyDescent="0.25">
      <c r="D83" s="6"/>
      <c r="E83" s="6"/>
    </row>
    <row r="84" spans="4:5" x14ac:dyDescent="0.25">
      <c r="D84" s="6"/>
      <c r="E84" s="6"/>
    </row>
    <row r="85" spans="4:5" x14ac:dyDescent="0.25">
      <c r="D85" s="6"/>
      <c r="E85" s="6"/>
    </row>
    <row r="86" spans="4:5" x14ac:dyDescent="0.25">
      <c r="D86" s="6"/>
      <c r="E86" s="6"/>
    </row>
    <row r="87" spans="4:5" x14ac:dyDescent="0.25">
      <c r="D87" s="6"/>
      <c r="E87" s="6"/>
    </row>
    <row r="88" spans="4:5" x14ac:dyDescent="0.25">
      <c r="D88" s="6"/>
      <c r="E88" s="6"/>
    </row>
    <row r="89" spans="4:5" x14ac:dyDescent="0.25">
      <c r="D89" s="6"/>
      <c r="E89" s="6"/>
    </row>
    <row r="90" spans="4:5" x14ac:dyDescent="0.25">
      <c r="D90" s="6"/>
      <c r="E90" s="6"/>
    </row>
    <row r="91" spans="4:5" x14ac:dyDescent="0.25">
      <c r="D91" s="6"/>
      <c r="E91" s="6"/>
    </row>
    <row r="92" spans="4:5" x14ac:dyDescent="0.25">
      <c r="D92" s="6"/>
      <c r="E92" s="6"/>
    </row>
    <row r="93" spans="4:5" x14ac:dyDescent="0.25">
      <c r="D93" s="6"/>
      <c r="E93" s="6"/>
    </row>
    <row r="94" spans="4:5" x14ac:dyDescent="0.25">
      <c r="D94" s="6"/>
      <c r="E94" s="6"/>
    </row>
    <row r="95" spans="4:5" x14ac:dyDescent="0.25">
      <c r="D95" s="6"/>
      <c r="E95" s="6"/>
    </row>
    <row r="96" spans="4:5" x14ac:dyDescent="0.25">
      <c r="D96" s="6"/>
      <c r="E96" s="6"/>
    </row>
    <row r="97" spans="4:5" x14ac:dyDescent="0.25">
      <c r="D97" s="6"/>
      <c r="E97" s="6"/>
    </row>
    <row r="98" spans="4:5" x14ac:dyDescent="0.25">
      <c r="D98" s="6"/>
      <c r="E98" s="6"/>
    </row>
    <row r="99" spans="4:5" x14ac:dyDescent="0.25">
      <c r="D99" s="6"/>
      <c r="E99" s="6"/>
    </row>
    <row r="100" spans="4:5" x14ac:dyDescent="0.25">
      <c r="D100" s="6"/>
      <c r="E100" s="6"/>
    </row>
    <row r="101" spans="4:5" x14ac:dyDescent="0.25">
      <c r="D101" s="6"/>
      <c r="E101" s="6"/>
    </row>
    <row r="102" spans="4:5" x14ac:dyDescent="0.25">
      <c r="D102" s="6"/>
      <c r="E102" s="6"/>
    </row>
    <row r="103" spans="4:5" x14ac:dyDescent="0.25">
      <c r="D103" s="6"/>
      <c r="E103" s="6"/>
    </row>
    <row r="104" spans="4:5" x14ac:dyDescent="0.25">
      <c r="D104" s="6"/>
      <c r="E104" s="6"/>
    </row>
    <row r="105" spans="4:5" x14ac:dyDescent="0.25">
      <c r="D105" s="6"/>
      <c r="E105" s="6"/>
    </row>
    <row r="106" spans="4:5" x14ac:dyDescent="0.25">
      <c r="D106" s="6"/>
      <c r="E106" s="6"/>
    </row>
    <row r="107" spans="4:5" x14ac:dyDescent="0.25">
      <c r="D107" s="6"/>
      <c r="E107" s="6"/>
    </row>
    <row r="108" spans="4:5" x14ac:dyDescent="0.25">
      <c r="D108" s="6"/>
      <c r="E108" s="6"/>
    </row>
    <row r="109" spans="4:5" x14ac:dyDescent="0.25">
      <c r="D109" s="6"/>
      <c r="E109" s="6"/>
    </row>
    <row r="110" spans="4:5" x14ac:dyDescent="0.25">
      <c r="D110" s="6"/>
      <c r="E110" s="6"/>
    </row>
    <row r="111" spans="4:5" x14ac:dyDescent="0.25">
      <c r="D111" s="6"/>
      <c r="E111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I42" sqref="I42"/>
    </sheetView>
  </sheetViews>
  <sheetFormatPr defaultRowHeight="15" x14ac:dyDescent="0.25"/>
  <cols>
    <col min="1" max="1" width="11.42578125" customWidth="1"/>
    <col min="2" max="2" width="26.28515625" customWidth="1"/>
    <col min="4" max="4" width="11" customWidth="1"/>
    <col min="5" max="5" width="10.28515625" customWidth="1"/>
    <col min="6" max="6" width="12.85546875" customWidth="1"/>
    <col min="7" max="7" width="8.5703125" customWidth="1"/>
  </cols>
  <sheetData>
    <row r="1" spans="1:7" x14ac:dyDescent="0.25">
      <c r="B1" s="13" t="s">
        <v>195</v>
      </c>
      <c r="C1" s="13"/>
    </row>
    <row r="2" spans="1:7" s="8" customFormat="1" x14ac:dyDescent="0.25">
      <c r="B2" s="8" t="s">
        <v>56</v>
      </c>
      <c r="C2" s="8" t="s">
        <v>166</v>
      </c>
      <c r="D2" s="8" t="s">
        <v>167</v>
      </c>
      <c r="E2" s="8" t="s">
        <v>168</v>
      </c>
      <c r="F2" s="8" t="s">
        <v>169</v>
      </c>
      <c r="G2" s="8" t="s">
        <v>179</v>
      </c>
    </row>
    <row r="3" spans="1:7" x14ac:dyDescent="0.25">
      <c r="B3" t="s">
        <v>170</v>
      </c>
      <c r="G3">
        <v>3436.2</v>
      </c>
    </row>
    <row r="4" spans="1:7" x14ac:dyDescent="0.25">
      <c r="B4" t="s">
        <v>171</v>
      </c>
      <c r="C4">
        <v>202.41</v>
      </c>
      <c r="D4">
        <v>22.84</v>
      </c>
      <c r="F4">
        <v>191.99</v>
      </c>
    </row>
    <row r="5" spans="1:7" x14ac:dyDescent="0.25">
      <c r="A5" s="9">
        <v>41640</v>
      </c>
      <c r="B5" t="s">
        <v>172</v>
      </c>
      <c r="D5">
        <v>1562.39</v>
      </c>
      <c r="F5">
        <v>11573.25</v>
      </c>
    </row>
    <row r="6" spans="1:7" x14ac:dyDescent="0.25">
      <c r="A6" s="9">
        <v>41641</v>
      </c>
      <c r="B6" t="s">
        <v>173</v>
      </c>
      <c r="D6">
        <v>1090.3</v>
      </c>
      <c r="F6">
        <v>8076.3</v>
      </c>
    </row>
    <row r="7" spans="1:7" x14ac:dyDescent="0.25">
      <c r="A7" s="9">
        <v>41642</v>
      </c>
      <c r="B7" t="s">
        <v>174</v>
      </c>
      <c r="C7">
        <v>3.9</v>
      </c>
      <c r="D7">
        <v>1344.18</v>
      </c>
      <c r="E7">
        <v>81.819999999999993</v>
      </c>
      <c r="F7">
        <v>11300.18</v>
      </c>
    </row>
    <row r="8" spans="1:7" x14ac:dyDescent="0.25">
      <c r="A8" s="9">
        <v>41643</v>
      </c>
      <c r="B8" t="s">
        <v>175</v>
      </c>
      <c r="C8">
        <v>480.2</v>
      </c>
      <c r="D8">
        <v>183.15</v>
      </c>
      <c r="E8">
        <v>9603.11</v>
      </c>
      <c r="F8">
        <v>1356.66</v>
      </c>
    </row>
    <row r="9" spans="1:7" x14ac:dyDescent="0.25">
      <c r="A9" s="9">
        <v>41643</v>
      </c>
      <c r="B9" t="s">
        <v>176</v>
      </c>
      <c r="C9">
        <v>575.34</v>
      </c>
      <c r="D9">
        <v>67.239999999999995</v>
      </c>
      <c r="E9">
        <v>11506.76</v>
      </c>
      <c r="F9">
        <v>498.11</v>
      </c>
    </row>
    <row r="10" spans="1:7" x14ac:dyDescent="0.25">
      <c r="A10" s="9">
        <v>41645</v>
      </c>
      <c r="B10" t="s">
        <v>177</v>
      </c>
      <c r="D10">
        <v>1530.38</v>
      </c>
      <c r="F10">
        <v>12866.54</v>
      </c>
    </row>
    <row r="11" spans="1:7" x14ac:dyDescent="0.25">
      <c r="A11" s="9">
        <v>41645</v>
      </c>
      <c r="B11" t="s">
        <v>178</v>
      </c>
      <c r="G11">
        <v>6192.5</v>
      </c>
    </row>
    <row r="12" spans="1:7" x14ac:dyDescent="0.25">
      <c r="A12" s="9">
        <v>41645</v>
      </c>
      <c r="B12" t="s">
        <v>180</v>
      </c>
      <c r="D12">
        <v>340</v>
      </c>
      <c r="F12">
        <v>2521.33</v>
      </c>
    </row>
    <row r="13" spans="1:7" x14ac:dyDescent="0.25">
      <c r="A13" s="9">
        <v>41645</v>
      </c>
      <c r="B13" t="s">
        <v>181</v>
      </c>
      <c r="C13">
        <v>671.44</v>
      </c>
      <c r="E13">
        <v>13428.84</v>
      </c>
    </row>
    <row r="14" spans="1:7" x14ac:dyDescent="0.25">
      <c r="A14" s="9">
        <v>41646</v>
      </c>
      <c r="B14" t="s">
        <v>180</v>
      </c>
      <c r="C14">
        <v>181.08</v>
      </c>
      <c r="D14">
        <v>43.5</v>
      </c>
      <c r="E14">
        <v>3578.35</v>
      </c>
      <c r="F14">
        <v>363.62</v>
      </c>
    </row>
    <row r="15" spans="1:7" x14ac:dyDescent="0.25">
      <c r="A15" s="9">
        <v>41646</v>
      </c>
      <c r="B15" t="s">
        <v>171</v>
      </c>
      <c r="C15">
        <v>4.57</v>
      </c>
      <c r="E15">
        <v>80.510000000000005</v>
      </c>
    </row>
    <row r="16" spans="1:7" x14ac:dyDescent="0.25">
      <c r="A16" s="9">
        <v>41646</v>
      </c>
      <c r="B16" t="s">
        <v>171</v>
      </c>
      <c r="C16">
        <v>67.599999999999994</v>
      </c>
      <c r="D16">
        <v>9.1300000000000008</v>
      </c>
      <c r="E16">
        <v>1342.21</v>
      </c>
      <c r="F16">
        <v>76.790000000000006</v>
      </c>
    </row>
    <row r="17" spans="1:8" x14ac:dyDescent="0.25">
      <c r="A17" s="9">
        <v>41646</v>
      </c>
      <c r="B17" t="s">
        <v>174</v>
      </c>
      <c r="D17">
        <v>4391.55</v>
      </c>
      <c r="F17">
        <v>32530.04</v>
      </c>
    </row>
    <row r="18" spans="1:8" x14ac:dyDescent="0.25">
      <c r="A18" s="9">
        <v>41646</v>
      </c>
      <c r="B18" t="s">
        <v>182</v>
      </c>
      <c r="D18">
        <v>18973.41</v>
      </c>
      <c r="F18">
        <v>2555.17</v>
      </c>
    </row>
    <row r="19" spans="1:8" x14ac:dyDescent="0.25">
      <c r="A19" s="9">
        <v>41647</v>
      </c>
      <c r="B19" t="s">
        <v>183</v>
      </c>
      <c r="D19">
        <v>442.73</v>
      </c>
      <c r="F19">
        <v>3279.48</v>
      </c>
    </row>
    <row r="20" spans="1:8" x14ac:dyDescent="0.25">
      <c r="A20" s="9">
        <v>41647</v>
      </c>
      <c r="B20" t="s">
        <v>183</v>
      </c>
      <c r="G20">
        <v>6872.4</v>
      </c>
    </row>
    <row r="21" spans="1:8" x14ac:dyDescent="0.25">
      <c r="A21" s="9">
        <v>41647</v>
      </c>
      <c r="B21" t="s">
        <v>183</v>
      </c>
      <c r="D21">
        <v>265.85000000000002</v>
      </c>
      <c r="F21">
        <v>1969.15</v>
      </c>
    </row>
    <row r="22" spans="1:8" x14ac:dyDescent="0.25">
      <c r="A22" s="9">
        <v>41649</v>
      </c>
      <c r="B22" t="s">
        <v>176</v>
      </c>
      <c r="C22">
        <v>324.52</v>
      </c>
      <c r="D22">
        <v>262.23</v>
      </c>
    </row>
    <row r="23" spans="1:8" x14ac:dyDescent="0.25">
      <c r="A23" s="9">
        <v>41649</v>
      </c>
      <c r="B23" t="s">
        <v>184</v>
      </c>
      <c r="C23">
        <v>185</v>
      </c>
      <c r="E23">
        <v>3700</v>
      </c>
    </row>
    <row r="24" spans="1:8" x14ac:dyDescent="0.25">
      <c r="A24" s="9">
        <v>41649</v>
      </c>
      <c r="B24" t="s">
        <v>174</v>
      </c>
      <c r="D24">
        <v>89.46</v>
      </c>
      <c r="F24">
        <v>662.64</v>
      </c>
    </row>
    <row r="25" spans="1:8" x14ac:dyDescent="0.25">
      <c r="A25" s="9">
        <v>41649</v>
      </c>
      <c r="B25" t="s">
        <v>174</v>
      </c>
      <c r="C25">
        <v>324.52</v>
      </c>
      <c r="D25">
        <v>262.23</v>
      </c>
      <c r="H25">
        <v>8432.4699999999993</v>
      </c>
    </row>
    <row r="26" spans="1:8" x14ac:dyDescent="0.25">
      <c r="A26" s="9">
        <v>41652</v>
      </c>
      <c r="B26" t="s">
        <v>174</v>
      </c>
      <c r="D26">
        <v>298.14</v>
      </c>
      <c r="F26">
        <v>2353.1999999999998</v>
      </c>
    </row>
    <row r="27" spans="1:8" x14ac:dyDescent="0.25">
      <c r="A27" s="9">
        <v>41653</v>
      </c>
      <c r="B27" t="s">
        <v>185</v>
      </c>
      <c r="D27">
        <v>147.32</v>
      </c>
      <c r="F27">
        <v>1091.25</v>
      </c>
    </row>
    <row r="28" spans="1:8" x14ac:dyDescent="0.25">
      <c r="A28" s="9">
        <v>41652</v>
      </c>
      <c r="B28" t="s">
        <v>186</v>
      </c>
      <c r="C28">
        <v>163</v>
      </c>
      <c r="D28">
        <v>1955.32</v>
      </c>
      <c r="E28">
        <v>3260.04</v>
      </c>
      <c r="F28">
        <v>14483.82</v>
      </c>
    </row>
    <row r="29" spans="1:8" x14ac:dyDescent="0.25">
      <c r="A29" s="9">
        <v>41654</v>
      </c>
      <c r="B29" t="s">
        <v>187</v>
      </c>
      <c r="D29">
        <v>1862.16</v>
      </c>
      <c r="F29">
        <v>13793.88</v>
      </c>
    </row>
    <row r="30" spans="1:8" x14ac:dyDescent="0.25">
      <c r="A30" s="9">
        <v>41654</v>
      </c>
      <c r="B30" t="s">
        <v>171</v>
      </c>
      <c r="D30">
        <v>473.86</v>
      </c>
      <c r="F30">
        <v>3581.04</v>
      </c>
    </row>
    <row r="31" spans="1:8" x14ac:dyDescent="0.25">
      <c r="A31" s="9">
        <v>41654</v>
      </c>
      <c r="B31" t="s">
        <v>171</v>
      </c>
      <c r="D31">
        <v>215.09</v>
      </c>
      <c r="F31">
        <v>4301.76</v>
      </c>
    </row>
    <row r="32" spans="1:8" x14ac:dyDescent="0.25">
      <c r="A32" s="9">
        <v>41654</v>
      </c>
      <c r="B32" t="s">
        <v>171</v>
      </c>
      <c r="C32">
        <v>70</v>
      </c>
      <c r="E32">
        <v>1235.33</v>
      </c>
    </row>
    <row r="33" spans="1:6" x14ac:dyDescent="0.25">
      <c r="A33" s="9">
        <v>41654</v>
      </c>
      <c r="B33" t="s">
        <v>171</v>
      </c>
      <c r="C33">
        <v>44.72</v>
      </c>
      <c r="E33">
        <v>894.49</v>
      </c>
    </row>
    <row r="34" spans="1:6" x14ac:dyDescent="0.25">
      <c r="A34" s="9">
        <v>41654</v>
      </c>
      <c r="B34" t="s">
        <v>187</v>
      </c>
      <c r="D34">
        <v>79.25</v>
      </c>
      <c r="F34">
        <v>587.1</v>
      </c>
    </row>
    <row r="35" spans="1:6" x14ac:dyDescent="0.25">
      <c r="A35" s="9">
        <v>41654</v>
      </c>
      <c r="B35" t="s">
        <v>183</v>
      </c>
      <c r="D35">
        <v>82.24</v>
      </c>
      <c r="F35">
        <v>609.16999999999996</v>
      </c>
    </row>
    <row r="36" spans="1:6" x14ac:dyDescent="0.25">
      <c r="A36" s="9">
        <v>41655</v>
      </c>
      <c r="B36" t="s">
        <v>178</v>
      </c>
      <c r="C36">
        <v>239.51</v>
      </c>
      <c r="D36">
        <v>23.49</v>
      </c>
      <c r="E36">
        <v>6716.93</v>
      </c>
      <c r="F36">
        <v>281.88</v>
      </c>
    </row>
    <row r="37" spans="1:6" x14ac:dyDescent="0.25">
      <c r="A37" s="9">
        <v>41660</v>
      </c>
      <c r="B37" t="s">
        <v>182</v>
      </c>
      <c r="D37">
        <v>2112.04</v>
      </c>
      <c r="F37">
        <v>15855.39</v>
      </c>
    </row>
    <row r="38" spans="1:6" x14ac:dyDescent="0.25">
      <c r="A38" s="9">
        <v>41660</v>
      </c>
      <c r="B38" t="s">
        <v>171</v>
      </c>
      <c r="C38">
        <v>24.57</v>
      </c>
      <c r="E38">
        <v>433.63</v>
      </c>
    </row>
    <row r="39" spans="1:6" x14ac:dyDescent="0.25">
      <c r="A39" s="9">
        <v>41660</v>
      </c>
      <c r="B39" t="s">
        <v>171</v>
      </c>
      <c r="C39">
        <v>200.58</v>
      </c>
      <c r="D39">
        <v>27.4</v>
      </c>
      <c r="E39">
        <v>4110.55</v>
      </c>
      <c r="F39">
        <v>203</v>
      </c>
    </row>
    <row r="40" spans="1:6" x14ac:dyDescent="0.25">
      <c r="A40" s="9">
        <v>41661</v>
      </c>
      <c r="B40" t="s">
        <v>170</v>
      </c>
      <c r="D40">
        <v>724.82</v>
      </c>
      <c r="F40">
        <v>5369.04</v>
      </c>
    </row>
    <row r="41" spans="1:6" x14ac:dyDescent="0.25">
      <c r="A41" s="9">
        <v>41661</v>
      </c>
      <c r="B41" t="s">
        <v>170</v>
      </c>
      <c r="D41">
        <v>137.19</v>
      </c>
      <c r="F41">
        <v>1016.17</v>
      </c>
    </row>
    <row r="42" spans="1:6" x14ac:dyDescent="0.25">
      <c r="A42" s="9">
        <v>41662</v>
      </c>
      <c r="B42" t="s">
        <v>174</v>
      </c>
      <c r="D42">
        <v>402.35</v>
      </c>
      <c r="F42">
        <v>2980.44</v>
      </c>
    </row>
    <row r="43" spans="1:6" x14ac:dyDescent="0.25">
      <c r="A43" s="9">
        <v>41663</v>
      </c>
      <c r="B43" t="s">
        <v>178</v>
      </c>
      <c r="C43">
        <v>48.26</v>
      </c>
      <c r="E43">
        <v>2681.3</v>
      </c>
    </row>
    <row r="44" spans="1:6" x14ac:dyDescent="0.25">
      <c r="A44" s="9">
        <v>41666</v>
      </c>
      <c r="B44" t="s">
        <v>171</v>
      </c>
      <c r="C44">
        <v>34.29</v>
      </c>
      <c r="E44">
        <v>599.28</v>
      </c>
    </row>
    <row r="45" spans="1:6" x14ac:dyDescent="0.25">
      <c r="A45" s="9">
        <v>41666</v>
      </c>
      <c r="B45" t="s">
        <v>171</v>
      </c>
      <c r="D45">
        <v>178.41</v>
      </c>
      <c r="F45">
        <v>1189.47</v>
      </c>
    </row>
    <row r="46" spans="1:6" x14ac:dyDescent="0.25">
      <c r="A46" s="9">
        <v>41666</v>
      </c>
      <c r="B46" t="s">
        <v>174</v>
      </c>
      <c r="C46">
        <v>131.31</v>
      </c>
      <c r="E46">
        <v>2626.11</v>
      </c>
    </row>
    <row r="47" spans="1:6" x14ac:dyDescent="0.25">
      <c r="A47" s="9">
        <v>41666</v>
      </c>
      <c r="B47" t="s">
        <v>186</v>
      </c>
      <c r="C47">
        <v>103.1</v>
      </c>
      <c r="D47">
        <v>2105.9299999999998</v>
      </c>
      <c r="E47">
        <v>2062.04</v>
      </c>
      <c r="F47">
        <v>15599.45</v>
      </c>
    </row>
    <row r="48" spans="1:6" x14ac:dyDescent="0.25">
      <c r="A48" s="9">
        <v>41666</v>
      </c>
      <c r="B48" t="s">
        <v>180</v>
      </c>
      <c r="D48">
        <v>458.99</v>
      </c>
      <c r="F48">
        <v>3399.91</v>
      </c>
    </row>
    <row r="49" spans="1:7" x14ac:dyDescent="0.25">
      <c r="A49" s="9">
        <v>41666</v>
      </c>
      <c r="B49" t="s">
        <v>176</v>
      </c>
      <c r="C49">
        <v>386.8</v>
      </c>
      <c r="E49">
        <v>7736</v>
      </c>
    </row>
    <row r="50" spans="1:7" x14ac:dyDescent="0.25">
      <c r="A50" s="9">
        <v>41667</v>
      </c>
      <c r="B50" t="s">
        <v>174</v>
      </c>
      <c r="D50">
        <v>3943.92</v>
      </c>
      <c r="F50">
        <v>29214.29</v>
      </c>
    </row>
    <row r="51" spans="1:7" x14ac:dyDescent="0.25">
      <c r="A51" s="9">
        <v>41668</v>
      </c>
      <c r="B51" t="s">
        <v>183</v>
      </c>
      <c r="D51">
        <v>53.26</v>
      </c>
      <c r="F51">
        <v>394.56</v>
      </c>
    </row>
    <row r="52" spans="1:7" ht="15.75" thickBot="1" x14ac:dyDescent="0.3">
      <c r="A52" s="9">
        <v>41670</v>
      </c>
      <c r="B52" t="s">
        <v>174</v>
      </c>
      <c r="D52">
        <v>654.67999999999995</v>
      </c>
      <c r="F52">
        <v>4849.47</v>
      </c>
    </row>
    <row r="53" spans="1:7" s="8" customFormat="1" ht="15.75" thickBot="1" x14ac:dyDescent="0.3">
      <c r="C53" s="10">
        <f>SUM(C4:C52)</f>
        <v>4466.7199999999993</v>
      </c>
      <c r="D53" s="11">
        <f>SUM(D4:D52)</f>
        <v>46816.43</v>
      </c>
      <c r="E53" s="11">
        <f>SUM(E4:E52)</f>
        <v>75677.299999999988</v>
      </c>
      <c r="F53" s="12">
        <f>SUM(F4:F52)</f>
        <v>210975.54000000004</v>
      </c>
      <c r="G53" s="8">
        <f>SUM(G3:G52)</f>
        <v>16501.099999999999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topLeftCell="A31" workbookViewId="0">
      <selection activeCell="A39" sqref="A39:XFD39"/>
    </sheetView>
  </sheetViews>
  <sheetFormatPr defaultRowHeight="15" x14ac:dyDescent="0.25"/>
  <cols>
    <col min="3" max="3" width="13" customWidth="1"/>
    <col min="4" max="4" width="12.42578125" customWidth="1"/>
    <col min="5" max="5" width="15.140625" customWidth="1"/>
    <col min="6" max="6" width="12.5703125" customWidth="1"/>
    <col min="7" max="7" width="11" bestFit="1" customWidth="1"/>
  </cols>
  <sheetData>
    <row r="2" spans="1:7" x14ac:dyDescent="0.25">
      <c r="A2" t="s">
        <v>256</v>
      </c>
      <c r="D2" t="s">
        <v>255</v>
      </c>
      <c r="E2" t="s">
        <v>257</v>
      </c>
      <c r="F2" t="s">
        <v>258</v>
      </c>
      <c r="G2" t="s">
        <v>254</v>
      </c>
    </row>
    <row r="3" spans="1:7" x14ac:dyDescent="0.25">
      <c r="A3" t="s">
        <v>145</v>
      </c>
      <c r="E3">
        <v>10315103022</v>
      </c>
    </row>
    <row r="4" spans="1:7" x14ac:dyDescent="0.25">
      <c r="A4" s="1" t="s">
        <v>77</v>
      </c>
      <c r="E4">
        <v>10315064082</v>
      </c>
      <c r="F4">
        <v>0</v>
      </c>
    </row>
    <row r="5" spans="1:7" x14ac:dyDescent="0.25">
      <c r="A5" t="s">
        <v>148</v>
      </c>
      <c r="E5">
        <v>10314924081</v>
      </c>
      <c r="F5">
        <v>0</v>
      </c>
    </row>
    <row r="6" spans="1:7" x14ac:dyDescent="0.25">
      <c r="A6" t="s">
        <v>144</v>
      </c>
      <c r="E6">
        <v>10314919029</v>
      </c>
      <c r="F6">
        <v>0</v>
      </c>
    </row>
    <row r="7" spans="1:7" x14ac:dyDescent="0.25">
      <c r="A7" t="s">
        <v>123</v>
      </c>
      <c r="E7">
        <v>10314875037</v>
      </c>
      <c r="F7">
        <v>0</v>
      </c>
    </row>
    <row r="8" spans="1:7" x14ac:dyDescent="0.25">
      <c r="A8" t="s">
        <v>114</v>
      </c>
      <c r="E8">
        <v>10314795078</v>
      </c>
      <c r="F8">
        <v>0</v>
      </c>
    </row>
    <row r="9" spans="1:7" x14ac:dyDescent="0.25">
      <c r="A9" t="s">
        <v>108</v>
      </c>
      <c r="E9">
        <v>10314564023</v>
      </c>
    </row>
    <row r="10" spans="1:7" x14ac:dyDescent="0.25">
      <c r="A10" t="s">
        <v>116</v>
      </c>
      <c r="E10">
        <v>10314519040</v>
      </c>
      <c r="F10">
        <v>0</v>
      </c>
    </row>
    <row r="11" spans="1:7" x14ac:dyDescent="0.25">
      <c r="A11" t="s">
        <v>104</v>
      </c>
      <c r="E11">
        <v>10314518049</v>
      </c>
      <c r="F11">
        <v>0</v>
      </c>
    </row>
    <row r="12" spans="1:7" x14ac:dyDescent="0.25">
      <c r="A12" t="s">
        <v>119</v>
      </c>
      <c r="E12">
        <v>10314480003</v>
      </c>
      <c r="F12">
        <v>0</v>
      </c>
    </row>
    <row r="13" spans="1:7" x14ac:dyDescent="0.25">
      <c r="A13" t="s">
        <v>76</v>
      </c>
      <c r="E13">
        <v>10314460086</v>
      </c>
      <c r="F13">
        <v>0</v>
      </c>
    </row>
    <row r="14" spans="1:7" x14ac:dyDescent="0.25">
      <c r="A14" t="s">
        <v>26</v>
      </c>
      <c r="E14">
        <v>10314441063</v>
      </c>
      <c r="F14">
        <v>0</v>
      </c>
    </row>
    <row r="15" spans="1:7" x14ac:dyDescent="0.25">
      <c r="A15" t="s">
        <v>40</v>
      </c>
      <c r="E15">
        <v>10314440072</v>
      </c>
    </row>
    <row r="16" spans="1:7" x14ac:dyDescent="0.25">
      <c r="A16" t="s">
        <v>164</v>
      </c>
      <c r="E16">
        <v>10314379039</v>
      </c>
    </row>
    <row r="17" spans="1:11" x14ac:dyDescent="0.25">
      <c r="A17" t="s">
        <v>78</v>
      </c>
      <c r="E17">
        <v>10314326031</v>
      </c>
      <c r="F17">
        <v>9934708754</v>
      </c>
      <c r="G17">
        <v>0</v>
      </c>
      <c r="H17" t="s">
        <v>156</v>
      </c>
    </row>
    <row r="18" spans="1:11" x14ac:dyDescent="0.25">
      <c r="A18" t="s">
        <v>75</v>
      </c>
      <c r="E18">
        <v>10314325040</v>
      </c>
      <c r="F18">
        <v>0</v>
      </c>
    </row>
    <row r="19" spans="1:11" x14ac:dyDescent="0.25">
      <c r="A19" t="s">
        <v>74</v>
      </c>
      <c r="E19">
        <v>10314280057</v>
      </c>
      <c r="F19">
        <v>0</v>
      </c>
    </row>
    <row r="20" spans="1:11" x14ac:dyDescent="0.25">
      <c r="A20" t="s">
        <v>88</v>
      </c>
      <c r="E20">
        <v>10314263016</v>
      </c>
      <c r="F20">
        <v>0</v>
      </c>
    </row>
    <row r="21" spans="1:11" x14ac:dyDescent="0.25">
      <c r="A21" t="s">
        <v>152</v>
      </c>
      <c r="E21">
        <v>10314254097</v>
      </c>
      <c r="F21">
        <v>0</v>
      </c>
    </row>
    <row r="22" spans="1:11" x14ac:dyDescent="0.25">
      <c r="A22" t="s">
        <v>92</v>
      </c>
      <c r="E22">
        <v>10314253009</v>
      </c>
      <c r="F22">
        <v>0</v>
      </c>
    </row>
    <row r="23" spans="1:11" x14ac:dyDescent="0.25">
      <c r="A23" t="s">
        <v>101</v>
      </c>
      <c r="E23">
        <v>10314242011</v>
      </c>
      <c r="F23">
        <v>0</v>
      </c>
      <c r="H23" t="s">
        <v>286</v>
      </c>
      <c r="K23" t="s">
        <v>287</v>
      </c>
    </row>
    <row r="24" spans="1:11" x14ac:dyDescent="0.25">
      <c r="A24" t="s">
        <v>24</v>
      </c>
      <c r="E24">
        <v>10314235074</v>
      </c>
      <c r="F24">
        <v>0</v>
      </c>
    </row>
    <row r="25" spans="1:11" x14ac:dyDescent="0.25">
      <c r="A25" t="s">
        <v>94</v>
      </c>
      <c r="D25" t="s">
        <v>278</v>
      </c>
      <c r="E25">
        <v>10314077041</v>
      </c>
      <c r="F25">
        <v>0</v>
      </c>
    </row>
    <row r="26" spans="1:11" x14ac:dyDescent="0.25">
      <c r="A26" t="s">
        <v>102</v>
      </c>
      <c r="D26" t="s">
        <v>277</v>
      </c>
      <c r="E26">
        <v>10313934067</v>
      </c>
      <c r="F26">
        <v>0</v>
      </c>
    </row>
    <row r="27" spans="1:11" x14ac:dyDescent="0.25">
      <c r="A27" t="s">
        <v>150</v>
      </c>
      <c r="E27">
        <v>10313862036</v>
      </c>
      <c r="F27">
        <v>0</v>
      </c>
    </row>
    <row r="28" spans="1:11" x14ac:dyDescent="0.25">
      <c r="A28" t="s">
        <v>120</v>
      </c>
      <c r="D28" t="s">
        <v>276</v>
      </c>
      <c r="E28">
        <v>10313854011</v>
      </c>
      <c r="F28">
        <v>0</v>
      </c>
    </row>
    <row r="29" spans="1:11" x14ac:dyDescent="0.25">
      <c r="A29" t="s">
        <v>122</v>
      </c>
      <c r="D29" t="s">
        <v>275</v>
      </c>
      <c r="E29">
        <v>10313849056</v>
      </c>
      <c r="F29">
        <v>0</v>
      </c>
    </row>
    <row r="30" spans="1:11" x14ac:dyDescent="0.25">
      <c r="A30" t="s">
        <v>106</v>
      </c>
      <c r="D30" t="s">
        <v>274</v>
      </c>
      <c r="E30">
        <v>10313802091</v>
      </c>
      <c r="F30">
        <v>0</v>
      </c>
    </row>
    <row r="31" spans="1:11" x14ac:dyDescent="0.25">
      <c r="A31" t="s">
        <v>91</v>
      </c>
      <c r="E31">
        <v>10313566018</v>
      </c>
      <c r="F31">
        <v>0</v>
      </c>
    </row>
    <row r="32" spans="1:11" x14ac:dyDescent="0.25">
      <c r="A32" t="s">
        <v>82</v>
      </c>
      <c r="D32" t="s">
        <v>273</v>
      </c>
      <c r="E32">
        <v>10313518028</v>
      </c>
      <c r="F32">
        <v>0</v>
      </c>
    </row>
    <row r="33" spans="1:7" x14ac:dyDescent="0.25">
      <c r="A33" t="s">
        <v>125</v>
      </c>
      <c r="E33">
        <v>10313455013</v>
      </c>
      <c r="F33">
        <v>0</v>
      </c>
    </row>
    <row r="34" spans="1:7" x14ac:dyDescent="0.25">
      <c r="A34" t="s">
        <v>85</v>
      </c>
      <c r="D34" t="s">
        <v>272</v>
      </c>
      <c r="E34">
        <v>10312683041</v>
      </c>
      <c r="F34">
        <v>0</v>
      </c>
    </row>
    <row r="35" spans="1:7" x14ac:dyDescent="0.25">
      <c r="A35" t="s">
        <v>151</v>
      </c>
      <c r="D35" t="s">
        <v>271</v>
      </c>
      <c r="E35">
        <v>10312353047</v>
      </c>
      <c r="F35">
        <v>0</v>
      </c>
    </row>
    <row r="36" spans="1:7" x14ac:dyDescent="0.25">
      <c r="A36" t="s">
        <v>149</v>
      </c>
      <c r="D36" t="s">
        <v>270</v>
      </c>
      <c r="E36">
        <v>10311895013</v>
      </c>
      <c r="F36">
        <v>0</v>
      </c>
    </row>
    <row r="37" spans="1:7" x14ac:dyDescent="0.25">
      <c r="A37" t="s">
        <v>96</v>
      </c>
      <c r="D37" t="s">
        <v>269</v>
      </c>
      <c r="E37">
        <v>10311630009</v>
      </c>
      <c r="F37">
        <v>0</v>
      </c>
    </row>
    <row r="38" spans="1:7" x14ac:dyDescent="0.25">
      <c r="A38" t="s">
        <v>124</v>
      </c>
      <c r="E38">
        <v>10311229011</v>
      </c>
      <c r="F38">
        <v>0</v>
      </c>
    </row>
    <row r="39" spans="1:7" x14ac:dyDescent="0.25">
      <c r="A39" t="s">
        <v>115</v>
      </c>
      <c r="E39">
        <v>10310536140</v>
      </c>
    </row>
    <row r="40" spans="1:7" x14ac:dyDescent="0.25">
      <c r="A40" t="s">
        <v>95</v>
      </c>
      <c r="D40" t="s">
        <v>268</v>
      </c>
      <c r="E40">
        <v>10310022040</v>
      </c>
      <c r="F40">
        <v>0</v>
      </c>
    </row>
    <row r="41" spans="1:7" x14ac:dyDescent="0.25">
      <c r="A41" t="s">
        <v>248</v>
      </c>
      <c r="E41">
        <v>31011500525</v>
      </c>
    </row>
    <row r="42" spans="1:7" x14ac:dyDescent="0.25">
      <c r="A42" t="s">
        <v>249</v>
      </c>
      <c r="E42">
        <v>10315753089</v>
      </c>
    </row>
    <row r="43" spans="1:7" x14ac:dyDescent="0.25">
      <c r="A43" t="s">
        <v>250</v>
      </c>
      <c r="E43">
        <v>10315153057</v>
      </c>
    </row>
    <row r="44" spans="1:7" x14ac:dyDescent="0.25">
      <c r="A44" t="s">
        <v>251</v>
      </c>
      <c r="E44">
        <v>10314946077</v>
      </c>
    </row>
    <row r="45" spans="1:7" x14ac:dyDescent="0.25">
      <c r="A45" t="s">
        <v>252</v>
      </c>
      <c r="E45">
        <v>10315348048</v>
      </c>
    </row>
    <row r="46" spans="1:7" x14ac:dyDescent="0.25">
      <c r="A46" t="s">
        <v>253</v>
      </c>
      <c r="E46">
        <v>10600687093</v>
      </c>
      <c r="G46">
        <v>8102751010</v>
      </c>
    </row>
    <row r="47" spans="1:7" x14ac:dyDescent="0.25">
      <c r="A47" t="s">
        <v>259</v>
      </c>
      <c r="E47">
        <v>10315727032</v>
      </c>
    </row>
    <row r="48" spans="1:7" x14ac:dyDescent="0.25">
      <c r="A48" t="s">
        <v>100</v>
      </c>
      <c r="E48">
        <v>10309525091</v>
      </c>
    </row>
    <row r="49" spans="1:7" x14ac:dyDescent="0.25">
      <c r="A49" t="s">
        <v>260</v>
      </c>
      <c r="E49">
        <v>10315377078</v>
      </c>
    </row>
    <row r="50" spans="1:7" x14ac:dyDescent="0.25">
      <c r="A50" t="s">
        <v>261</v>
      </c>
      <c r="E50">
        <v>10312938010</v>
      </c>
    </row>
    <row r="51" spans="1:7" x14ac:dyDescent="0.25">
      <c r="A51" t="s">
        <v>262</v>
      </c>
      <c r="E51">
        <v>10313103077</v>
      </c>
    </row>
    <row r="52" spans="1:7" x14ac:dyDescent="0.25">
      <c r="A52" t="s">
        <v>263</v>
      </c>
      <c r="E52">
        <v>10312683041</v>
      </c>
    </row>
    <row r="53" spans="1:7" x14ac:dyDescent="0.25">
      <c r="A53" t="s">
        <v>264</v>
      </c>
      <c r="E53">
        <v>10313103077</v>
      </c>
    </row>
    <row r="54" spans="1:7" x14ac:dyDescent="0.25">
      <c r="A54" t="s">
        <v>265</v>
      </c>
      <c r="C54" t="s">
        <v>266</v>
      </c>
      <c r="D54" t="s">
        <v>267</v>
      </c>
    </row>
    <row r="55" spans="1:7" x14ac:dyDescent="0.25">
      <c r="A55" t="s">
        <v>279</v>
      </c>
      <c r="C55" t="s">
        <v>280</v>
      </c>
      <c r="G55">
        <v>9708767815</v>
      </c>
    </row>
  </sheetData>
  <pageMargins left="0.7" right="0.7" top="0.42" bottom="0.4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F6" sqref="F6"/>
    </sheetView>
  </sheetViews>
  <sheetFormatPr defaultRowHeight="15" x14ac:dyDescent="0.25"/>
  <cols>
    <col min="4" max="4" width="13.42578125" customWidth="1"/>
    <col min="5" max="5" width="13.85546875" customWidth="1"/>
    <col min="8" max="8" width="13.7109375" customWidth="1"/>
  </cols>
  <sheetData>
    <row r="1" spans="1:8" x14ac:dyDescent="0.25">
      <c r="A1" t="s">
        <v>147</v>
      </c>
      <c r="E1">
        <v>10308249032</v>
      </c>
    </row>
    <row r="2" spans="1:8" x14ac:dyDescent="0.25">
      <c r="A2" t="s">
        <v>51</v>
      </c>
      <c r="E2">
        <v>10307274030</v>
      </c>
      <c r="F2" t="s">
        <v>281</v>
      </c>
    </row>
    <row r="3" spans="1:8" x14ac:dyDescent="0.25">
      <c r="A3" t="s">
        <v>154</v>
      </c>
      <c r="E3">
        <v>10307974082</v>
      </c>
      <c r="F3" t="s">
        <v>281</v>
      </c>
    </row>
    <row r="4" spans="1:8" x14ac:dyDescent="0.25">
      <c r="A4" t="s">
        <v>81</v>
      </c>
      <c r="E4">
        <v>10308832023</v>
      </c>
      <c r="F4" t="s">
        <v>285</v>
      </c>
    </row>
    <row r="5" spans="1:8" x14ac:dyDescent="0.25">
      <c r="A5" t="s">
        <v>83</v>
      </c>
      <c r="E5">
        <v>10307879064</v>
      </c>
      <c r="F5" t="s">
        <v>281</v>
      </c>
    </row>
    <row r="6" spans="1:8" x14ac:dyDescent="0.25">
      <c r="A6" t="s">
        <v>84</v>
      </c>
      <c r="E6">
        <v>10309574038</v>
      </c>
    </row>
    <row r="7" spans="1:8" x14ac:dyDescent="0.25">
      <c r="A7" t="s">
        <v>86</v>
      </c>
      <c r="E7">
        <v>10307074016</v>
      </c>
      <c r="F7" t="s">
        <v>281</v>
      </c>
    </row>
    <row r="8" spans="1:8" x14ac:dyDescent="0.25">
      <c r="A8" t="s">
        <v>87</v>
      </c>
      <c r="E8">
        <v>10301259060</v>
      </c>
    </row>
    <row r="9" spans="1:8" x14ac:dyDescent="0.25">
      <c r="A9" t="s">
        <v>89</v>
      </c>
      <c r="E9">
        <v>10309526082</v>
      </c>
    </row>
    <row r="10" spans="1:8" x14ac:dyDescent="0.25">
      <c r="A10" t="s">
        <v>90</v>
      </c>
      <c r="E10">
        <v>10309193072</v>
      </c>
    </row>
    <row r="11" spans="1:8" x14ac:dyDescent="0.25">
      <c r="A11" t="s">
        <v>97</v>
      </c>
      <c r="E11">
        <v>10303301007</v>
      </c>
      <c r="F11" t="s">
        <v>281</v>
      </c>
    </row>
    <row r="12" spans="1:8" x14ac:dyDescent="0.25">
      <c r="A12" t="s">
        <v>98</v>
      </c>
      <c r="E12">
        <v>10308426088</v>
      </c>
      <c r="G12" t="s">
        <v>283</v>
      </c>
      <c r="H12" t="s">
        <v>284</v>
      </c>
    </row>
    <row r="13" spans="1:8" x14ac:dyDescent="0.25">
      <c r="A13" t="s">
        <v>99</v>
      </c>
      <c r="E13">
        <v>10309090029</v>
      </c>
      <c r="F13" t="s">
        <v>281</v>
      </c>
    </row>
    <row r="14" spans="1:8" x14ac:dyDescent="0.25">
      <c r="A14" t="s">
        <v>100</v>
      </c>
      <c r="E14">
        <v>10309525091</v>
      </c>
    </row>
    <row r="15" spans="1:8" x14ac:dyDescent="0.25">
      <c r="A15" t="s">
        <v>105</v>
      </c>
      <c r="E15">
        <v>10309123023</v>
      </c>
    </row>
    <row r="16" spans="1:8" x14ac:dyDescent="0.25">
      <c r="A16" t="s">
        <v>110</v>
      </c>
      <c r="E16">
        <v>10308230009</v>
      </c>
    </row>
    <row r="17" spans="1:6" x14ac:dyDescent="0.25">
      <c r="A17" t="s">
        <v>111</v>
      </c>
      <c r="E17">
        <v>10309452069</v>
      </c>
      <c r="F17" t="s">
        <v>281</v>
      </c>
    </row>
    <row r="18" spans="1:6" x14ac:dyDescent="0.25">
      <c r="A18" t="s">
        <v>112</v>
      </c>
      <c r="E18">
        <v>10302922028</v>
      </c>
    </row>
    <row r="19" spans="1:6" x14ac:dyDescent="0.25">
      <c r="A19" t="s">
        <v>113</v>
      </c>
      <c r="E19">
        <v>10309274022</v>
      </c>
    </row>
    <row r="20" spans="1:6" x14ac:dyDescent="0.25">
      <c r="A20" t="s">
        <v>117</v>
      </c>
      <c r="E20">
        <v>10308002024</v>
      </c>
    </row>
    <row r="21" spans="1:6" x14ac:dyDescent="0.25">
      <c r="A21" t="s">
        <v>118</v>
      </c>
      <c r="E21">
        <v>10309588009</v>
      </c>
    </row>
    <row r="22" spans="1:6" x14ac:dyDescent="0.25">
      <c r="A22" t="s">
        <v>126</v>
      </c>
      <c r="E22">
        <v>10307259092</v>
      </c>
    </row>
  </sheetData>
  <pageMargins left="1.02" right="0.7" top="1.1100000000000001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workbookViewId="0">
      <selection activeCell="A26" sqref="A26"/>
    </sheetView>
  </sheetViews>
  <sheetFormatPr defaultRowHeight="15" x14ac:dyDescent="0.25"/>
  <cols>
    <col min="4" max="5" width="12" bestFit="1" customWidth="1"/>
    <col min="6" max="6" width="11" bestFit="1" customWidth="1"/>
    <col min="10" max="10" width="11.42578125" customWidth="1"/>
    <col min="11" max="11" width="19" customWidth="1"/>
    <col min="15" max="15" width="17.42578125" customWidth="1"/>
  </cols>
  <sheetData>
    <row r="1" spans="1:15" x14ac:dyDescent="0.25">
      <c r="A1" t="s">
        <v>192</v>
      </c>
      <c r="H1" t="s">
        <v>160</v>
      </c>
      <c r="K1" t="s">
        <v>159</v>
      </c>
    </row>
    <row r="2" spans="1:15" x14ac:dyDescent="0.25">
      <c r="A2" t="s">
        <v>145</v>
      </c>
      <c r="E2">
        <v>10315103022</v>
      </c>
    </row>
    <row r="3" spans="1:15" x14ac:dyDescent="0.25">
      <c r="A3" s="1" t="s">
        <v>77</v>
      </c>
      <c r="E3">
        <v>10315064082</v>
      </c>
      <c r="F3">
        <v>0</v>
      </c>
    </row>
    <row r="4" spans="1:15" x14ac:dyDescent="0.25">
      <c r="A4" t="s">
        <v>148</v>
      </c>
      <c r="E4">
        <v>10314924081</v>
      </c>
      <c r="F4">
        <v>0</v>
      </c>
    </row>
    <row r="5" spans="1:15" x14ac:dyDescent="0.25">
      <c r="A5" t="s">
        <v>144</v>
      </c>
      <c r="E5">
        <v>10314919029</v>
      </c>
      <c r="F5">
        <v>0</v>
      </c>
      <c r="K5" t="s">
        <v>76</v>
      </c>
      <c r="O5">
        <v>10314460086</v>
      </c>
    </row>
    <row r="6" spans="1:15" x14ac:dyDescent="0.25">
      <c r="A6" t="s">
        <v>123</v>
      </c>
      <c r="E6">
        <v>10314875037</v>
      </c>
      <c r="F6">
        <v>0</v>
      </c>
    </row>
    <row r="7" spans="1:15" x14ac:dyDescent="0.25">
      <c r="A7" t="s">
        <v>114</v>
      </c>
      <c r="E7">
        <v>10314795078</v>
      </c>
      <c r="F7">
        <v>0</v>
      </c>
    </row>
    <row r="8" spans="1:15" x14ac:dyDescent="0.25">
      <c r="A8" t="s">
        <v>108</v>
      </c>
      <c r="E8">
        <v>10314564023</v>
      </c>
    </row>
    <row r="9" spans="1:15" x14ac:dyDescent="0.25">
      <c r="A9" t="s">
        <v>116</v>
      </c>
      <c r="E9">
        <v>10314519040</v>
      </c>
      <c r="F9">
        <v>0</v>
      </c>
    </row>
    <row r="10" spans="1:15" x14ac:dyDescent="0.25">
      <c r="A10" t="s">
        <v>104</v>
      </c>
      <c r="E10">
        <v>10314518049</v>
      </c>
      <c r="F10">
        <v>0</v>
      </c>
    </row>
    <row r="11" spans="1:15" x14ac:dyDescent="0.25">
      <c r="A11" t="s">
        <v>119</v>
      </c>
      <c r="E11">
        <v>10314480003</v>
      </c>
      <c r="F11">
        <v>0</v>
      </c>
    </row>
    <row r="12" spans="1:15" x14ac:dyDescent="0.25">
      <c r="A12" t="s">
        <v>76</v>
      </c>
      <c r="E12">
        <v>10314460086</v>
      </c>
      <c r="F12">
        <v>0</v>
      </c>
    </row>
    <row r="13" spans="1:15" x14ac:dyDescent="0.25">
      <c r="A13" t="s">
        <v>26</v>
      </c>
      <c r="E13">
        <v>10314441063</v>
      </c>
      <c r="F13">
        <v>0</v>
      </c>
    </row>
    <row r="14" spans="1:15" x14ac:dyDescent="0.25">
      <c r="A14" t="s">
        <v>40</v>
      </c>
      <c r="E14">
        <v>10314440072</v>
      </c>
      <c r="K14" t="s">
        <v>75</v>
      </c>
      <c r="O14">
        <v>10314325040</v>
      </c>
    </row>
    <row r="15" spans="1:15" x14ac:dyDescent="0.25">
      <c r="A15" t="s">
        <v>164</v>
      </c>
      <c r="E15">
        <v>10314379039</v>
      </c>
      <c r="K15" t="s">
        <v>74</v>
      </c>
      <c r="O15">
        <v>10314280057</v>
      </c>
    </row>
    <row r="16" spans="1:15" x14ac:dyDescent="0.25">
      <c r="A16" t="s">
        <v>78</v>
      </c>
      <c r="E16">
        <v>10314326031</v>
      </c>
      <c r="F16">
        <v>9934708754</v>
      </c>
      <c r="G16">
        <v>0</v>
      </c>
      <c r="H16" t="s">
        <v>156</v>
      </c>
      <c r="J16" t="s">
        <v>157</v>
      </c>
      <c r="K16" s="5" t="s">
        <v>158</v>
      </c>
    </row>
    <row r="17" spans="1:15" x14ac:dyDescent="0.25">
      <c r="A17" t="s">
        <v>75</v>
      </c>
      <c r="E17">
        <v>10314325040</v>
      </c>
      <c r="F17">
        <v>0</v>
      </c>
    </row>
    <row r="18" spans="1:15" x14ac:dyDescent="0.25">
      <c r="A18" t="s">
        <v>74</v>
      </c>
      <c r="E18">
        <v>10314280057</v>
      </c>
      <c r="F18">
        <v>0</v>
      </c>
    </row>
    <row r="19" spans="1:15" x14ac:dyDescent="0.25">
      <c r="A19" t="s">
        <v>88</v>
      </c>
      <c r="E19">
        <v>10314263016</v>
      </c>
      <c r="F19">
        <v>0</v>
      </c>
      <c r="K19" t="s">
        <v>144</v>
      </c>
      <c r="O19">
        <v>10314919029</v>
      </c>
    </row>
    <row r="20" spans="1:15" x14ac:dyDescent="0.25">
      <c r="A20" t="s">
        <v>152</v>
      </c>
      <c r="E20">
        <v>10314254097</v>
      </c>
      <c r="F20">
        <v>0</v>
      </c>
    </row>
    <row r="21" spans="1:15" x14ac:dyDescent="0.25">
      <c r="A21" t="s">
        <v>92</v>
      </c>
      <c r="E21">
        <v>10314253009</v>
      </c>
      <c r="F21">
        <v>0</v>
      </c>
    </row>
    <row r="22" spans="1:15" x14ac:dyDescent="0.25">
      <c r="A22" t="s">
        <v>101</v>
      </c>
      <c r="E22">
        <v>10314242011</v>
      </c>
      <c r="F22">
        <v>0</v>
      </c>
    </row>
    <row r="23" spans="1:15" x14ac:dyDescent="0.25">
      <c r="A23" t="s">
        <v>24</v>
      </c>
      <c r="E23">
        <v>10314235074</v>
      </c>
      <c r="F23">
        <v>0</v>
      </c>
    </row>
    <row r="24" spans="1:15" x14ac:dyDescent="0.25">
      <c r="A24" t="s">
        <v>93</v>
      </c>
      <c r="E24">
        <v>10314155018</v>
      </c>
      <c r="F24">
        <v>0</v>
      </c>
    </row>
    <row r="25" spans="1:15" x14ac:dyDescent="0.25">
      <c r="A25" t="s">
        <v>79</v>
      </c>
      <c r="E25">
        <v>10314152045</v>
      </c>
      <c r="F25">
        <v>0</v>
      </c>
    </row>
    <row r="26" spans="1:15" x14ac:dyDescent="0.25">
      <c r="A26" t="s">
        <v>94</v>
      </c>
      <c r="E26">
        <v>10314077041</v>
      </c>
      <c r="F26">
        <v>0</v>
      </c>
    </row>
    <row r="27" spans="1:15" x14ac:dyDescent="0.25">
      <c r="A27" t="s">
        <v>121</v>
      </c>
      <c r="E27">
        <v>10313939022</v>
      </c>
    </row>
    <row r="28" spans="1:15" x14ac:dyDescent="0.25">
      <c r="A28" t="s">
        <v>102</v>
      </c>
      <c r="E28">
        <v>10313934067</v>
      </c>
      <c r="F28">
        <v>0</v>
      </c>
    </row>
    <row r="29" spans="1:15" x14ac:dyDescent="0.25">
      <c r="A29" t="s">
        <v>150</v>
      </c>
      <c r="E29">
        <v>10313862036</v>
      </c>
      <c r="F29">
        <v>0</v>
      </c>
      <c r="K29" t="s">
        <v>26</v>
      </c>
      <c r="O29">
        <v>10314441063</v>
      </c>
    </row>
    <row r="30" spans="1:15" x14ac:dyDescent="0.25">
      <c r="A30" t="s">
        <v>120</v>
      </c>
      <c r="E30">
        <v>10313854011</v>
      </c>
      <c r="F30">
        <v>0</v>
      </c>
    </row>
    <row r="31" spans="1:15" x14ac:dyDescent="0.25">
      <c r="A31" t="s">
        <v>122</v>
      </c>
      <c r="E31">
        <v>10313849056</v>
      </c>
      <c r="F31">
        <v>0</v>
      </c>
    </row>
    <row r="32" spans="1:15" x14ac:dyDescent="0.25">
      <c r="A32" t="s">
        <v>106</v>
      </c>
      <c r="E32">
        <v>10313802091</v>
      </c>
      <c r="F32">
        <v>0</v>
      </c>
    </row>
    <row r="33" spans="1:15" x14ac:dyDescent="0.25">
      <c r="A33" t="s">
        <v>91</v>
      </c>
      <c r="E33">
        <v>10313566018</v>
      </c>
      <c r="F33">
        <v>0</v>
      </c>
    </row>
    <row r="34" spans="1:15" x14ac:dyDescent="0.25">
      <c r="A34" t="s">
        <v>82</v>
      </c>
      <c r="E34">
        <v>10313518028</v>
      </c>
      <c r="F34">
        <v>0</v>
      </c>
      <c r="K34" t="s">
        <v>78</v>
      </c>
      <c r="O34">
        <v>10314326031</v>
      </c>
    </row>
    <row r="35" spans="1:15" x14ac:dyDescent="0.25">
      <c r="A35" t="s">
        <v>125</v>
      </c>
      <c r="E35">
        <v>10313455013</v>
      </c>
      <c r="F35">
        <v>0</v>
      </c>
    </row>
    <row r="36" spans="1:15" x14ac:dyDescent="0.25">
      <c r="A36" t="s">
        <v>80</v>
      </c>
      <c r="E36">
        <v>10313445006</v>
      </c>
      <c r="F36">
        <v>0</v>
      </c>
    </row>
    <row r="37" spans="1:15" x14ac:dyDescent="0.25">
      <c r="A37" t="s">
        <v>153</v>
      </c>
      <c r="E37">
        <v>10313199086</v>
      </c>
      <c r="F37">
        <v>0</v>
      </c>
      <c r="K37" t="s">
        <v>24</v>
      </c>
      <c r="O37">
        <v>10314235074</v>
      </c>
    </row>
    <row r="38" spans="1:15" x14ac:dyDescent="0.25">
      <c r="A38" t="s">
        <v>155</v>
      </c>
      <c r="E38">
        <v>10313187097</v>
      </c>
      <c r="F38">
        <v>0</v>
      </c>
    </row>
    <row r="39" spans="1:15" x14ac:dyDescent="0.25">
      <c r="A39" t="s">
        <v>107</v>
      </c>
      <c r="E39">
        <v>10312686047</v>
      </c>
      <c r="F39">
        <v>0</v>
      </c>
    </row>
    <row r="40" spans="1:15" x14ac:dyDescent="0.25">
      <c r="A40" t="s">
        <v>85</v>
      </c>
      <c r="E40">
        <v>10312683041</v>
      </c>
      <c r="F40">
        <v>0</v>
      </c>
      <c r="K40" t="s">
        <v>152</v>
      </c>
      <c r="O40">
        <v>10314254097</v>
      </c>
    </row>
    <row r="41" spans="1:15" x14ac:dyDescent="0.25">
      <c r="A41" t="s">
        <v>151</v>
      </c>
      <c r="E41">
        <v>10312353047</v>
      </c>
      <c r="F41">
        <v>0</v>
      </c>
      <c r="K41" t="s">
        <v>153</v>
      </c>
      <c r="O41">
        <v>10313199086</v>
      </c>
    </row>
    <row r="42" spans="1:15" x14ac:dyDescent="0.25">
      <c r="A42" t="s">
        <v>103</v>
      </c>
      <c r="E42">
        <v>10311910048</v>
      </c>
      <c r="F42">
        <v>0</v>
      </c>
    </row>
    <row r="43" spans="1:15" x14ac:dyDescent="0.25">
      <c r="A43" t="s">
        <v>149</v>
      </c>
      <c r="E43">
        <v>10311895013</v>
      </c>
      <c r="F43">
        <v>0</v>
      </c>
      <c r="K43" t="s">
        <v>150</v>
      </c>
      <c r="O43">
        <v>10313862036</v>
      </c>
    </row>
    <row r="44" spans="1:15" x14ac:dyDescent="0.25">
      <c r="A44" t="s">
        <v>96</v>
      </c>
      <c r="E44">
        <v>10311630009</v>
      </c>
      <c r="F44">
        <v>0</v>
      </c>
    </row>
    <row r="45" spans="1:15" x14ac:dyDescent="0.25">
      <c r="A45" t="s">
        <v>124</v>
      </c>
      <c r="E45">
        <v>10311229011</v>
      </c>
      <c r="F45">
        <v>0</v>
      </c>
    </row>
    <row r="46" spans="1:15" x14ac:dyDescent="0.25">
      <c r="A46" t="s">
        <v>115</v>
      </c>
      <c r="E46">
        <v>10310536140</v>
      </c>
    </row>
    <row r="47" spans="1:15" x14ac:dyDescent="0.25">
      <c r="A47" t="s">
        <v>109</v>
      </c>
      <c r="E47">
        <v>10310536140</v>
      </c>
    </row>
    <row r="48" spans="1:15" x14ac:dyDescent="0.25">
      <c r="A48" t="s">
        <v>95</v>
      </c>
      <c r="E48">
        <v>10310022040</v>
      </c>
      <c r="F48">
        <v>0</v>
      </c>
    </row>
    <row r="49" spans="1:15" x14ac:dyDescent="0.25">
      <c r="A49" t="s">
        <v>118</v>
      </c>
      <c r="E49">
        <v>10309588009</v>
      </c>
    </row>
    <row r="50" spans="1:15" x14ac:dyDescent="0.25">
      <c r="A50" t="s">
        <v>84</v>
      </c>
      <c r="E50">
        <v>10309574038</v>
      </c>
      <c r="K50" t="s">
        <v>80</v>
      </c>
      <c r="O50">
        <v>10313445006</v>
      </c>
    </row>
    <row r="51" spans="1:15" x14ac:dyDescent="0.25">
      <c r="A51" t="s">
        <v>89</v>
      </c>
      <c r="E51">
        <v>10309526082</v>
      </c>
      <c r="F51">
        <v>0</v>
      </c>
      <c r="K51" t="s">
        <v>82</v>
      </c>
      <c r="O51">
        <v>10313518028</v>
      </c>
    </row>
    <row r="52" spans="1:15" x14ac:dyDescent="0.25">
      <c r="A52" t="s">
        <v>100</v>
      </c>
      <c r="E52">
        <v>10309525091</v>
      </c>
      <c r="F52">
        <v>0</v>
      </c>
    </row>
    <row r="53" spans="1:15" x14ac:dyDescent="0.25">
      <c r="A53" t="s">
        <v>111</v>
      </c>
      <c r="E53">
        <v>10309452069</v>
      </c>
      <c r="F53">
        <v>0</v>
      </c>
    </row>
    <row r="54" spans="1:15" x14ac:dyDescent="0.25">
      <c r="A54" t="s">
        <v>113</v>
      </c>
      <c r="E54">
        <v>10309274022</v>
      </c>
      <c r="F54">
        <v>0</v>
      </c>
    </row>
    <row r="55" spans="1:15" x14ac:dyDescent="0.25">
      <c r="A55" t="s">
        <v>90</v>
      </c>
      <c r="E55">
        <v>10309193072</v>
      </c>
      <c r="F55">
        <v>0</v>
      </c>
    </row>
    <row r="56" spans="1:15" x14ac:dyDescent="0.25">
      <c r="A56" t="s">
        <v>105</v>
      </c>
      <c r="E56">
        <v>10309123023</v>
      </c>
      <c r="F56">
        <v>0</v>
      </c>
    </row>
    <row r="57" spans="1:15" x14ac:dyDescent="0.25">
      <c r="A57" t="s">
        <v>99</v>
      </c>
      <c r="E57">
        <v>10309090029</v>
      </c>
    </row>
    <row r="58" spans="1:15" x14ac:dyDescent="0.25">
      <c r="A58" t="s">
        <v>81</v>
      </c>
      <c r="E58">
        <v>10308832023</v>
      </c>
      <c r="F58">
        <v>0</v>
      </c>
      <c r="K58" s="1" t="s">
        <v>77</v>
      </c>
      <c r="O58">
        <v>10315064082</v>
      </c>
    </row>
    <row r="59" spans="1:15" x14ac:dyDescent="0.25">
      <c r="A59" t="s">
        <v>98</v>
      </c>
      <c r="E59">
        <v>10308426088</v>
      </c>
      <c r="F59">
        <v>0</v>
      </c>
    </row>
    <row r="60" spans="1:15" x14ac:dyDescent="0.25">
      <c r="A60" t="s">
        <v>147</v>
      </c>
      <c r="E60">
        <v>10308249032</v>
      </c>
      <c r="F60">
        <v>0</v>
      </c>
    </row>
    <row r="61" spans="1:15" x14ac:dyDescent="0.25">
      <c r="A61" t="s">
        <v>110</v>
      </c>
      <c r="E61">
        <v>10308230009</v>
      </c>
      <c r="F61">
        <v>0</v>
      </c>
    </row>
    <row r="62" spans="1:15" x14ac:dyDescent="0.25">
      <c r="A62" t="s">
        <v>117</v>
      </c>
      <c r="E62">
        <v>10308002024</v>
      </c>
      <c r="F62">
        <v>0</v>
      </c>
    </row>
    <row r="63" spans="1:15" x14ac:dyDescent="0.25">
      <c r="A63" t="s">
        <v>154</v>
      </c>
      <c r="E63">
        <v>10307974082</v>
      </c>
      <c r="F63">
        <v>0</v>
      </c>
    </row>
    <row r="64" spans="1:15" x14ac:dyDescent="0.25">
      <c r="A64" t="s">
        <v>83</v>
      </c>
      <c r="E64">
        <v>10307879064</v>
      </c>
      <c r="F64">
        <v>0</v>
      </c>
      <c r="K64" t="s">
        <v>79</v>
      </c>
      <c r="O64">
        <v>10314152045</v>
      </c>
    </row>
    <row r="65" spans="1:15" x14ac:dyDescent="0.25">
      <c r="A65" t="s">
        <v>51</v>
      </c>
      <c r="E65">
        <v>10307274030</v>
      </c>
      <c r="F65">
        <v>0</v>
      </c>
    </row>
    <row r="66" spans="1:15" x14ac:dyDescent="0.25">
      <c r="A66" t="s">
        <v>126</v>
      </c>
      <c r="E66">
        <v>10307259092</v>
      </c>
      <c r="F66">
        <v>0</v>
      </c>
    </row>
    <row r="67" spans="1:15" x14ac:dyDescent="0.25">
      <c r="A67" t="s">
        <v>86</v>
      </c>
      <c r="E67">
        <v>10307074016</v>
      </c>
      <c r="F67">
        <v>0</v>
      </c>
      <c r="K67" t="s">
        <v>164</v>
      </c>
      <c r="O67">
        <v>10314379039</v>
      </c>
    </row>
    <row r="68" spans="1:15" x14ac:dyDescent="0.25">
      <c r="A68" t="s">
        <v>97</v>
      </c>
      <c r="E68">
        <v>10303301007</v>
      </c>
      <c r="F68">
        <v>0</v>
      </c>
    </row>
    <row r="69" spans="1:15" x14ac:dyDescent="0.25">
      <c r="A69" t="s">
        <v>112</v>
      </c>
      <c r="E69">
        <v>10302922028</v>
      </c>
      <c r="F69">
        <v>0</v>
      </c>
    </row>
    <row r="70" spans="1:15" x14ac:dyDescent="0.25">
      <c r="A70" t="s">
        <v>87</v>
      </c>
      <c r="E70">
        <v>10301259060</v>
      </c>
      <c r="F70">
        <v>0</v>
      </c>
      <c r="K70" t="s">
        <v>40</v>
      </c>
      <c r="O70">
        <v>10314440072</v>
      </c>
    </row>
    <row r="71" spans="1:15" x14ac:dyDescent="0.25">
      <c r="A71" t="s">
        <v>94</v>
      </c>
      <c r="E71">
        <v>1031882023</v>
      </c>
    </row>
  </sheetData>
  <autoFilter ref="A1:O1">
    <sortState ref="A2:O71">
      <sortCondition descending="1" ref="E1"/>
    </sortState>
  </autoFilter>
  <hyperlinks>
    <hyperlink ref="K16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J38" sqref="J38"/>
    </sheetView>
  </sheetViews>
  <sheetFormatPr defaultRowHeight="15" x14ac:dyDescent="0.25"/>
  <cols>
    <col min="5" max="5" width="16.42578125" customWidth="1"/>
    <col min="6" max="6" width="11" bestFit="1" customWidth="1"/>
    <col min="7" max="7" width="13.140625" customWidth="1"/>
    <col min="8" max="8" width="12.42578125" customWidth="1"/>
  </cols>
  <sheetData>
    <row r="1" spans="1:9" x14ac:dyDescent="0.25">
      <c r="A1" t="s">
        <v>95</v>
      </c>
      <c r="E1">
        <v>10310022040</v>
      </c>
      <c r="F1">
        <v>0</v>
      </c>
    </row>
    <row r="2" spans="1:9" x14ac:dyDescent="0.25">
      <c r="A2" t="s">
        <v>115</v>
      </c>
      <c r="E2">
        <v>10310536140</v>
      </c>
    </row>
    <row r="3" spans="1:9" x14ac:dyDescent="0.25">
      <c r="A3" t="s">
        <v>109</v>
      </c>
      <c r="E3">
        <v>10310536140</v>
      </c>
    </row>
    <row r="4" spans="1:9" x14ac:dyDescent="0.25">
      <c r="A4" t="s">
        <v>124</v>
      </c>
      <c r="E4">
        <v>10311229011</v>
      </c>
      <c r="F4">
        <v>0</v>
      </c>
    </row>
    <row r="5" spans="1:9" x14ac:dyDescent="0.25">
      <c r="A5" t="s">
        <v>96</v>
      </c>
      <c r="E5">
        <v>10311630009</v>
      </c>
      <c r="F5">
        <v>0</v>
      </c>
    </row>
    <row r="6" spans="1:9" x14ac:dyDescent="0.25">
      <c r="A6" t="s">
        <v>149</v>
      </c>
      <c r="E6">
        <v>10311895013</v>
      </c>
      <c r="F6">
        <v>0</v>
      </c>
    </row>
    <row r="7" spans="1:9" x14ac:dyDescent="0.25">
      <c r="A7" t="s">
        <v>103</v>
      </c>
      <c r="E7">
        <v>10311910048</v>
      </c>
      <c r="F7">
        <v>0</v>
      </c>
    </row>
    <row r="8" spans="1:9" x14ac:dyDescent="0.25">
      <c r="A8" t="s">
        <v>151</v>
      </c>
      <c r="E8">
        <v>10312353047</v>
      </c>
      <c r="F8">
        <v>0</v>
      </c>
      <c r="I8" s="14"/>
    </row>
    <row r="9" spans="1:9" x14ac:dyDescent="0.25">
      <c r="A9" t="s">
        <v>85</v>
      </c>
      <c r="E9">
        <v>10312683041</v>
      </c>
      <c r="F9">
        <v>0</v>
      </c>
    </row>
    <row r="10" spans="1:9" x14ac:dyDescent="0.25">
      <c r="A10" t="s">
        <v>107</v>
      </c>
      <c r="E10">
        <v>10312686047</v>
      </c>
      <c r="F10">
        <v>0</v>
      </c>
    </row>
    <row r="11" spans="1:9" x14ac:dyDescent="0.25">
      <c r="A11" t="s">
        <v>155</v>
      </c>
      <c r="E11">
        <v>10313187097</v>
      </c>
      <c r="F11">
        <v>0</v>
      </c>
    </row>
    <row r="12" spans="1:9" x14ac:dyDescent="0.25">
      <c r="A12" t="s">
        <v>153</v>
      </c>
      <c r="E12">
        <v>10313199086</v>
      </c>
      <c r="F12">
        <v>0</v>
      </c>
    </row>
    <row r="13" spans="1:9" x14ac:dyDescent="0.25">
      <c r="A13" t="s">
        <v>80</v>
      </c>
      <c r="E13">
        <v>10313445006</v>
      </c>
      <c r="F13">
        <v>0</v>
      </c>
    </row>
    <row r="14" spans="1:9" x14ac:dyDescent="0.25">
      <c r="A14" t="s">
        <v>125</v>
      </c>
      <c r="E14">
        <v>10313455013</v>
      </c>
      <c r="F14">
        <v>0</v>
      </c>
    </row>
    <row r="15" spans="1:9" x14ac:dyDescent="0.25">
      <c r="A15" t="s">
        <v>82</v>
      </c>
      <c r="E15">
        <v>10313518028</v>
      </c>
      <c r="F15">
        <v>0</v>
      </c>
    </row>
    <row r="16" spans="1:9" x14ac:dyDescent="0.25">
      <c r="A16" t="s">
        <v>91</v>
      </c>
      <c r="E16">
        <v>10313566018</v>
      </c>
      <c r="F16">
        <v>0</v>
      </c>
    </row>
    <row r="17" spans="1:6" x14ac:dyDescent="0.25">
      <c r="A17" t="s">
        <v>106</v>
      </c>
      <c r="E17">
        <v>10313802091</v>
      </c>
      <c r="F17">
        <v>0</v>
      </c>
    </row>
    <row r="18" spans="1:6" x14ac:dyDescent="0.25">
      <c r="A18" t="s">
        <v>122</v>
      </c>
      <c r="E18">
        <v>10313849056</v>
      </c>
      <c r="F18">
        <v>0</v>
      </c>
    </row>
    <row r="19" spans="1:6" x14ac:dyDescent="0.25">
      <c r="A19" t="s">
        <v>120</v>
      </c>
      <c r="E19">
        <v>10313854011</v>
      </c>
      <c r="F19">
        <v>0</v>
      </c>
    </row>
    <row r="20" spans="1:6" x14ac:dyDescent="0.25">
      <c r="A20" t="s">
        <v>150</v>
      </c>
      <c r="E20">
        <v>10313862036</v>
      </c>
      <c r="F20">
        <v>0</v>
      </c>
    </row>
    <row r="21" spans="1:6" x14ac:dyDescent="0.25">
      <c r="A21" t="s">
        <v>102</v>
      </c>
      <c r="E21">
        <v>10313934067</v>
      </c>
      <c r="F21">
        <v>0</v>
      </c>
    </row>
    <row r="22" spans="1:6" x14ac:dyDescent="0.25">
      <c r="A22" t="s">
        <v>121</v>
      </c>
      <c r="E22">
        <v>10313939022</v>
      </c>
    </row>
    <row r="23" spans="1:6" x14ac:dyDescent="0.25">
      <c r="A23" t="s">
        <v>94</v>
      </c>
      <c r="E23">
        <v>10314077041</v>
      </c>
      <c r="F23">
        <v>0</v>
      </c>
    </row>
    <row r="24" spans="1:6" x14ac:dyDescent="0.25">
      <c r="A24" t="s">
        <v>79</v>
      </c>
      <c r="E24">
        <v>10314152045</v>
      </c>
      <c r="F24">
        <v>0</v>
      </c>
    </row>
    <row r="25" spans="1:6" x14ac:dyDescent="0.25">
      <c r="A25" t="s">
        <v>93</v>
      </c>
      <c r="E25">
        <v>10314155018</v>
      </c>
      <c r="F25">
        <v>0</v>
      </c>
    </row>
    <row r="26" spans="1:6" x14ac:dyDescent="0.25">
      <c r="A26" t="s">
        <v>24</v>
      </c>
      <c r="E26">
        <v>10314235074</v>
      </c>
      <c r="F26">
        <v>0</v>
      </c>
    </row>
    <row r="27" spans="1:6" x14ac:dyDescent="0.25">
      <c r="A27" t="s">
        <v>101</v>
      </c>
      <c r="E27">
        <v>10314242011</v>
      </c>
      <c r="F27">
        <v>0</v>
      </c>
    </row>
    <row r="28" spans="1:6" x14ac:dyDescent="0.25">
      <c r="A28" t="s">
        <v>92</v>
      </c>
      <c r="E28">
        <v>10314253009</v>
      </c>
      <c r="F28">
        <v>0</v>
      </c>
    </row>
    <row r="29" spans="1:6" x14ac:dyDescent="0.25">
      <c r="A29" t="s">
        <v>152</v>
      </c>
      <c r="E29">
        <v>10314254097</v>
      </c>
      <c r="F29">
        <v>0</v>
      </c>
    </row>
    <row r="30" spans="1:6" x14ac:dyDescent="0.25">
      <c r="A30" t="s">
        <v>88</v>
      </c>
      <c r="E30">
        <v>10314263016</v>
      </c>
      <c r="F30">
        <v>0</v>
      </c>
    </row>
    <row r="31" spans="1:6" x14ac:dyDescent="0.25">
      <c r="A31" t="s">
        <v>74</v>
      </c>
      <c r="E31">
        <v>10314280057</v>
      </c>
      <c r="F31">
        <v>0</v>
      </c>
    </row>
    <row r="32" spans="1:6" x14ac:dyDescent="0.25">
      <c r="A32" t="s">
        <v>75</v>
      </c>
      <c r="E32">
        <v>10314325040</v>
      </c>
      <c r="F32">
        <v>0</v>
      </c>
    </row>
    <row r="33" spans="1:8" x14ac:dyDescent="0.25">
      <c r="A33" t="s">
        <v>78</v>
      </c>
      <c r="E33">
        <v>10314326031</v>
      </c>
      <c r="F33">
        <v>9934708754</v>
      </c>
      <c r="G33" t="s">
        <v>157</v>
      </c>
      <c r="H33" t="s">
        <v>156</v>
      </c>
    </row>
    <row r="34" spans="1:8" x14ac:dyDescent="0.25">
      <c r="A34" t="s">
        <v>164</v>
      </c>
      <c r="E34">
        <v>10314379039</v>
      </c>
    </row>
    <row r="35" spans="1:8" x14ac:dyDescent="0.25">
      <c r="A35" t="s">
        <v>40</v>
      </c>
      <c r="E35">
        <v>10314440072</v>
      </c>
    </row>
    <row r="36" spans="1:8" x14ac:dyDescent="0.25">
      <c r="A36" t="s">
        <v>26</v>
      </c>
      <c r="E36">
        <v>10314441063</v>
      </c>
      <c r="F36">
        <v>0</v>
      </c>
    </row>
    <row r="37" spans="1:8" x14ac:dyDescent="0.25">
      <c r="A37" t="s">
        <v>76</v>
      </c>
      <c r="E37">
        <v>10314460086</v>
      </c>
      <c r="F37">
        <v>0</v>
      </c>
    </row>
    <row r="38" spans="1:8" x14ac:dyDescent="0.25">
      <c r="A38" t="s">
        <v>119</v>
      </c>
      <c r="E38">
        <v>10314480003</v>
      </c>
      <c r="F38">
        <v>0</v>
      </c>
    </row>
    <row r="39" spans="1:8" x14ac:dyDescent="0.25">
      <c r="A39" t="s">
        <v>104</v>
      </c>
      <c r="E39">
        <v>10314518049</v>
      </c>
      <c r="F39">
        <v>0</v>
      </c>
    </row>
    <row r="40" spans="1:8" x14ac:dyDescent="0.25">
      <c r="A40" t="s">
        <v>116</v>
      </c>
      <c r="E40">
        <v>10314519040</v>
      </c>
      <c r="F40">
        <v>0</v>
      </c>
    </row>
    <row r="41" spans="1:8" x14ac:dyDescent="0.25">
      <c r="A41" t="s">
        <v>108</v>
      </c>
      <c r="E41">
        <v>10314564023</v>
      </c>
    </row>
    <row r="42" spans="1:8" x14ac:dyDescent="0.25">
      <c r="A42" t="s">
        <v>114</v>
      </c>
      <c r="E42">
        <v>10314795078</v>
      </c>
      <c r="F42">
        <v>0</v>
      </c>
    </row>
    <row r="43" spans="1:8" x14ac:dyDescent="0.25">
      <c r="A43" t="s">
        <v>123</v>
      </c>
      <c r="E43">
        <v>10314875037</v>
      </c>
      <c r="F43">
        <v>0</v>
      </c>
    </row>
    <row r="44" spans="1:8" x14ac:dyDescent="0.25">
      <c r="A44" t="s">
        <v>144</v>
      </c>
      <c r="E44">
        <v>10314919029</v>
      </c>
      <c r="F44">
        <v>0</v>
      </c>
    </row>
    <row r="45" spans="1:8" x14ac:dyDescent="0.25">
      <c r="A45" t="s">
        <v>148</v>
      </c>
      <c r="E45">
        <v>10314924081</v>
      </c>
      <c r="F45">
        <v>0</v>
      </c>
    </row>
    <row r="46" spans="1:8" x14ac:dyDescent="0.25">
      <c r="A46" s="1" t="s">
        <v>77</v>
      </c>
      <c r="E46">
        <v>10315064082</v>
      </c>
      <c r="F46">
        <v>0</v>
      </c>
    </row>
    <row r="47" spans="1:8" x14ac:dyDescent="0.25">
      <c r="A47" t="s">
        <v>145</v>
      </c>
      <c r="E47">
        <v>10315103022</v>
      </c>
    </row>
  </sheetData>
  <pageMargins left="0.7" right="0.7" top="0.4" bottom="0.34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wrong</vt:lpstr>
      <vt:lpstr>Sheet3</vt:lpstr>
      <vt:lpstr>Sheet4</vt:lpstr>
      <vt:lpstr>Sheet5</vt:lpstr>
      <vt:lpstr>nag b 01-14</vt:lpstr>
      <vt:lpstr>31-wala</vt:lpstr>
      <vt:lpstr>1030 wala</vt:lpstr>
      <vt:lpstr>Sheet7</vt:lpstr>
      <vt:lpstr>Sheet8</vt:lpstr>
      <vt:lpstr>LATEST ENTRY</vt:lpstr>
      <vt:lpstr>online</vt:lpstr>
      <vt:lpstr>Popular Industries</vt:lpstr>
      <vt:lpstr>Gents Palace</vt:lpstr>
      <vt:lpstr>SMALL WON</vt:lpstr>
      <vt:lpstr>NAGENDRA</vt:lpstr>
      <vt:lpstr>PARWATI</vt:lpstr>
      <vt:lpstr>OM SHANTI</vt:lpstr>
      <vt:lpstr>popular</vt:lpstr>
      <vt:lpstr>manoj</vt:lpstr>
      <vt:lpstr>KAMLA</vt:lpstr>
      <vt:lpstr>royal</vt:lpstr>
      <vt:lpstr>archtec</vt:lpstr>
      <vt:lpstr>yamuna</vt:lpstr>
      <vt:lpstr>OM FUEL CENTRE </vt:lpstr>
      <vt:lpstr> PARAS PETROLEUM</vt:lpstr>
      <vt:lpstr> INDRA DEO SAH</vt:lpstr>
    </vt:vector>
  </TitlesOfParts>
  <Company>advocate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lalanjha</dc:creator>
  <cp:lastModifiedBy>suprita</cp:lastModifiedBy>
  <cp:lastPrinted>2015-08-30T13:56:16Z</cp:lastPrinted>
  <dcterms:created xsi:type="dcterms:W3CDTF">2013-02-17T14:03:02Z</dcterms:created>
  <dcterms:modified xsi:type="dcterms:W3CDTF">2016-02-11T17:54:47Z</dcterms:modified>
</cp:coreProperties>
</file>