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5" windowWidth="15480" windowHeight="7995" tabRatio="605"/>
  </bookViews>
  <sheets>
    <sheet name="Tracker" sheetId="1" r:id="rId1"/>
  </sheets>
  <calcPr calcId="125725"/>
</workbook>
</file>

<file path=xl/calcChain.xml><?xml version="1.0" encoding="utf-8"?>
<calcChain xmlns="http://schemas.openxmlformats.org/spreadsheetml/2006/main">
  <c r="B15" i="1"/>
  <c r="I33"/>
  <c r="J39" l="1"/>
  <c r="I20"/>
  <c r="I21"/>
  <c r="I22"/>
  <c r="I23"/>
  <c r="I24"/>
  <c r="I25"/>
  <c r="I26"/>
  <c r="I27"/>
  <c r="I28"/>
  <c r="I29"/>
  <c r="I30"/>
  <c r="I31"/>
  <c r="I32"/>
  <c r="I34"/>
  <c r="I35"/>
  <c r="I36"/>
  <c r="I37"/>
  <c r="I38"/>
  <c r="I19"/>
  <c r="L19" s="1"/>
  <c r="F39"/>
  <c r="G39"/>
  <c r="I39" l="1"/>
  <c r="K20"/>
  <c r="L20" l="1"/>
  <c r="K21" s="1"/>
  <c r="L21" s="1"/>
  <c r="K22" s="1"/>
  <c r="L22" s="1"/>
  <c r="K23" s="1"/>
  <c r="L23" s="1"/>
  <c r="K24" s="1"/>
  <c r="L24" s="1"/>
  <c r="K25" s="1"/>
  <c r="L25" s="1"/>
  <c r="K26" s="1"/>
  <c r="L26" s="1"/>
  <c r="K27" s="1"/>
  <c r="L27" s="1"/>
  <c r="K28" s="1"/>
  <c r="L28" s="1"/>
  <c r="K29" l="1"/>
  <c r="L29" s="1"/>
  <c r="K30" s="1"/>
  <c r="L30" s="1"/>
  <c r="K31" s="1"/>
  <c r="L31" s="1"/>
  <c r="K32" s="1"/>
  <c r="L32" s="1"/>
  <c r="K34" l="1"/>
  <c r="L34" s="1"/>
  <c r="K35" s="1"/>
  <c r="L35" s="1"/>
  <c r="K36" s="1"/>
  <c r="L36" s="1"/>
  <c r="K37" s="1"/>
  <c r="L37" s="1"/>
  <c r="K38" s="1"/>
  <c r="L38" s="1"/>
  <c r="K33"/>
  <c r="L33" s="1"/>
</calcChain>
</file>

<file path=xl/sharedStrings.xml><?xml version="1.0" encoding="utf-8"?>
<sst xmlns="http://schemas.openxmlformats.org/spreadsheetml/2006/main" count="97" uniqueCount="71">
  <si>
    <t>Description:</t>
  </si>
  <si>
    <t>Start Date</t>
  </si>
  <si>
    <t>End Date</t>
  </si>
  <si>
    <t>Status</t>
  </si>
  <si>
    <t>Req Days</t>
  </si>
  <si>
    <t>Work Order:</t>
  </si>
  <si>
    <t>Qty:</t>
  </si>
  <si>
    <t>Comments:</t>
  </si>
  <si>
    <t>Remarks</t>
  </si>
  <si>
    <t>Project No:</t>
  </si>
  <si>
    <t>Target Date:</t>
  </si>
  <si>
    <t>Status:</t>
  </si>
  <si>
    <t>M/C Tools</t>
  </si>
  <si>
    <t>QA Tools</t>
  </si>
  <si>
    <t>Work Centre</t>
  </si>
  <si>
    <t>Critical Issues:</t>
  </si>
  <si>
    <t>ITP</t>
  </si>
  <si>
    <t>Del  Date:</t>
  </si>
  <si>
    <t>Custom Doc:</t>
  </si>
  <si>
    <t>PO Number:</t>
  </si>
  <si>
    <t>Req Del Date:</t>
  </si>
  <si>
    <t>Revision :</t>
  </si>
  <si>
    <t>A</t>
  </si>
  <si>
    <t>Revised Date:</t>
  </si>
  <si>
    <t>Part No:</t>
  </si>
  <si>
    <t>Setup Time Hrs</t>
  </si>
  <si>
    <t>Working Hrs/Day</t>
  </si>
  <si>
    <t>Fixture</t>
  </si>
  <si>
    <t>A5060-21</t>
  </si>
  <si>
    <t>In Process</t>
  </si>
  <si>
    <t>Down Time Hrs</t>
  </si>
  <si>
    <t>CASING HGR,MS-700,18.750 X 13.375,13.375 68 LB/FT VAM TOP BOX,10000 PSI MWP,HAS TAPERED SEAL POCKET</t>
  </si>
  <si>
    <t xml:space="preserve"> FOR 13.500 HGR STACKUP SYSTEM</t>
  </si>
  <si>
    <t>Casing Hanger New</t>
  </si>
  <si>
    <t>Material :</t>
  </si>
  <si>
    <t>Operation Seq No.</t>
  </si>
  <si>
    <t>Operation Text</t>
  </si>
  <si>
    <t>Total</t>
  </si>
  <si>
    <t>MPP</t>
  </si>
  <si>
    <t>PX14846-2</t>
  </si>
  <si>
    <t>Done</t>
  </si>
  <si>
    <t>Yes</t>
  </si>
  <si>
    <t>Rough OD</t>
  </si>
  <si>
    <t>YB 5506</t>
  </si>
  <si>
    <t>Rough OD &amp; ID</t>
  </si>
  <si>
    <t>Finishing OD &amp; ID</t>
  </si>
  <si>
    <t>Drilll Holes</t>
  </si>
  <si>
    <t>HSA4260</t>
  </si>
  <si>
    <t>Slot Milling</t>
  </si>
  <si>
    <t>Deburing</t>
  </si>
  <si>
    <t>QA Inspection</t>
  </si>
  <si>
    <t>Hardness Test</t>
  </si>
  <si>
    <t>Prod</t>
  </si>
  <si>
    <t>QA</t>
  </si>
  <si>
    <t>Shrink Fit Process</t>
  </si>
  <si>
    <t>Facing &amp; OD Finishing</t>
  </si>
  <si>
    <t>OMS</t>
  </si>
  <si>
    <t xml:space="preserve">Vam Thread Cutting </t>
  </si>
  <si>
    <t>M&amp;R Scientific</t>
  </si>
  <si>
    <t>Phosphating VGS 6.2.3.2</t>
  </si>
  <si>
    <t>NDT VGS8.3.2-S1</t>
  </si>
  <si>
    <t>Stressless  Stamp</t>
  </si>
  <si>
    <t>Assemble Shipping Protector 18-3/4 MS 600</t>
  </si>
  <si>
    <t>Stencil on Protector</t>
  </si>
  <si>
    <t>Final QA &amp; Shipping</t>
  </si>
  <si>
    <t>Est Run Time Hrs</t>
  </si>
  <si>
    <t>Nov</t>
  </si>
  <si>
    <t>Jemix</t>
  </si>
  <si>
    <t>Subcon</t>
  </si>
  <si>
    <t>Export one way</t>
  </si>
  <si>
    <t>Export 2 way</t>
  </si>
</sst>
</file>

<file path=xl/styles.xml><?xml version="1.0" encoding="utf-8"?>
<styleSheet xmlns="http://schemas.openxmlformats.org/spreadsheetml/2006/main">
  <numFmts count="4">
    <numFmt numFmtId="164" formatCode="0\ &quot;Pcs&quot;"/>
    <numFmt numFmtId="165" formatCode="0\ &quot;Hrs/Day&quot;"/>
    <numFmt numFmtId="166" formatCode="0\ &quot;Days&quot;"/>
    <numFmt numFmtId="167" formatCode="0\ &quot;Hrs&quot;"/>
  </numFmts>
  <fonts count="9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26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9" fontId="3" fillId="2" borderId="7" xfId="1" applyFon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7" xfId="0" applyFill="1" applyBorder="1" applyAlignment="1">
      <alignment vertical="center"/>
    </xf>
    <xf numFmtId="164" fontId="0" fillId="2" borderId="0" xfId="0" applyNumberFormat="1" applyFill="1" applyAlignment="1">
      <alignment horizontal="left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165" fontId="0" fillId="2" borderId="0" xfId="0" applyNumberFormat="1" applyFill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Border="1" applyAlignment="1">
      <alignment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left" vertical="center"/>
    </xf>
    <xf numFmtId="0" fontId="0" fillId="5" borderId="12" xfId="0" applyFill="1" applyBorder="1" applyAlignment="1">
      <alignment horizontal="center" vertical="center"/>
    </xf>
    <xf numFmtId="14" fontId="0" fillId="5" borderId="12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167" fontId="0" fillId="2" borderId="0" xfId="0" applyNumberForma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167" fontId="0" fillId="5" borderId="12" xfId="0" applyNumberFormat="1" applyFill="1" applyBorder="1" applyAlignment="1">
      <alignment horizontal="center" vertical="center"/>
    </xf>
    <xf numFmtId="166" fontId="0" fillId="5" borderId="12" xfId="0" applyNumberFormat="1" applyFill="1" applyBorder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2">
    <dxf>
      <font>
        <b/>
        <i val="0"/>
        <color rgb="FFFF0000"/>
      </font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657225</xdr:colOff>
      <xdr:row>5</xdr:row>
      <xdr:rowOff>19050</xdr:rowOff>
    </xdr:from>
    <xdr:to>
      <xdr:col>13</xdr:col>
      <xdr:colOff>885825</xdr:colOff>
      <xdr:row>15</xdr:row>
      <xdr:rowOff>142875</xdr:rowOff>
    </xdr:to>
    <xdr:sp macro="" textlink="">
      <xdr:nvSpPr>
        <xdr:cNvPr id="3" name="Rectangle 2"/>
        <xdr:cNvSpPr/>
      </xdr:nvSpPr>
      <xdr:spPr>
        <a:xfrm>
          <a:off x="7886700" y="828675"/>
          <a:ext cx="2371725" cy="1743075"/>
        </a:xfrm>
        <a:prstGeom prst="rect">
          <a:avLst/>
        </a:prstGeom>
        <a:noFill/>
        <a:ln w="15875">
          <a:solidFill>
            <a:schemeClr val="accent1">
              <a:shade val="5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47625</xdr:colOff>
      <xdr:row>2</xdr:row>
      <xdr:rowOff>152400</xdr:rowOff>
    </xdr:to>
    <xdr:pic>
      <xdr:nvPicPr>
        <xdr:cNvPr id="4" name="Picture 9" descr="iiir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463" t="2460" b="50819"/>
        <a:stretch>
          <a:fillRect/>
        </a:stretch>
      </xdr:blipFill>
      <xdr:spPr bwMode="auto">
        <a:xfrm>
          <a:off x="0" y="0"/>
          <a:ext cx="14763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133350</xdr:colOff>
      <xdr:row>0</xdr:row>
      <xdr:rowOff>66675</xdr:rowOff>
    </xdr:from>
    <xdr:ext cx="7343775" cy="428625"/>
    <xdr:sp macro="" textlink="">
      <xdr:nvSpPr>
        <xdr:cNvPr id="5" name="TextBox 4"/>
        <xdr:cNvSpPr txBox="1"/>
      </xdr:nvSpPr>
      <xdr:spPr>
        <a:xfrm>
          <a:off x="1562100" y="66675"/>
          <a:ext cx="7343775" cy="4286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lang="en-US" sz="2400" b="1">
              <a:latin typeface="Arial" pitchFamily="34" charset="0"/>
              <a:cs typeface="Arial" pitchFamily="34" charset="0"/>
            </a:rPr>
            <a:t>M&amp;R Manufacturing Sdn Bhd</a:t>
          </a:r>
        </a:p>
      </xdr:txBody>
    </xdr:sp>
    <xdr:clientData/>
  </xdr:oneCellAnchor>
  <xdr:twoCellAnchor>
    <xdr:from>
      <xdr:col>12</xdr:col>
      <xdr:colOff>371475</xdr:colOff>
      <xdr:row>11</xdr:row>
      <xdr:rowOff>85725</xdr:rowOff>
    </xdr:from>
    <xdr:to>
      <xdr:col>13</xdr:col>
      <xdr:colOff>523875</xdr:colOff>
      <xdr:row>13</xdr:row>
      <xdr:rowOff>85725</xdr:rowOff>
    </xdr:to>
    <xdr:sp macro="" textlink="">
      <xdr:nvSpPr>
        <xdr:cNvPr id="8" name="Rectangle 7"/>
        <xdr:cNvSpPr/>
      </xdr:nvSpPr>
      <xdr:spPr>
        <a:xfrm>
          <a:off x="6829425" y="1866900"/>
          <a:ext cx="866775" cy="3238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142875</xdr:colOff>
      <xdr:row>53</xdr:row>
      <xdr:rowOff>76200</xdr:rowOff>
    </xdr:from>
    <xdr:to>
      <xdr:col>2</xdr:col>
      <xdr:colOff>38100</xdr:colOff>
      <xdr:row>55</xdr:row>
      <xdr:rowOff>35960</xdr:rowOff>
    </xdr:to>
    <xdr:grpSp>
      <xdr:nvGrpSpPr>
        <xdr:cNvPr id="13" name="Group 12"/>
        <xdr:cNvGrpSpPr/>
      </xdr:nvGrpSpPr>
      <xdr:grpSpPr>
        <a:xfrm>
          <a:off x="142875" y="9058275"/>
          <a:ext cx="1323975" cy="283610"/>
          <a:chOff x="533400" y="6734175"/>
          <a:chExt cx="1323975" cy="283610"/>
        </a:xfrm>
      </xdr:grpSpPr>
      <xdr:sp macro="" textlink="">
        <xdr:nvSpPr>
          <xdr:cNvPr id="7" name="TextBox 6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Marketing</a:t>
            </a:r>
          </a:p>
        </xdr:txBody>
      </xdr:sp>
      <xdr:cxnSp macro="">
        <xdr:nvCxnSpPr>
          <xdr:cNvPr id="10" name="Straight Connector 9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76200</xdr:colOff>
      <xdr:row>53</xdr:row>
      <xdr:rowOff>76200</xdr:rowOff>
    </xdr:from>
    <xdr:to>
      <xdr:col>5</xdr:col>
      <xdr:colOff>685800</xdr:colOff>
      <xdr:row>55</xdr:row>
      <xdr:rowOff>35960</xdr:rowOff>
    </xdr:to>
    <xdr:grpSp>
      <xdr:nvGrpSpPr>
        <xdr:cNvPr id="17" name="Group 16"/>
        <xdr:cNvGrpSpPr/>
      </xdr:nvGrpSpPr>
      <xdr:grpSpPr>
        <a:xfrm>
          <a:off x="2219325" y="9058275"/>
          <a:ext cx="2276475" cy="283610"/>
          <a:chOff x="533400" y="6734175"/>
          <a:chExt cx="1323975" cy="283610"/>
        </a:xfrm>
      </xdr:grpSpPr>
      <xdr:sp macro="" textlink="">
        <xdr:nvSpPr>
          <xdr:cNvPr id="18" name="TextBox 17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Engineering</a:t>
            </a:r>
          </a:p>
        </xdr:txBody>
      </xdr:sp>
      <xdr:cxnSp macro="">
        <xdr:nvCxnSpPr>
          <xdr:cNvPr id="19" name="Straight Connector 18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171450</xdr:colOff>
      <xdr:row>53</xdr:row>
      <xdr:rowOff>76200</xdr:rowOff>
    </xdr:from>
    <xdr:to>
      <xdr:col>10</xdr:col>
      <xdr:colOff>66675</xdr:colOff>
      <xdr:row>55</xdr:row>
      <xdr:rowOff>35960</xdr:rowOff>
    </xdr:to>
    <xdr:grpSp>
      <xdr:nvGrpSpPr>
        <xdr:cNvPr id="20" name="Group 19"/>
        <xdr:cNvGrpSpPr/>
      </xdr:nvGrpSpPr>
      <xdr:grpSpPr>
        <a:xfrm>
          <a:off x="5410200" y="9058275"/>
          <a:ext cx="2038350" cy="283610"/>
          <a:chOff x="533400" y="6734175"/>
          <a:chExt cx="1323975" cy="283610"/>
        </a:xfrm>
      </xdr:grpSpPr>
      <xdr:sp macro="" textlink="">
        <xdr:nvSpPr>
          <xdr:cNvPr id="21" name="TextBox 20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Production</a:t>
            </a:r>
          </a:p>
        </xdr:txBody>
      </xdr:sp>
      <xdr:cxnSp macro="">
        <xdr:nvCxnSpPr>
          <xdr:cNvPr id="22" name="Straight Connector 21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57150</xdr:colOff>
      <xdr:row>53</xdr:row>
      <xdr:rowOff>76200</xdr:rowOff>
    </xdr:from>
    <xdr:to>
      <xdr:col>13</xdr:col>
      <xdr:colOff>704850</xdr:colOff>
      <xdr:row>55</xdr:row>
      <xdr:rowOff>35960</xdr:rowOff>
    </xdr:to>
    <xdr:grpSp>
      <xdr:nvGrpSpPr>
        <xdr:cNvPr id="23" name="Group 22"/>
        <xdr:cNvGrpSpPr/>
      </xdr:nvGrpSpPr>
      <xdr:grpSpPr>
        <a:xfrm>
          <a:off x="8867775" y="9058275"/>
          <a:ext cx="1495425" cy="283610"/>
          <a:chOff x="533400" y="6734175"/>
          <a:chExt cx="1323975" cy="283610"/>
        </a:xfrm>
      </xdr:grpSpPr>
      <xdr:sp macro="" textlink="">
        <xdr:nvSpPr>
          <xdr:cNvPr id="24" name="TextBox 23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Quality</a:t>
            </a:r>
          </a:p>
        </xdr:txBody>
      </xdr:sp>
      <xdr:cxnSp macro="">
        <xdr:nvCxnSpPr>
          <xdr:cNvPr id="25" name="Straight Connector 24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11</xdr:col>
      <xdr:colOff>180976</xdr:colOff>
      <xdr:row>5</xdr:row>
      <xdr:rowOff>114301</xdr:rowOff>
    </xdr:from>
    <xdr:to>
      <xdr:col>13</xdr:col>
      <xdr:colOff>657868</xdr:colOff>
      <xdr:row>15</xdr:row>
      <xdr:rowOff>76201</xdr:rowOff>
    </xdr:to>
    <xdr:pic>
      <xdr:nvPicPr>
        <xdr:cNvPr id="1085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24826" y="923926"/>
          <a:ext cx="2038992" cy="15811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2:O54"/>
  <sheetViews>
    <sheetView tabSelected="1" topLeftCell="A16" zoomScaleNormal="100" workbookViewId="0">
      <selection activeCell="I25" sqref="I25"/>
    </sheetView>
  </sheetViews>
  <sheetFormatPr defaultRowHeight="12.75"/>
  <cols>
    <col min="1" max="3" width="10.7109375" style="1" customWidth="1"/>
    <col min="4" max="4" width="10.7109375" style="11" customWidth="1"/>
    <col min="5" max="5" width="14.28515625" style="11" customWidth="1"/>
    <col min="6" max="7" width="10.7109375" style="11" customWidth="1"/>
    <col min="8" max="12" width="10.7109375" style="1" customWidth="1"/>
    <col min="13" max="13" width="12.7109375" style="1" customWidth="1"/>
    <col min="14" max="14" width="16.7109375" style="1" customWidth="1"/>
    <col min="15" max="15" width="22.28515625" style="1" customWidth="1"/>
    <col min="16" max="16384" width="9.140625" style="1"/>
  </cols>
  <sheetData>
    <row r="2" spans="1:15" ht="12.75" customHeight="1"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 ht="12.75" customHeight="1">
      <c r="C3" s="28"/>
      <c r="D3" s="28"/>
      <c r="E3" s="28"/>
      <c r="F3" s="28"/>
      <c r="G3" s="28"/>
      <c r="H3" s="28"/>
      <c r="I3" s="28"/>
      <c r="J3" s="28"/>
      <c r="K3" s="28"/>
    </row>
    <row r="4" spans="1:15" ht="12.75" customHeight="1">
      <c r="C4" s="28"/>
      <c r="D4" s="28"/>
      <c r="E4" s="28"/>
      <c r="F4" s="28"/>
      <c r="G4" s="28"/>
      <c r="H4" s="28"/>
      <c r="I4" s="28"/>
      <c r="J4" s="28"/>
      <c r="K4" s="28"/>
      <c r="M4" s="35" t="s">
        <v>21</v>
      </c>
      <c r="N4" s="16" t="s">
        <v>22</v>
      </c>
    </row>
    <row r="5" spans="1:15" ht="12.75" customHeight="1">
      <c r="A5" s="25" t="s">
        <v>24</v>
      </c>
      <c r="B5" s="24" t="s">
        <v>28</v>
      </c>
      <c r="C5" s="28"/>
      <c r="D5" s="28"/>
      <c r="E5" s="28"/>
      <c r="F5" s="28"/>
      <c r="G5" s="28"/>
      <c r="H5" s="28"/>
      <c r="I5" s="28"/>
      <c r="J5" s="28"/>
      <c r="K5" s="28"/>
      <c r="M5" s="35" t="s">
        <v>23</v>
      </c>
      <c r="N5" s="17">
        <v>41032</v>
      </c>
    </row>
    <row r="6" spans="1:15">
      <c r="A6" s="25" t="s">
        <v>0</v>
      </c>
      <c r="B6" s="16" t="s">
        <v>31</v>
      </c>
    </row>
    <row r="7" spans="1:15">
      <c r="A7" s="25"/>
      <c r="B7" s="24" t="s">
        <v>32</v>
      </c>
    </row>
    <row r="8" spans="1:15">
      <c r="A8" s="18" t="s">
        <v>16</v>
      </c>
      <c r="B8" s="21" t="s">
        <v>29</v>
      </c>
      <c r="C8" s="18" t="s">
        <v>38</v>
      </c>
      <c r="D8" s="21" t="s">
        <v>29</v>
      </c>
      <c r="E8" s="18" t="s">
        <v>12</v>
      </c>
      <c r="F8" s="21" t="s">
        <v>29</v>
      </c>
      <c r="G8" s="18" t="s">
        <v>13</v>
      </c>
      <c r="H8" s="21" t="s">
        <v>29</v>
      </c>
      <c r="I8" s="18" t="s">
        <v>27</v>
      </c>
      <c r="J8" s="21" t="s">
        <v>29</v>
      </c>
    </row>
    <row r="9" spans="1:15">
      <c r="A9" s="19" t="s">
        <v>11</v>
      </c>
      <c r="B9" s="22">
        <v>1</v>
      </c>
      <c r="C9" s="19" t="s">
        <v>11</v>
      </c>
      <c r="D9" s="22">
        <v>1</v>
      </c>
      <c r="E9" s="19" t="s">
        <v>11</v>
      </c>
      <c r="F9" s="22">
        <v>1</v>
      </c>
      <c r="G9" s="19" t="s">
        <v>11</v>
      </c>
      <c r="H9" s="22">
        <v>1</v>
      </c>
      <c r="I9" s="19" t="s">
        <v>11</v>
      </c>
      <c r="J9" s="22">
        <v>0</v>
      </c>
    </row>
    <row r="10" spans="1:15">
      <c r="A10" s="20" t="s">
        <v>10</v>
      </c>
      <c r="B10" s="23"/>
      <c r="C10" s="20" t="s">
        <v>10</v>
      </c>
      <c r="D10" s="23"/>
      <c r="E10" s="20" t="s">
        <v>10</v>
      </c>
      <c r="F10" s="23"/>
      <c r="G10" s="20" t="s">
        <v>10</v>
      </c>
      <c r="H10" s="23"/>
      <c r="I10" s="20" t="s">
        <v>10</v>
      </c>
      <c r="J10" s="23"/>
    </row>
    <row r="12" spans="1:15">
      <c r="A12" s="26" t="s">
        <v>9</v>
      </c>
      <c r="B12" s="16" t="s">
        <v>33</v>
      </c>
      <c r="D12" s="27" t="s">
        <v>19</v>
      </c>
      <c r="E12" s="16" t="s">
        <v>39</v>
      </c>
      <c r="F12" s="34"/>
      <c r="G12" s="34"/>
    </row>
    <row r="13" spans="1:15">
      <c r="A13" s="26" t="s">
        <v>5</v>
      </c>
      <c r="B13" s="16"/>
      <c r="D13" s="27" t="s">
        <v>20</v>
      </c>
      <c r="E13" s="52">
        <v>41044</v>
      </c>
    </row>
    <row r="14" spans="1:15">
      <c r="A14" s="26" t="s">
        <v>6</v>
      </c>
      <c r="B14" s="33">
        <v>1</v>
      </c>
    </row>
    <row r="15" spans="1:15">
      <c r="A15" s="26" t="s">
        <v>17</v>
      </c>
      <c r="B15" s="17">
        <f>L38</f>
        <v>41043.949999999997</v>
      </c>
    </row>
    <row r="16" spans="1:15">
      <c r="A16" s="26" t="s">
        <v>34</v>
      </c>
      <c r="B16" s="1" t="s">
        <v>41</v>
      </c>
      <c r="C16" s="25"/>
      <c r="D16" s="30" t="s">
        <v>18</v>
      </c>
      <c r="E16" s="48" t="s">
        <v>40</v>
      </c>
    </row>
    <row r="17" spans="1:14">
      <c r="I17" s="35"/>
      <c r="J17" s="36"/>
      <c r="K17" s="36"/>
    </row>
    <row r="18" spans="1:14" ht="25.5">
      <c r="A18" s="46" t="s">
        <v>35</v>
      </c>
      <c r="B18" s="57" t="s">
        <v>36</v>
      </c>
      <c r="C18" s="58"/>
      <c r="D18" s="59"/>
      <c r="E18" s="49" t="s">
        <v>14</v>
      </c>
      <c r="F18" s="46" t="s">
        <v>25</v>
      </c>
      <c r="G18" s="15" t="s">
        <v>65</v>
      </c>
      <c r="H18" s="15" t="s">
        <v>26</v>
      </c>
      <c r="I18" s="2" t="s">
        <v>4</v>
      </c>
      <c r="J18" s="46" t="s">
        <v>30</v>
      </c>
      <c r="K18" s="2" t="s">
        <v>1</v>
      </c>
      <c r="L18" s="2" t="s">
        <v>2</v>
      </c>
      <c r="M18" s="2" t="s">
        <v>3</v>
      </c>
      <c r="N18" s="2" t="s">
        <v>8</v>
      </c>
    </row>
    <row r="19" spans="1:14">
      <c r="A19" s="3">
        <v>10</v>
      </c>
      <c r="B19" s="60" t="s">
        <v>42</v>
      </c>
      <c r="C19" s="60"/>
      <c r="D19" s="60"/>
      <c r="E19" s="4" t="s">
        <v>43</v>
      </c>
      <c r="F19" s="12">
        <v>2</v>
      </c>
      <c r="G19" s="12">
        <v>4</v>
      </c>
      <c r="H19" s="12">
        <v>20</v>
      </c>
      <c r="I19" s="12">
        <f>($B$14*G19+F19)/H19</f>
        <v>0.3</v>
      </c>
      <c r="J19" s="12">
        <v>0</v>
      </c>
      <c r="K19" s="13">
        <v>41033</v>
      </c>
      <c r="L19" s="13">
        <f>K19+(J19/24)+I19</f>
        <v>41033.300000000003</v>
      </c>
      <c r="M19" s="4"/>
      <c r="N19" s="5"/>
    </row>
    <row r="20" spans="1:14">
      <c r="A20" s="6">
        <v>20</v>
      </c>
      <c r="B20" s="53" t="s">
        <v>44</v>
      </c>
      <c r="C20" s="53"/>
      <c r="D20" s="53"/>
      <c r="E20" s="7" t="s">
        <v>43</v>
      </c>
      <c r="F20" s="8">
        <v>2</v>
      </c>
      <c r="G20" s="8">
        <v>4</v>
      </c>
      <c r="H20" s="8">
        <v>20</v>
      </c>
      <c r="I20" s="8">
        <f t="shared" ref="I20:I38" si="0">($B$14*G20+F20)/H20</f>
        <v>0.3</v>
      </c>
      <c r="J20" s="8">
        <v>0</v>
      </c>
      <c r="K20" s="14">
        <f t="shared" ref="K20:K28" si="1">L19</f>
        <v>41033.300000000003</v>
      </c>
      <c r="L20" s="14">
        <f t="shared" ref="L20:L28" si="2">K20+(J20/24)+I20</f>
        <v>41033.600000000006</v>
      </c>
      <c r="M20" s="7"/>
      <c r="N20" s="32"/>
    </row>
    <row r="21" spans="1:14">
      <c r="A21" s="6">
        <v>30</v>
      </c>
      <c r="B21" s="53" t="s">
        <v>45</v>
      </c>
      <c r="C21" s="53"/>
      <c r="D21" s="53"/>
      <c r="E21" s="7" t="s">
        <v>43</v>
      </c>
      <c r="F21" s="8">
        <v>2</v>
      </c>
      <c r="G21" s="8">
        <v>4</v>
      </c>
      <c r="H21" s="8">
        <v>20</v>
      </c>
      <c r="I21" s="8">
        <f t="shared" si="0"/>
        <v>0.3</v>
      </c>
      <c r="J21" s="8">
        <v>0</v>
      </c>
      <c r="K21" s="14">
        <f t="shared" si="1"/>
        <v>41033.600000000006</v>
      </c>
      <c r="L21" s="14">
        <f t="shared" si="2"/>
        <v>41033.900000000009</v>
      </c>
      <c r="M21" s="7"/>
      <c r="N21" s="32"/>
    </row>
    <row r="22" spans="1:14">
      <c r="A22" s="6">
        <v>40</v>
      </c>
      <c r="B22" s="53" t="s">
        <v>46</v>
      </c>
      <c r="C22" s="53"/>
      <c r="D22" s="53"/>
      <c r="E22" s="7" t="s">
        <v>47</v>
      </c>
      <c r="F22" s="8">
        <v>4</v>
      </c>
      <c r="G22" s="8">
        <v>18</v>
      </c>
      <c r="H22" s="8">
        <v>20</v>
      </c>
      <c r="I22" s="8">
        <f t="shared" si="0"/>
        <v>1.1000000000000001</v>
      </c>
      <c r="J22" s="8">
        <v>0</v>
      </c>
      <c r="K22" s="14">
        <f t="shared" si="1"/>
        <v>41033.900000000009</v>
      </c>
      <c r="L22" s="14">
        <f t="shared" si="2"/>
        <v>41035.000000000007</v>
      </c>
      <c r="M22" s="7"/>
      <c r="N22" s="32"/>
    </row>
    <row r="23" spans="1:14">
      <c r="A23" s="6">
        <v>50</v>
      </c>
      <c r="B23" s="53" t="s">
        <v>48</v>
      </c>
      <c r="C23" s="53"/>
      <c r="D23" s="53"/>
      <c r="E23" s="7" t="s">
        <v>47</v>
      </c>
      <c r="F23" s="8">
        <v>4</v>
      </c>
      <c r="G23" s="8">
        <v>4</v>
      </c>
      <c r="H23" s="8">
        <v>20</v>
      </c>
      <c r="I23" s="8">
        <f t="shared" si="0"/>
        <v>0.4</v>
      </c>
      <c r="J23" s="8">
        <v>0</v>
      </c>
      <c r="K23" s="14">
        <f t="shared" si="1"/>
        <v>41035.000000000007</v>
      </c>
      <c r="L23" s="14">
        <f t="shared" si="2"/>
        <v>41035.400000000009</v>
      </c>
      <c r="M23" s="7"/>
      <c r="N23" s="32"/>
    </row>
    <row r="24" spans="1:14">
      <c r="A24" s="6">
        <v>60</v>
      </c>
      <c r="B24" s="53" t="s">
        <v>49</v>
      </c>
      <c r="C24" s="53"/>
      <c r="D24" s="53"/>
      <c r="E24" s="7" t="s">
        <v>52</v>
      </c>
      <c r="F24" s="8">
        <v>0</v>
      </c>
      <c r="G24" s="8">
        <v>4</v>
      </c>
      <c r="H24" s="8">
        <v>20</v>
      </c>
      <c r="I24" s="8">
        <f t="shared" si="0"/>
        <v>0.2</v>
      </c>
      <c r="J24" s="8">
        <v>0</v>
      </c>
      <c r="K24" s="14">
        <f t="shared" si="1"/>
        <v>41035.400000000009</v>
      </c>
      <c r="L24" s="14">
        <f t="shared" si="2"/>
        <v>41035.600000000006</v>
      </c>
      <c r="M24" s="7"/>
      <c r="N24" s="32"/>
    </row>
    <row r="25" spans="1:14">
      <c r="A25" s="6">
        <v>70</v>
      </c>
      <c r="B25" s="53" t="s">
        <v>50</v>
      </c>
      <c r="C25" s="53"/>
      <c r="D25" s="53"/>
      <c r="E25" s="7" t="s">
        <v>53</v>
      </c>
      <c r="F25" s="8">
        <v>0</v>
      </c>
      <c r="G25" s="8">
        <v>4</v>
      </c>
      <c r="H25" s="8">
        <v>20</v>
      </c>
      <c r="I25" s="8">
        <f t="shared" si="0"/>
        <v>0.2</v>
      </c>
      <c r="J25" s="8">
        <v>0</v>
      </c>
      <c r="K25" s="14">
        <f t="shared" si="1"/>
        <v>41035.600000000006</v>
      </c>
      <c r="L25" s="14">
        <f t="shared" si="2"/>
        <v>41035.800000000003</v>
      </c>
      <c r="M25" s="7"/>
      <c r="N25" s="32"/>
    </row>
    <row r="26" spans="1:14">
      <c r="A26" s="6">
        <v>80</v>
      </c>
      <c r="B26" s="53" t="s">
        <v>51</v>
      </c>
      <c r="C26" s="53"/>
      <c r="D26" s="53"/>
      <c r="E26" s="7" t="s">
        <v>53</v>
      </c>
      <c r="F26" s="8">
        <v>0</v>
      </c>
      <c r="G26" s="8">
        <v>1</v>
      </c>
      <c r="H26" s="8">
        <v>20</v>
      </c>
      <c r="I26" s="8">
        <f t="shared" si="0"/>
        <v>0.05</v>
      </c>
      <c r="J26" s="8">
        <v>0</v>
      </c>
      <c r="K26" s="14">
        <f t="shared" si="1"/>
        <v>41035.800000000003</v>
      </c>
      <c r="L26" s="14">
        <f t="shared" si="2"/>
        <v>41035.850000000006</v>
      </c>
      <c r="M26" s="7"/>
      <c r="N26" s="32"/>
    </row>
    <row r="27" spans="1:14">
      <c r="A27" s="6">
        <v>90</v>
      </c>
      <c r="B27" s="53" t="s">
        <v>60</v>
      </c>
      <c r="C27" s="53"/>
      <c r="D27" s="53"/>
      <c r="E27" s="7" t="s">
        <v>66</v>
      </c>
      <c r="F27" s="8">
        <v>0</v>
      </c>
      <c r="G27" s="8">
        <v>20</v>
      </c>
      <c r="H27" s="8">
        <v>20</v>
      </c>
      <c r="I27" s="8">
        <f t="shared" si="0"/>
        <v>1</v>
      </c>
      <c r="J27" s="8">
        <v>0</v>
      </c>
      <c r="K27" s="14">
        <f t="shared" si="1"/>
        <v>41035.850000000006</v>
      </c>
      <c r="L27" s="14">
        <f t="shared" si="2"/>
        <v>41036.850000000006</v>
      </c>
      <c r="M27" s="7"/>
      <c r="N27" s="32" t="s">
        <v>70</v>
      </c>
    </row>
    <row r="28" spans="1:14" ht="12.6" customHeight="1">
      <c r="A28" s="6">
        <v>100</v>
      </c>
      <c r="B28" s="53" t="s">
        <v>54</v>
      </c>
      <c r="C28" s="53"/>
      <c r="D28" s="53"/>
      <c r="E28" s="7" t="s">
        <v>67</v>
      </c>
      <c r="F28" s="8">
        <v>0</v>
      </c>
      <c r="G28" s="8">
        <v>20</v>
      </c>
      <c r="H28" s="8">
        <v>20</v>
      </c>
      <c r="I28" s="8">
        <f t="shared" si="0"/>
        <v>1</v>
      </c>
      <c r="J28" s="8">
        <v>0</v>
      </c>
      <c r="K28" s="14">
        <f t="shared" si="1"/>
        <v>41036.850000000006</v>
      </c>
      <c r="L28" s="14">
        <f t="shared" si="2"/>
        <v>41037.850000000006</v>
      </c>
      <c r="M28" s="7"/>
      <c r="N28" s="32" t="s">
        <v>68</v>
      </c>
    </row>
    <row r="29" spans="1:14">
      <c r="A29" s="6">
        <v>110</v>
      </c>
      <c r="B29" s="53" t="s">
        <v>55</v>
      </c>
      <c r="C29" s="53"/>
      <c r="D29" s="53"/>
      <c r="E29" s="7" t="s">
        <v>43</v>
      </c>
      <c r="F29" s="8">
        <v>2</v>
      </c>
      <c r="G29" s="8">
        <v>2</v>
      </c>
      <c r="H29" s="8">
        <v>20</v>
      </c>
      <c r="I29" s="8">
        <f t="shared" si="0"/>
        <v>0.2</v>
      </c>
      <c r="J29" s="8">
        <v>0</v>
      </c>
      <c r="K29" s="14">
        <f t="shared" ref="K29:K36" si="3">L28</f>
        <v>41037.850000000006</v>
      </c>
      <c r="L29" s="14">
        <f t="shared" ref="L29:L37" si="4">K29+(J29/24)+I29</f>
        <v>41038.050000000003</v>
      </c>
      <c r="M29" s="7"/>
      <c r="N29" s="32"/>
    </row>
    <row r="30" spans="1:14" ht="12.6" customHeight="1">
      <c r="A30" s="6">
        <v>120</v>
      </c>
      <c r="B30" s="53" t="s">
        <v>57</v>
      </c>
      <c r="C30" s="53"/>
      <c r="D30" s="53"/>
      <c r="E30" s="7" t="s">
        <v>56</v>
      </c>
      <c r="F30" s="8">
        <v>0</v>
      </c>
      <c r="G30" s="8">
        <v>60</v>
      </c>
      <c r="H30" s="8">
        <v>20</v>
      </c>
      <c r="I30" s="8">
        <f t="shared" si="0"/>
        <v>3</v>
      </c>
      <c r="J30" s="8">
        <v>0</v>
      </c>
      <c r="K30" s="14">
        <f t="shared" si="3"/>
        <v>41038.050000000003</v>
      </c>
      <c r="L30" s="14">
        <f t="shared" si="4"/>
        <v>41041.050000000003</v>
      </c>
      <c r="M30" s="7"/>
      <c r="N30" s="32" t="s">
        <v>69</v>
      </c>
    </row>
    <row r="31" spans="1:14">
      <c r="A31" s="6">
        <v>130</v>
      </c>
      <c r="B31" s="53" t="s">
        <v>60</v>
      </c>
      <c r="C31" s="53"/>
      <c r="D31" s="53"/>
      <c r="E31" s="7" t="s">
        <v>66</v>
      </c>
      <c r="F31" s="8">
        <v>0</v>
      </c>
      <c r="G31" s="8">
        <v>20</v>
      </c>
      <c r="H31" s="8">
        <v>20</v>
      </c>
      <c r="I31" s="8">
        <f t="shared" si="0"/>
        <v>1</v>
      </c>
      <c r="J31" s="8">
        <v>0</v>
      </c>
      <c r="K31" s="14">
        <f t="shared" si="3"/>
        <v>41041.050000000003</v>
      </c>
      <c r="L31" s="14">
        <f t="shared" si="4"/>
        <v>41042.050000000003</v>
      </c>
      <c r="M31" s="7"/>
      <c r="N31" s="32"/>
    </row>
    <row r="32" spans="1:14">
      <c r="A32" s="6">
        <v>140</v>
      </c>
      <c r="B32" s="53" t="s">
        <v>50</v>
      </c>
      <c r="C32" s="53"/>
      <c r="D32" s="53"/>
      <c r="E32" s="7" t="s">
        <v>53</v>
      </c>
      <c r="F32" s="8">
        <v>0</v>
      </c>
      <c r="G32" s="8">
        <v>4</v>
      </c>
      <c r="H32" s="8">
        <v>20</v>
      </c>
      <c r="I32" s="8">
        <f t="shared" si="0"/>
        <v>0.2</v>
      </c>
      <c r="J32" s="8">
        <v>0</v>
      </c>
      <c r="K32" s="14">
        <f t="shared" si="3"/>
        <v>41042.050000000003</v>
      </c>
      <c r="L32" s="14">
        <f t="shared" si="4"/>
        <v>41042.25</v>
      </c>
      <c r="M32" s="7"/>
      <c r="N32" s="32"/>
    </row>
    <row r="33" spans="1:15">
      <c r="A33" s="6">
        <v>170</v>
      </c>
      <c r="B33" s="53" t="s">
        <v>61</v>
      </c>
      <c r="C33" s="53"/>
      <c r="D33" s="53"/>
      <c r="E33" s="7" t="s">
        <v>52</v>
      </c>
      <c r="F33" s="8">
        <v>0</v>
      </c>
      <c r="G33" s="8">
        <v>1</v>
      </c>
      <c r="H33" s="8">
        <v>20</v>
      </c>
      <c r="I33" s="8">
        <f t="shared" ref="I33" si="5">($B$14*G33+F33)/H33</f>
        <v>0.05</v>
      </c>
      <c r="J33" s="8">
        <v>0</v>
      </c>
      <c r="K33" s="14">
        <f t="shared" ref="K33" si="6">L32</f>
        <v>41042.25</v>
      </c>
      <c r="L33" s="14">
        <f t="shared" ref="L33" si="7">K33+(J33/24)+I33</f>
        <v>41042.300000000003</v>
      </c>
      <c r="M33" s="7"/>
      <c r="N33" s="32"/>
    </row>
    <row r="34" spans="1:15">
      <c r="A34" s="6">
        <v>150</v>
      </c>
      <c r="B34" s="53" t="s">
        <v>59</v>
      </c>
      <c r="C34" s="53"/>
      <c r="D34" s="53"/>
      <c r="E34" s="7" t="s">
        <v>58</v>
      </c>
      <c r="F34" s="8">
        <v>2</v>
      </c>
      <c r="G34" s="8">
        <v>3</v>
      </c>
      <c r="H34" s="8">
        <v>20</v>
      </c>
      <c r="I34" s="8">
        <f t="shared" si="0"/>
        <v>0.25</v>
      </c>
      <c r="J34" s="8">
        <v>0</v>
      </c>
      <c r="K34" s="14">
        <f>L32</f>
        <v>41042.25</v>
      </c>
      <c r="L34" s="14">
        <f t="shared" si="4"/>
        <v>41042.5</v>
      </c>
      <c r="M34" s="7"/>
      <c r="N34" s="32"/>
    </row>
    <row r="35" spans="1:15">
      <c r="A35" s="6">
        <v>160</v>
      </c>
      <c r="B35" s="53" t="s">
        <v>51</v>
      </c>
      <c r="C35" s="53"/>
      <c r="D35" s="53"/>
      <c r="E35" s="7" t="s">
        <v>53</v>
      </c>
      <c r="F35" s="8">
        <v>0</v>
      </c>
      <c r="G35" s="8">
        <v>1</v>
      </c>
      <c r="H35" s="8">
        <v>20</v>
      </c>
      <c r="I35" s="8">
        <f t="shared" si="0"/>
        <v>0.05</v>
      </c>
      <c r="J35" s="8">
        <v>0</v>
      </c>
      <c r="K35" s="14">
        <f t="shared" si="3"/>
        <v>41042.5</v>
      </c>
      <c r="L35" s="14">
        <f t="shared" si="4"/>
        <v>41042.550000000003</v>
      </c>
      <c r="M35" s="7"/>
      <c r="N35" s="32"/>
    </row>
    <row r="36" spans="1:15" ht="31.5" customHeight="1">
      <c r="A36" s="6">
        <v>170</v>
      </c>
      <c r="B36" s="54" t="s">
        <v>62</v>
      </c>
      <c r="C36" s="55"/>
      <c r="D36" s="56"/>
      <c r="E36" s="7" t="s">
        <v>52</v>
      </c>
      <c r="F36" s="8">
        <v>0</v>
      </c>
      <c r="G36" s="8">
        <v>4</v>
      </c>
      <c r="H36" s="8">
        <v>20</v>
      </c>
      <c r="I36" s="8">
        <f t="shared" si="0"/>
        <v>0.2</v>
      </c>
      <c r="J36" s="8">
        <v>0</v>
      </c>
      <c r="K36" s="14">
        <f t="shared" si="3"/>
        <v>41042.550000000003</v>
      </c>
      <c r="L36" s="14">
        <f t="shared" si="4"/>
        <v>41042.75</v>
      </c>
      <c r="M36" s="7"/>
      <c r="N36" s="32"/>
    </row>
    <row r="37" spans="1:15" ht="12.6" customHeight="1">
      <c r="A37" s="6">
        <v>180</v>
      </c>
      <c r="B37" s="53" t="s">
        <v>63</v>
      </c>
      <c r="C37" s="53"/>
      <c r="D37" s="53"/>
      <c r="E37" s="7" t="s">
        <v>52</v>
      </c>
      <c r="F37" s="8">
        <v>0</v>
      </c>
      <c r="G37" s="8">
        <v>4</v>
      </c>
      <c r="H37" s="8">
        <v>20</v>
      </c>
      <c r="I37" s="8">
        <f t="shared" si="0"/>
        <v>0.2</v>
      </c>
      <c r="J37" s="8">
        <v>0</v>
      </c>
      <c r="K37" s="14">
        <f>L36</f>
        <v>41042.75</v>
      </c>
      <c r="L37" s="14">
        <f t="shared" si="4"/>
        <v>41042.949999999997</v>
      </c>
      <c r="M37" s="7"/>
      <c r="N37" s="32"/>
    </row>
    <row r="38" spans="1:15">
      <c r="A38" s="6">
        <v>190</v>
      </c>
      <c r="B38" s="53" t="s">
        <v>64</v>
      </c>
      <c r="C38" s="53"/>
      <c r="D38" s="53"/>
      <c r="E38" s="7"/>
      <c r="F38" s="8">
        <v>0</v>
      </c>
      <c r="G38" s="8">
        <v>20</v>
      </c>
      <c r="H38" s="8">
        <v>20</v>
      </c>
      <c r="I38" s="8">
        <f t="shared" si="0"/>
        <v>1</v>
      </c>
      <c r="J38" s="8">
        <v>0</v>
      </c>
      <c r="K38" s="14">
        <f t="shared" ref="K38" si="8">L37</f>
        <v>41042.949999999997</v>
      </c>
      <c r="L38" s="14">
        <f t="shared" ref="L38" si="9">K38+(J38/24)+I38</f>
        <v>41043.949999999997</v>
      </c>
      <c r="M38" s="7"/>
      <c r="N38" s="32"/>
    </row>
    <row r="39" spans="1:15" ht="12.6" customHeight="1">
      <c r="A39" s="41"/>
      <c r="B39" s="42"/>
      <c r="C39" s="42"/>
      <c r="D39" s="42"/>
      <c r="E39" s="43" t="s">
        <v>37</v>
      </c>
      <c r="F39" s="50">
        <f>SUM(F19:F38)</f>
        <v>18</v>
      </c>
      <c r="G39" s="50">
        <f>SUM(G19:G38)</f>
        <v>202</v>
      </c>
      <c r="H39" s="43"/>
      <c r="I39" s="51">
        <f>SUM(I19:I38)</f>
        <v>11</v>
      </c>
      <c r="J39" s="50">
        <f>SUM(J19:J38)</f>
        <v>0</v>
      </c>
      <c r="K39" s="43"/>
      <c r="L39" s="44"/>
      <c r="M39" s="44"/>
      <c r="N39" s="45"/>
      <c r="O39" s="10"/>
    </row>
    <row r="40" spans="1:15" ht="15.75">
      <c r="L40" s="31"/>
    </row>
    <row r="41" spans="1:15">
      <c r="J41" s="11"/>
      <c r="K41" s="11"/>
    </row>
    <row r="42" spans="1:15">
      <c r="A42" s="29" t="s">
        <v>15</v>
      </c>
      <c r="F42" s="47"/>
      <c r="J42" s="39"/>
      <c r="K42" s="39"/>
    </row>
    <row r="43" spans="1:15">
      <c r="A43" s="10"/>
      <c r="B43" s="10"/>
      <c r="C43" s="10"/>
      <c r="D43" s="9"/>
      <c r="E43" s="9"/>
      <c r="F43" s="9"/>
      <c r="G43" s="9"/>
      <c r="H43" s="10"/>
      <c r="I43" s="10"/>
      <c r="J43" s="40"/>
      <c r="K43" s="40"/>
    </row>
    <row r="44" spans="1:15">
      <c r="A44" s="10"/>
      <c r="B44" s="10"/>
      <c r="C44" s="10"/>
      <c r="D44" s="9"/>
      <c r="E44" s="9"/>
      <c r="F44" s="9"/>
      <c r="G44" s="9"/>
      <c r="H44" s="10"/>
      <c r="I44" s="10"/>
      <c r="J44" s="10"/>
      <c r="K44" s="10"/>
    </row>
    <row r="45" spans="1:15">
      <c r="A45" s="10"/>
      <c r="B45" s="10"/>
      <c r="C45" s="10"/>
      <c r="D45" s="9"/>
      <c r="E45" s="9"/>
      <c r="F45" s="9"/>
      <c r="G45" s="9"/>
      <c r="H45" s="10"/>
      <c r="I45" s="10"/>
      <c r="J45" s="10"/>
      <c r="K45" s="10"/>
    </row>
    <row r="46" spans="1:15">
      <c r="A46" s="29" t="s">
        <v>7</v>
      </c>
    </row>
    <row r="47" spans="1:15">
      <c r="A47" s="10"/>
      <c r="B47" s="10"/>
      <c r="C47" s="10"/>
      <c r="D47" s="9"/>
      <c r="E47" s="9"/>
      <c r="F47" s="9"/>
      <c r="G47" s="9"/>
      <c r="H47" s="10"/>
      <c r="I47" s="10"/>
      <c r="J47" s="10"/>
      <c r="K47" s="10"/>
    </row>
    <row r="48" spans="1:15">
      <c r="A48" s="10"/>
      <c r="B48" s="10"/>
      <c r="C48" s="10"/>
      <c r="D48" s="9"/>
      <c r="E48" s="9"/>
      <c r="F48" s="9"/>
      <c r="G48" s="9"/>
      <c r="H48" s="10"/>
      <c r="I48" s="10"/>
      <c r="J48" s="10"/>
      <c r="K48" s="10"/>
    </row>
    <row r="49" spans="1:15">
      <c r="A49" s="10"/>
      <c r="B49" s="10"/>
      <c r="C49" s="10"/>
      <c r="D49" s="9"/>
      <c r="E49" s="9"/>
      <c r="F49" s="9"/>
      <c r="G49" s="9"/>
      <c r="H49" s="10"/>
      <c r="I49" s="10"/>
      <c r="J49" s="10"/>
      <c r="K49" s="10"/>
    </row>
    <row r="50" spans="1:15">
      <c r="A50" s="10"/>
      <c r="B50" s="10"/>
      <c r="C50" s="10"/>
      <c r="D50" s="9"/>
      <c r="E50" s="9"/>
      <c r="F50" s="9"/>
      <c r="G50" s="9"/>
      <c r="H50" s="10"/>
      <c r="I50" s="10"/>
      <c r="J50" s="10"/>
      <c r="K50" s="10"/>
    </row>
    <row r="51" spans="1:15">
      <c r="A51" s="10"/>
      <c r="B51" s="10"/>
      <c r="C51" s="10"/>
      <c r="D51" s="10"/>
      <c r="E51" s="10"/>
      <c r="F51" s="10"/>
      <c r="G51" s="10"/>
      <c r="J51" s="9"/>
      <c r="K51" s="9"/>
      <c r="L51" s="10"/>
      <c r="M51" s="10"/>
      <c r="O51" s="10"/>
    </row>
    <row r="52" spans="1:15">
      <c r="A52" s="37"/>
      <c r="B52" s="10"/>
      <c r="C52" s="37"/>
      <c r="D52" s="9"/>
      <c r="E52" s="10"/>
      <c r="F52" s="10"/>
      <c r="G52" s="10"/>
      <c r="H52" s="10"/>
      <c r="I52" s="10"/>
      <c r="J52" s="9"/>
      <c r="K52" s="9"/>
      <c r="L52" s="9"/>
      <c r="M52" s="10"/>
      <c r="N52" s="37"/>
      <c r="O52" s="38"/>
    </row>
    <row r="53" spans="1:15" s="10" customFormat="1">
      <c r="D53" s="9"/>
      <c r="E53" s="9"/>
      <c r="F53" s="9"/>
      <c r="G53" s="9"/>
    </row>
    <row r="54" spans="1:15">
      <c r="A54" s="10"/>
      <c r="B54" s="10"/>
      <c r="C54" s="10"/>
      <c r="D54" s="9"/>
      <c r="E54" s="9"/>
      <c r="F54" s="9"/>
      <c r="G54" s="9"/>
      <c r="H54" s="10"/>
      <c r="I54" s="10"/>
      <c r="J54" s="10"/>
      <c r="K54" s="10"/>
    </row>
  </sheetData>
  <mergeCells count="21">
    <mergeCell ref="B29:D29"/>
    <mergeCell ref="B30:D30"/>
    <mergeCell ref="B31:D31"/>
    <mergeCell ref="B25:D25"/>
    <mergeCell ref="B18:D18"/>
    <mergeCell ref="B19:D19"/>
    <mergeCell ref="B20:D20"/>
    <mergeCell ref="B21:D21"/>
    <mergeCell ref="B22:D22"/>
    <mergeCell ref="B23:D23"/>
    <mergeCell ref="B24:D24"/>
    <mergeCell ref="B26:D26"/>
    <mergeCell ref="B27:D27"/>
    <mergeCell ref="B28:D28"/>
    <mergeCell ref="B38:D38"/>
    <mergeCell ref="B32:D32"/>
    <mergeCell ref="B34:D34"/>
    <mergeCell ref="B35:D35"/>
    <mergeCell ref="B36:D36"/>
    <mergeCell ref="B37:D37"/>
    <mergeCell ref="B33:D33"/>
  </mergeCells>
  <conditionalFormatting sqref="B15">
    <cfRule type="cellIs" dxfId="1" priority="1" operator="lessThanOrEqual">
      <formula>$E$13</formula>
    </cfRule>
    <cfRule type="cellIs" dxfId="0" priority="2" operator="greaterThanOrEqual">
      <formula>$E$13</formula>
    </cfRule>
  </conditionalFormatting>
  <dataValidations count="2">
    <dataValidation type="list" allowBlank="1" showInputMessage="1" showErrorMessage="1" sqref="B16">
      <formula1>"Yes,No"</formula1>
    </dataValidation>
    <dataValidation type="list" allowBlank="1" showInputMessage="1" showErrorMessage="1" sqref="B8 D8 F8 H8 J8 E16">
      <formula1>"Done,Pending,In Process,NA"</formula1>
    </dataValidation>
  </dataValidations>
  <pageMargins left="0.31496062992125984" right="0.19685039370078741" top="0.47244094488188981" bottom="0.55118110236220474" header="0.31496062992125984" footer="0.23622047244094491"/>
  <pageSetup paperSize="8" orientation="landscape" r:id="rId1"/>
  <headerFooter>
    <oddFooter>&amp;L&amp;F&amp;C&amp;"Arial,Bold"Project Report&amp;RPages&amp;Pof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Company>M&amp;R Manufacturing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Jobin</dc:creator>
  <cp:lastModifiedBy>Jobin</cp:lastModifiedBy>
  <cp:lastPrinted>2012-03-07T07:32:49Z</cp:lastPrinted>
  <dcterms:created xsi:type="dcterms:W3CDTF">2011-08-26T11:54:46Z</dcterms:created>
  <dcterms:modified xsi:type="dcterms:W3CDTF">2013-07-04T13:37:19Z</dcterms:modified>
</cp:coreProperties>
</file>