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y Document\GitHub\MyProject\[5] Poverty Line\"/>
    </mc:Choice>
  </mc:AlternateContent>
  <xr:revisionPtr revIDLastSave="0" documentId="13_ncr:1_{2EF06853-1381-4420-85FB-F03EE052ED99}" xr6:coauthVersionLast="47" xr6:coauthVersionMax="47" xr10:uidLastSave="{00000000-0000-0000-0000-000000000000}"/>
  <bookViews>
    <workbookView xWindow="-120" yWindow="-120" windowWidth="20730" windowHeight="11040" activeTab="1" xr2:uid="{1F7E8050-52E1-4A05-93A4-849C1540DE68}"/>
  </bookViews>
  <sheets>
    <sheet name="Data" sheetId="1" r:id="rId1"/>
    <sheet name="Pertanyaan" sheetId="2" r:id="rId2"/>
  </sheets>
  <definedNames>
    <definedName name="_xlnm._FilterDatabase" localSheetId="0" hidden="1">Data!$D$1:$D$34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 s="1"/>
  <c r="A77" i="2" s="1"/>
  <c r="A69" i="2"/>
  <c r="A70" i="2" s="1"/>
  <c r="A71" i="2" s="1"/>
  <c r="A72" i="2" s="1"/>
  <c r="A73" i="2" s="1"/>
  <c r="A74" i="2" s="1"/>
  <c r="A68" i="2"/>
  <c r="C51" i="2"/>
  <c r="D51" i="2"/>
  <c r="B51" i="2"/>
  <c r="C50" i="2"/>
  <c r="D50" i="2"/>
  <c r="B50" i="2"/>
  <c r="F21" i="1"/>
  <c r="H21" i="1" s="1"/>
  <c r="F29" i="1"/>
  <c r="H29" i="1" s="1"/>
  <c r="F9" i="1"/>
  <c r="H9" i="1" s="1"/>
  <c r="F6" i="1"/>
  <c r="H6" i="1" s="1"/>
  <c r="F28" i="1"/>
  <c r="H28" i="1" s="1"/>
  <c r="F24" i="1"/>
  <c r="H24" i="1" s="1"/>
  <c r="F25" i="1"/>
  <c r="H25" i="1" s="1"/>
  <c r="F16" i="1"/>
  <c r="H16" i="1" s="1"/>
  <c r="F17" i="1"/>
  <c r="H17" i="1" s="1"/>
  <c r="F11" i="1"/>
  <c r="H11" i="1" s="1"/>
  <c r="F4" i="1"/>
  <c r="H4" i="1" s="1"/>
  <c r="F3" i="1"/>
  <c r="H3" i="1" s="1"/>
  <c r="F19" i="1"/>
  <c r="H19" i="1" s="1"/>
  <c r="F10" i="1"/>
  <c r="H10" i="1" s="1"/>
  <c r="F5" i="1"/>
  <c r="H5" i="1" s="1"/>
  <c r="F26" i="1"/>
  <c r="H26" i="1" s="1"/>
  <c r="F14" i="1"/>
  <c r="H14" i="1" s="1"/>
  <c r="F22" i="1"/>
  <c r="H22" i="1" s="1"/>
  <c r="F20" i="1"/>
  <c r="H20" i="1" s="1"/>
  <c r="F18" i="1"/>
  <c r="H18" i="1" s="1"/>
  <c r="F15" i="1"/>
  <c r="H15" i="1" s="1"/>
  <c r="F7" i="1"/>
  <c r="H7" i="1" s="1"/>
  <c r="F23" i="1"/>
  <c r="H23" i="1" s="1"/>
  <c r="F13" i="1"/>
  <c r="H13" i="1" s="1"/>
  <c r="F8" i="1"/>
  <c r="H8" i="1" s="1"/>
  <c r="F12" i="1"/>
  <c r="H12" i="1" s="1"/>
  <c r="F27" i="1"/>
  <c r="H27" i="1" s="1"/>
  <c r="E21" i="1"/>
  <c r="G21" i="1" s="1"/>
  <c r="E29" i="1"/>
  <c r="G29" i="1" s="1"/>
  <c r="E9" i="1"/>
  <c r="G9" i="1" s="1"/>
  <c r="E6" i="1"/>
  <c r="G6" i="1" s="1"/>
  <c r="E28" i="1"/>
  <c r="G28" i="1" s="1"/>
  <c r="E24" i="1"/>
  <c r="G24" i="1" s="1"/>
  <c r="E25" i="1"/>
  <c r="G25" i="1" s="1"/>
  <c r="E16" i="1"/>
  <c r="G16" i="1" s="1"/>
  <c r="E17" i="1"/>
  <c r="G17" i="1" s="1"/>
  <c r="E11" i="1"/>
  <c r="G11" i="1" s="1"/>
  <c r="E4" i="1"/>
  <c r="G4" i="1" s="1"/>
  <c r="E3" i="1"/>
  <c r="G3" i="1" s="1"/>
  <c r="E19" i="1"/>
  <c r="G19" i="1" s="1"/>
  <c r="E10" i="1"/>
  <c r="G10" i="1" s="1"/>
  <c r="E5" i="1"/>
  <c r="G5" i="1" s="1"/>
  <c r="E26" i="1"/>
  <c r="G26" i="1" s="1"/>
  <c r="E14" i="1"/>
  <c r="G14" i="1" s="1"/>
  <c r="E22" i="1"/>
  <c r="G22" i="1" s="1"/>
  <c r="E20" i="1"/>
  <c r="G20" i="1" s="1"/>
  <c r="E18" i="1"/>
  <c r="G18" i="1" s="1"/>
  <c r="E15" i="1"/>
  <c r="G15" i="1" s="1"/>
  <c r="E7" i="1"/>
  <c r="G7" i="1" s="1"/>
  <c r="E23" i="1"/>
  <c r="G23" i="1" s="1"/>
  <c r="E13" i="1"/>
  <c r="G13" i="1" s="1"/>
  <c r="E8" i="1"/>
  <c r="G8" i="1" s="1"/>
  <c r="E12" i="1"/>
  <c r="G12" i="1" s="1"/>
  <c r="E27" i="1"/>
  <c r="G27" i="1" s="1"/>
  <c r="D56" i="2" l="1"/>
  <c r="C56" i="2"/>
  <c r="D55" i="2"/>
  <c r="C55" i="2"/>
</calcChain>
</file>

<file path=xl/sharedStrings.xml><?xml version="1.0" encoding="utf-8"?>
<sst xmlns="http://schemas.openxmlformats.org/spreadsheetml/2006/main" count="124" uniqueCount="58">
  <si>
    <t>Wilayah Jawa Barat</t>
  </si>
  <si>
    <t>Garis Kemiskinan Menurut Kab/Kota (Rupiah/Perkapita/Perbulan)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</si>
  <si>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</si>
  <si>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</si>
  <si>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</si>
  <si>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</si>
  <si>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</si>
  <si>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</si>
  <si>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</si>
  <si>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</si>
  <si>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</si>
  <si>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</si>
  <si>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</si>
  <si>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</si>
  <si>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</si>
  <si>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</si>
  <si>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</si>
  <si>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</si>
  <si>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</si>
  <si>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</si>
  <si>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</si>
  <si>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</si>
  <si>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</si>
  <si>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</si>
  <si>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</si>
  <si>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</si>
  <si>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</si>
  <si>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</si>
  <si>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</si>
  <si>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Peningkatan</t>
  </si>
  <si>
    <t>Persentase (%)</t>
  </si>
  <si>
    <t>Garis Kemiskinan</t>
  </si>
  <si>
    <t>Lima Wilayah Jawa Barat dengan Garis Kemiskinan Terendah 2023</t>
  </si>
  <si>
    <t>Sum of 2023</t>
  </si>
  <si>
    <t>Row Labels</t>
  </si>
  <si>
    <t>Grand Total</t>
  </si>
  <si>
    <t>No</t>
  </si>
  <si>
    <t>Lima Wilayah Jawa Barat dengan Garis Kemiskinan Tertinggi 2023</t>
  </si>
  <si>
    <t>Lima Wilayah Jawa Barat dengan Peningkatan Garis Kemiskinan Tertinggi 2023</t>
  </si>
  <si>
    <t>Lima Wilayah Jawa Barat dengan Peningkatan Garis Kemiskinan Terendah 2023</t>
  </si>
  <si>
    <t>Peningkatan Garis Kemiskinan</t>
  </si>
  <si>
    <t>Sum of 2022</t>
  </si>
  <si>
    <t>Sum of 2021</t>
  </si>
  <si>
    <t>PERTANYAAN:</t>
  </si>
  <si>
    <t>1. Sebutkan Lima nama wilayah Jawa Barat dengan garis kemiskinan terendah dan tertinggi pada tahun 2023!</t>
  </si>
  <si>
    <t>2. Sebutkan Lima nama wilayah Jawabarat dengan peningkatan garis kemiskinan terendah dan tertinggi pada tahun 2023!</t>
  </si>
  <si>
    <t>Rata-rata dan Varians Garis Kemiskinan Wilayah Jawa Barat 2021-2023</t>
  </si>
  <si>
    <t>Garis Kemiskinan Wilayah Jawa Barat 2021-2023</t>
  </si>
  <si>
    <t>Rata</t>
  </si>
  <si>
    <t>Var</t>
  </si>
  <si>
    <t>Ket</t>
  </si>
  <si>
    <t>Perubahan Rata-rata dan Varians Garis Kemiskinan Wilayah Jawa Barat 2021-2023</t>
  </si>
  <si>
    <t>-</t>
  </si>
  <si>
    <t>3. Sebutkan rata-rata dan varians Garis Kemiskinan Wilayah Jawa Barat tahun 2021-2023! Serta apakah terjadi peningkatan dari tahun ke tahun?</t>
  </si>
  <si>
    <t>Di Atas</t>
  </si>
  <si>
    <t>Di Bawah</t>
  </si>
  <si>
    <t>4. Sebutkan wilayah Jawa Barat dengan Garis Kemiskinan di atas dan di bawah rata-ratanya pada tahun 2023? Mana jumlah wilayah yang lebih banyak antara keduanya?</t>
  </si>
  <si>
    <t>Wilayah Jawa Barat dengan Garis Kemiskinan di atas &amp; di bawah rata-ratanya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</si>
</sst>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2"/>
      <color theme="0"/>
      <name val="Footlight MT Light"/>
      <family val="1"/>
    </font>
    <font>
      <b/>
      <sz val="11"/>
      <color theme="0"/>
      <name val="NewsGoth BT"/>
      <family val="2"/>
    </font>
    <font>
      <sz val="11"/>
      <color theme="1"/>
      <name val="NewsGoth BT"/>
      <family val="2"/>
    </font>
    <font>
      <b/>
      <sz val="14"/>
      <color theme="0"/>
      <name val="NewsGoth BT"/>
      <family val="2"/>
    </font>
    <font>
      <b/>
      <u/>
      <sz val="18"/>
      <color theme="1"/>
      <name val="Footlight MT Light"/>
      <family val="1"/>
    </font>
    <font>
      <b/>
      <sz val="16"/>
      <color theme="1"/>
      <name val="NewsGoth BT"/>
      <family val="2"/>
    </font>
    <font>
      <b/>
      <u/>
      <sz val="14"/>
      <color theme="1"/>
      <name val="NewsGoth BT"/>
      <family val="2"/>
    </font>
    <font>
      <sz val="12"/>
      <color theme="1"/>
      <name val="NewsGoth BT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E7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20" xfId="0" applyFill="1" applyBorder="1"/>
    <xf numFmtId="0" fontId="0" fillId="6" borderId="0" xfId="0" applyFill="1"/>
    <xf numFmtId="0" fontId="0" fillId="6" borderId="21" xfId="0" applyFill="1" applyBorder="1"/>
    <xf numFmtId="0" fontId="0" fillId="8" borderId="20" xfId="0" applyFill="1" applyBorder="1"/>
    <xf numFmtId="0" fontId="0" fillId="8" borderId="0" xfId="0" applyFill="1"/>
    <xf numFmtId="0" fontId="0" fillId="8" borderId="21" xfId="0" applyFill="1" applyBorder="1"/>
    <xf numFmtId="0" fontId="4" fillId="7" borderId="1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9" borderId="15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left"/>
    </xf>
    <xf numFmtId="0" fontId="5" fillId="9" borderId="5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5" fillId="9" borderId="1" xfId="0" applyFont="1" applyFill="1" applyBorder="1"/>
    <xf numFmtId="0" fontId="5" fillId="9" borderId="4" xfId="0" applyFont="1" applyFill="1" applyBorder="1"/>
    <xf numFmtId="0" fontId="5" fillId="9" borderId="1" xfId="0" applyFont="1" applyFill="1" applyBorder="1" applyAlignment="1">
      <alignment horizontal="center"/>
    </xf>
    <xf numFmtId="0" fontId="7" fillId="8" borderId="20" xfId="0" applyFont="1" applyFill="1" applyBorder="1"/>
    <xf numFmtId="0" fontId="5" fillId="9" borderId="4" xfId="0" applyFont="1" applyFill="1" applyBorder="1" applyAlignment="1">
      <alignment horizontal="center"/>
    </xf>
    <xf numFmtId="0" fontId="8" fillId="8" borderId="20" xfId="0" applyFont="1" applyFill="1" applyBorder="1"/>
    <xf numFmtId="0" fontId="5" fillId="8" borderId="0" xfId="0" applyFont="1" applyFill="1"/>
    <xf numFmtId="0" fontId="5" fillId="8" borderId="21" xfId="0" applyFont="1" applyFill="1" applyBorder="1"/>
    <xf numFmtId="0" fontId="9" fillId="8" borderId="20" xfId="0" applyFont="1" applyFill="1" applyBorder="1"/>
    <xf numFmtId="0" fontId="5" fillId="8" borderId="20" xfId="0" applyFont="1" applyFill="1" applyBorder="1"/>
    <xf numFmtId="0" fontId="5" fillId="8" borderId="0" xfId="0" applyFont="1" applyFill="1" applyAlignment="1">
      <alignment horizontal="left"/>
    </xf>
    <xf numFmtId="0" fontId="10" fillId="8" borderId="0" xfId="0" applyFont="1" applyFill="1"/>
    <xf numFmtId="0" fontId="5" fillId="8" borderId="9" xfId="0" applyFont="1" applyFill="1" applyBorder="1"/>
    <xf numFmtId="0" fontId="5" fillId="8" borderId="19" xfId="0" applyFont="1" applyFill="1" applyBorder="1"/>
    <xf numFmtId="0" fontId="5" fillId="8" borderId="10" xfId="0" applyFont="1" applyFill="1" applyBorder="1"/>
    <xf numFmtId="0" fontId="0" fillId="9" borderId="1" xfId="0" applyFill="1" applyBorder="1"/>
    <xf numFmtId="0" fontId="5" fillId="11" borderId="14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28" xfId="0" applyFont="1" applyFill="1" applyBorder="1"/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right"/>
    </xf>
    <xf numFmtId="0" fontId="5" fillId="8" borderId="0" xfId="0" applyFont="1" applyFill="1" applyAlignment="1">
      <alignment horizontal="right"/>
    </xf>
    <xf numFmtId="0" fontId="5" fillId="11" borderId="27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font>
        <name val="NewsGoth BT"/>
        <family val="2"/>
        <scheme val="none"/>
      </font>
    </dxf>
    <dxf>
      <font>
        <name val="NewsGoth BT"/>
        <family val="2"/>
        <scheme val="none"/>
      </font>
    </dxf>
    <dxf>
      <font>
        <name val="NewsGoth BT"/>
        <family val="2"/>
        <scheme val="none"/>
      </font>
    </dxf>
    <dxf>
      <font>
        <name val="NewsGoth BT"/>
        <family val="2"/>
        <scheme val="none"/>
      </font>
    </dxf>
    <dxf>
      <font>
        <name val="NewsGoth BT"/>
        <family val="2"/>
        <scheme val="none"/>
      </font>
    </dxf>
    <dxf>
      <font>
        <name val="NewsGoth BT"/>
        <family val="2"/>
        <scheme val="none"/>
      </font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fill>
        <patternFill>
          <bgColor rgb="FFFFE7F3"/>
        </patternFill>
      </fill>
    </dxf>
    <dxf>
      <fill>
        <patternFill>
          <bgColor rgb="FFFFE7F3"/>
        </patternFill>
      </fill>
    </dxf>
    <dxf>
      <fill>
        <patternFill>
          <bgColor rgb="FFFFE7F3"/>
        </patternFill>
      </fill>
    </dxf>
    <dxf>
      <fill>
        <patternFill>
          <bgColor rgb="FFFFE7F3"/>
        </patternFill>
      </fill>
    </dxf>
    <dxf>
      <fill>
        <patternFill>
          <bgColor rgb="FFFFE7F3"/>
        </patternFill>
      </fill>
    </dxf>
    <dxf>
      <fill>
        <patternFill>
          <bgColor rgb="FFFFE7F3"/>
        </patternFill>
      </fill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CC0066"/>
      <color rgb="FFFFE7F3"/>
      <color rgb="FFC2DEF6"/>
      <color rgb="FFE5F1FB"/>
      <color rgb="FFEAF4FC"/>
      <color rgb="FF3366CC"/>
      <color rgb="FFFFB7DB"/>
      <color rgb="FFFF6600"/>
      <color rgb="FFFF505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[Garis Kemiskinan Wilayah Jawa Barat 2021 sd 2023.xlsx]Pertanyaan!PivotTable11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NewsGoth BT" panose="020B0503020203020204" pitchFamily="34" charset="0"/>
                <a:ea typeface="+mn-ea"/>
                <a:cs typeface="+mn-cs"/>
              </a:defRPr>
            </a:pPr>
            <a:r>
              <a:rPr lang="en-ID" sz="1100" b="1">
                <a:solidFill>
                  <a:sysClr val="windowText" lastClr="000000"/>
                </a:solidFill>
                <a:latin typeface="NewsGoth BT" panose="020B0503020203020204" pitchFamily="34" charset="0"/>
              </a:rPr>
              <a:t>Lima Wilayah Jawa Barat dengan Garis Kemiskinan Terendah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NewsGoth BT" panose="020B05030202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B7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Pertanyaan!$G$10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rgbClr val="FFB7DB"/>
            </a:solidFill>
            <a:ln>
              <a:noFill/>
            </a:ln>
            <a:effectLst/>
          </c:spPr>
          <c:invertIfNegative val="0"/>
          <c:cat>
            <c:strRef>
              <c:f>Pertanyaan!$F$11:$F$16</c:f>
              <c:strCache>
                <c:ptCount val="5"/>
                <c:pt idx="0">
                  <c:v>Garut</c:v>
                </c:pt>
                <c:pt idx="1">
                  <c:v>Kuningan</c:v>
                </c:pt>
                <c:pt idx="2">
                  <c:v>Sukabumi</c:v>
                </c:pt>
                <c:pt idx="3">
                  <c:v>Sumedang</c:v>
                </c:pt>
                <c:pt idx="4">
                  <c:v>Tasikmalaya</c:v>
                </c:pt>
              </c:strCache>
            </c:strRef>
          </c:cat>
          <c:val>
            <c:numRef>
              <c:f>Pertanyaan!$G$11:$G$16</c:f>
              <c:numCache>
                <c:formatCode>General</c:formatCode>
                <c:ptCount val="5"/>
                <c:pt idx="0">
                  <c:v>320050</c:v>
                </c:pt>
                <c:pt idx="1">
                  <c:v>358069</c:v>
                </c:pt>
                <c:pt idx="2">
                  <c:v>342094</c:v>
                </c:pt>
                <c:pt idx="3">
                  <c:v>360054</c:v>
                </c:pt>
                <c:pt idx="4">
                  <c:v>333909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0-4C4B-99EC-D560FBA5AAF8}"/>
            </c:ext>
          </c:extLst>
        </c:ser>
        <c:ser>
          <c:idx val="1"/>
          <c:order val="1"/>
          <c:tx>
            <c:strRef>
              <c:f>Pertanyaan!$H$10</c:f>
              <c:strCache>
                <c:ptCount val="1"/>
                <c:pt idx="0">
                  <c:v>Sum of 2022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Pertanyaan!$F$11:$F$16</c:f>
              <c:strCache>
                <c:ptCount val="5"/>
                <c:pt idx="0">
                  <c:v>Garut</c:v>
                </c:pt>
                <c:pt idx="1">
                  <c:v>Kuningan</c:v>
                </c:pt>
                <c:pt idx="2">
                  <c:v>Sukabumi</c:v>
                </c:pt>
                <c:pt idx="3">
                  <c:v>Sumedang</c:v>
                </c:pt>
                <c:pt idx="4">
                  <c:v>Tasikmalaya</c:v>
                </c:pt>
              </c:strCache>
            </c:strRef>
          </c:cat>
          <c:val>
            <c:numRef>
              <c:f>Pertanyaan!$H$11:$H$16</c:f>
              <c:numCache>
                <c:formatCode>General</c:formatCode>
                <c:ptCount val="5"/>
                <c:pt idx="0">
                  <c:v>335134</c:v>
                </c:pt>
                <c:pt idx="1">
                  <c:v>371665</c:v>
                </c:pt>
                <c:pt idx="2">
                  <c:v>357636</c:v>
                </c:pt>
                <c:pt idx="3">
                  <c:v>371870</c:v>
                </c:pt>
                <c:pt idx="4">
                  <c:v>347917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0-4C4B-99EC-D560FBA5AAF8}"/>
            </c:ext>
          </c:extLst>
        </c:ser>
        <c:ser>
          <c:idx val="2"/>
          <c:order val="2"/>
          <c:tx>
            <c:strRef>
              <c:f>Pertanyaan!$I$10</c:f>
              <c:strCache>
                <c:ptCount val="1"/>
                <c:pt idx="0">
                  <c:v>Sum of 2023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Pertanyaan!$F$11:$F$16</c:f>
              <c:strCache>
                <c:ptCount val="5"/>
                <c:pt idx="0">
                  <c:v>Garut</c:v>
                </c:pt>
                <c:pt idx="1">
                  <c:v>Kuningan</c:v>
                </c:pt>
                <c:pt idx="2">
                  <c:v>Sukabumi</c:v>
                </c:pt>
                <c:pt idx="3">
                  <c:v>Sumedang</c:v>
                </c:pt>
                <c:pt idx="4">
                  <c:v>Tasikmalaya</c:v>
                </c:pt>
              </c:strCache>
            </c:strRef>
          </c:cat>
          <c:val>
            <c:numRef>
              <c:f>Pertanyaan!$I$11:$I$16</c:f>
              <c:numCache>
                <c:formatCode>General</c:formatCode>
                <c:ptCount val="5"/>
                <c:pt idx="0">
                  <c:v>367681</c:v>
                </c:pt>
                <c:pt idx="1">
                  <c:v>402767</c:v>
                </c:pt>
                <c:pt idx="2">
                  <c:v>392705</c:v>
                </c:pt>
                <c:pt idx="3">
                  <c:v>396573</c:v>
                </c:pt>
                <c:pt idx="4">
                  <c:v>378958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0-4C4B-99EC-D560FBA5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4533936"/>
        <c:axId val="2064529136"/>
      </c:barChart>
      <c:catAx>
        <c:axId val="206453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9136"/>
        <c:crosses val="autoZero"/>
        <c:auto val="1"/>
        <c:lblAlgn val="ctr"/>
        <c:lblOffset val="100"/>
        <c:noMultiLvlLbl val="0"/>
      </c:catAx>
      <c:valAx>
        <c:axId val="206452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NewsGoth BT" panose="020B0503020203020204" pitchFamily="34" charset="0"/>
                <a:ea typeface="+mn-ea"/>
                <a:cs typeface="+mn-cs"/>
              </a:defRPr>
            </a:pPr>
            <a:r>
              <a:rPr lang="en-US" b="1">
                <a:latin typeface="NewsGoth BT" panose="020B0503020203020204" pitchFamily="34" charset="0"/>
              </a:rPr>
              <a:t>Peningkatan Garis Kemiskinan Terendah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NewsGoth BT" panose="020B05030202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Pertanyaan!$C$30</c:f>
              <c:strCache>
                <c:ptCount val="1"/>
                <c:pt idx="0">
                  <c:v>Peningkatan Garis Kemiskinan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C0066"/>
                </a:solidFill>
              </a:ln>
              <a:effectLst/>
            </c:spPr>
          </c:marker>
          <c:cat>
            <c:strRef>
              <c:f>Pertanyaan!$B$31:$B$35</c:f>
              <c:strCache>
                <c:ptCount val="5"/>
                <c:pt idx="0">
                  <c:v>Indramayu</c:v>
                </c:pt>
                <c:pt idx="1">
                  <c:v>Sumedang</c:v>
                </c:pt>
                <c:pt idx="2">
                  <c:v>Karawang</c:v>
                </c:pt>
                <c:pt idx="3">
                  <c:v>Bandung</c:v>
                </c:pt>
                <c:pt idx="4">
                  <c:v>Kota Cirebon</c:v>
                </c:pt>
              </c:strCache>
            </c:strRef>
          </c:cat>
          <c:val>
            <c:numRef>
              <c:f>Pertanyaan!$C$31:$C$35</c:f>
              <c:numCache>
                <c:formatCode>General</c:formatCode>
                <c:ptCount val="5"/>
                <c:pt idx="0">
                  <c:v>3.1714050467380246E-2</c:v>
                </c:pt>
                <c:pt idx="1">
                  <c:v>3.2146821559959557E-2</c:v>
                </c:pt>
                <c:pt idx="2">
                  <c:v>3.2246503634474635E-2</c:v>
                </c:pt>
                <c:pt idx="3">
                  <c:v>3.2953392496299791E-2</c:v>
                </c:pt>
                <c:pt idx="4">
                  <c:v>3.4750822904574874E-2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2-441E-8AC2-79CE7697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927536"/>
        <c:axId val="1953933776"/>
      </c:lineChart>
      <c:catAx>
        <c:axId val="19539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33776"/>
        <c:crosses val="autoZero"/>
        <c:auto val="1"/>
        <c:lblAlgn val="ctr"/>
        <c:lblOffset val="100"/>
        <c:noMultiLvlLbl val="0"/>
      </c:catAx>
      <c:valAx>
        <c:axId val="195393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NewsGoth BT" panose="020B0503020203020204" pitchFamily="34" charset="0"/>
                <a:ea typeface="+mn-ea"/>
                <a:cs typeface="+mn-cs"/>
              </a:defRPr>
            </a:pPr>
            <a:r>
              <a:rPr lang="en-US" b="1">
                <a:latin typeface="NewsGoth BT" panose="020B0503020203020204" pitchFamily="34" charset="0"/>
              </a:rPr>
              <a:t>Peningkatan Garis Kemiskinan Tertinggi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NewsGoth BT" panose="020B05030202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Pertanyaan!$C$38</c:f>
              <c:strCache>
                <c:ptCount val="1"/>
                <c:pt idx="0">
                  <c:v>Peningkatan Garis Kemiskinan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C0066"/>
                </a:solidFill>
              </a:ln>
              <a:effectLst/>
            </c:spPr>
          </c:marker>
          <c:cat>
            <c:strRef>
              <c:f>Pertanyaan!$B$39:$B$43</c:f>
              <c:strCache>
                <c:ptCount val="5"/>
                <c:pt idx="0">
                  <c:v>Sukabumi</c:v>
                </c:pt>
                <c:pt idx="1">
                  <c:v>Garut</c:v>
                </c:pt>
                <c:pt idx="2">
                  <c:v>Kota Banjar</c:v>
                </c:pt>
                <c:pt idx="3">
                  <c:v>Bekasi</c:v>
                </c:pt>
                <c:pt idx="4">
                  <c:v>Ciamis</c:v>
                </c:pt>
              </c:strCache>
            </c:strRef>
          </c:cat>
          <c:val>
            <c:numRef>
              <c:f>Pertanyaan!$C$39:$C$43</c:f>
              <c:numCache>
                <c:formatCode>General</c:formatCode>
                <c:ptCount val="5"/>
                <c:pt idx="0">
                  <c:v>4.6737416721197432E-2</c:v>
                </c:pt>
                <c:pt idx="1">
                  <c:v>4.6309484003614038E-2</c:v>
                </c:pt>
                <c:pt idx="2">
                  <c:v>4.5000127841272275E-2</c:v>
                </c:pt>
                <c:pt idx="3">
                  <c:v>4.4215004224310912E-2</c:v>
                </c:pt>
                <c:pt idx="4">
                  <c:v>4.3443371622913327E-2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B-4FDA-904F-F2681235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406384"/>
        <c:axId val="1949407344"/>
      </c:lineChart>
      <c:catAx>
        <c:axId val="19494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7344"/>
        <c:crosses val="autoZero"/>
        <c:auto val="1"/>
        <c:lblAlgn val="ctr"/>
        <c:lblOffset val="100"/>
        <c:noMultiLvlLbl val="0"/>
      </c:catAx>
      <c:valAx>
        <c:axId val="194940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790416</xdr:colOff>
      <xdr:row>8</xdr:row>
      <xdr:rowOff>120886</xdr:rowOff>
    </xdr:from>
    <xdr:to>
      <xdr:col>9</xdr:col>
      <xdr:colOff>630038</xdr:colOff>
      <xdr:row>24</xdr:row>
      <xdr:rowOff>29450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9B4FE-497A-B2F7-F718-2C958034A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325828</xdr:colOff>
      <xdr:row>27</xdr:row>
      <xdr:rowOff>198213</xdr:rowOff>
    </xdr:from>
    <xdr:to>
      <xdr:col>5</xdr:col>
      <xdr:colOff>409170</xdr:colOff>
      <xdr:row>42</xdr:row>
      <xdr:rowOff>184798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0E0D0E-E66D-E2E0-FDD8-B8BCD2AE0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464175</xdr:colOff>
      <xdr:row>28</xdr:row>
      <xdr:rowOff>2062</xdr:rowOff>
    </xdr:from>
    <xdr:to>
      <xdr:col>10</xdr:col>
      <xdr:colOff>547519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E23A6-6F5B-DC57-9CAA-3DE20FA6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y" refreshedDate="45440.809772569446" createdVersion="8" refreshedVersion="8" minRefreshableVersion="3" recordCount="28" xr:uid="{30850F80-5256-40D6-A78E-A94FC075AC45}">
  <cacheSource type="worksheet">
    <worksheetSource ref="A2:H29" sheet="Data"/>
  </cacheSource>
  <cacheFields count="8">
    <cacheField name="Wilayah Jawa Barat" numFmtId="0">
      <sharedItems count="28">
        <s v="Sukabumi"/>
        <s v="Garut"/>
        <s v="Kota Banjar"/>
        <s v="Provinsi Jawa Barat"/>
        <s v="Bekasi"/>
        <s v="Ciamis"/>
        <s v="Tasikmalaya"/>
        <s v="Kota Bekasi"/>
        <s v="Pangandaran"/>
        <s v="Bogor"/>
        <s v="Kota Bogor"/>
        <s v="Subang"/>
        <s v="Kota Sukabumi"/>
        <s v="Cirebon"/>
        <s v="Kuningan"/>
        <s v="Kota Bandung"/>
        <s v="Bandung Barat"/>
        <s v="Kota Depok"/>
        <s v="Kota Tasikmalaya"/>
        <s v="Majalengka"/>
        <s v="Purwakarta"/>
        <s v="Cianjur"/>
        <s v="Kota Cimahi"/>
        <s v="Kota Cirebon"/>
        <s v="Bandung"/>
        <s v="Karawang"/>
        <s v="Sumedang"/>
        <s v="Indramayu"/>
      </sharedItems>
    </cacheField>
    <cacheField name="2021" numFmtId="0">
      <sharedItems containsSemiMixedTypes="0" containsString="0" containsNumber="1" containsInteger="1" minValue="320050" maxValue="705084"/>
    </cacheField>
    <cacheField name="2022" numFmtId="0">
      <sharedItems containsSemiMixedTypes="0" containsString="0" containsNumber="1" containsInteger="1" minValue="335134" maxValue="744771"/>
    </cacheField>
    <cacheField name="2023" numFmtId="0">
      <sharedItems containsSemiMixedTypes="0" containsString="0" containsNumber="1" containsInteger="1" minValue="367681" maxValue="804984"/>
    </cacheField>
    <cacheField name="20222" numFmtId="0">
      <sharedItems containsSemiMixedTypes="0" containsString="0" containsNumber="1" minValue="1.4946156589564347E-2" maxValue="3.178992421046211E-2"/>
    </cacheField>
    <cacheField name="20232" numFmtId="0">
      <sharedItems containsSemiMixedTypes="0" containsString="0" containsNumber="1" minValue="3.1714050467380246E-2" maxValue="4.6737416721197432E-2"/>
    </cacheField>
    <cacheField name="20223" numFmtId="9">
      <sharedItems containsSemiMixedTypes="0" containsString="0" containsNumber="1" minValue="0.01" maxValue="0.03"/>
    </cacheField>
    <cacheField name="20233" numFmtId="9">
      <sharedItems containsSemiMixedTypes="0" containsString="0" containsNumber="1" minValue="0.03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42094"/>
    <n v="357636"/>
    <n v="392705"/>
    <n v="2.2211424406556816E-2"/>
    <n v="4.6737416721197432E-2"/>
    <n v="0.02"/>
    <n v="0.05"/>
  </r>
  <r>
    <x v="1"/>
    <n v="320050"/>
    <n v="335134"/>
    <n v="367681"/>
    <n v="2.3022540232972722E-2"/>
    <n v="4.6309484003614038E-2"/>
    <n v="0.02"/>
    <n v="0.05"/>
  </r>
  <r>
    <x v="2"/>
    <n v="357210"/>
    <n v="373510"/>
    <n v="408710"/>
    <n v="2.2306765929494196E-2"/>
    <n v="4.5000127841272275E-2"/>
    <n v="0.02"/>
    <n v="0.05"/>
  </r>
  <r>
    <x v="3"/>
    <n v="427402"/>
    <n v="452580"/>
    <n v="495229"/>
    <n v="2.8611948880772561E-2"/>
    <n v="4.4997462568935304E-2"/>
    <n v="0.03"/>
    <n v="0.04"/>
  </r>
  <r>
    <x v="4"/>
    <n v="549875"/>
    <n v="579221"/>
    <n v="632811"/>
    <n v="2.5990704067678921E-2"/>
    <n v="4.4215004224310912E-2"/>
    <n v="0.03"/>
    <n v="0.04"/>
  </r>
  <r>
    <x v="5"/>
    <n v="389676"/>
    <n v="405294"/>
    <n v="442108"/>
    <n v="1.9646024378278424E-2"/>
    <n v="4.3443371622913327E-2"/>
    <n v="0.02"/>
    <n v="0.04"/>
  </r>
  <r>
    <x v="6"/>
    <n v="333909"/>
    <n v="347917"/>
    <n v="378958"/>
    <n v="2.0544831085936882E-2"/>
    <n v="4.2704729148753222E-2"/>
    <n v="0.02"/>
    <n v="0.04"/>
  </r>
  <r>
    <x v="7"/>
    <n v="692885"/>
    <n v="731392"/>
    <n v="795965"/>
    <n v="2.7036173440980932E-2"/>
    <n v="4.2277607658196478E-2"/>
    <n v="0.03"/>
    <n v="0.04"/>
  </r>
  <r>
    <x v="8"/>
    <n v="394101"/>
    <n v="411174"/>
    <n v="447242"/>
    <n v="2.1201452919810002E-2"/>
    <n v="4.201692419526197E-2"/>
    <n v="0.02"/>
    <n v="0.04"/>
  </r>
  <r>
    <x v="9"/>
    <n v="418483"/>
    <n v="443787"/>
    <n v="482174"/>
    <n v="2.9345796560242152E-2"/>
    <n v="4.1456389631960744E-2"/>
    <n v="0.03"/>
    <n v="0.04"/>
  </r>
  <r>
    <x v="10"/>
    <n v="571425"/>
    <n v="608949"/>
    <n v="661384"/>
    <n v="3.178992421046211E-2"/>
    <n v="4.1276578660870811E-2"/>
    <n v="0.03"/>
    <n v="0.04"/>
  </r>
  <r>
    <x v="11"/>
    <n v="360691"/>
    <n v="372308"/>
    <n v="404320"/>
    <n v="1.5848589152236223E-2"/>
    <n v="4.1219219497623055E-2"/>
    <n v="0.02"/>
    <n v="0.04"/>
  </r>
  <r>
    <x v="12"/>
    <n v="567734"/>
    <n v="594118"/>
    <n v="644276"/>
    <n v="2.2708572176146358E-2"/>
    <n v="4.0502457214747489E-2"/>
    <n v="0.02"/>
    <n v="0.04"/>
  </r>
  <r>
    <x v="13"/>
    <n v="404635"/>
    <n v="416914"/>
    <n v="451853"/>
    <n v="1.4946156589564347E-2"/>
    <n v="4.0216766981250436E-2"/>
    <n v="0.01"/>
    <n v="0.04"/>
  </r>
  <r>
    <x v="14"/>
    <n v="358069"/>
    <n v="371665"/>
    <n v="402767"/>
    <n v="1.8631446527090693E-2"/>
    <n v="4.0161047064170903E-2"/>
    <n v="0.02"/>
    <n v="0.04"/>
  </r>
  <r>
    <x v="15"/>
    <n v="515396"/>
    <n v="545675"/>
    <n v="591124"/>
    <n v="2.8536261946655785E-2"/>
    <n v="3.9979802937898434E-2"/>
    <n v="0.03"/>
    <n v="0.04"/>
  </r>
  <r>
    <x v="16"/>
    <n v="374470"/>
    <n v="393956"/>
    <n v="426355"/>
    <n v="2.5358329884725399E-2"/>
    <n v="3.9495996030773695E-2"/>
    <n v="0.03"/>
    <n v="0.04"/>
  </r>
  <r>
    <x v="17"/>
    <n v="705084"/>
    <n v="744771"/>
    <n v="804984"/>
    <n v="2.7373082135799788E-2"/>
    <n v="3.8853238092472681E-2"/>
    <n v="0.03"/>
    <n v="0.04"/>
  </r>
  <r>
    <x v="18"/>
    <n v="480341"/>
    <n v="498711"/>
    <n v="537497"/>
    <n v="1.8763048336554136E-2"/>
    <n v="3.7430708892423142E-2"/>
    <n v="0.02"/>
    <n v="0.04"/>
  </r>
  <r>
    <x v="19"/>
    <n v="466813"/>
    <n v="483319"/>
    <n v="520713"/>
    <n v="1.7372323003540562E-2"/>
    <n v="3.724383286588475E-2"/>
    <n v="0.02"/>
    <n v="0.04"/>
  </r>
  <r>
    <x v="20"/>
    <n v="387754"/>
    <n v="403663"/>
    <n v="434187"/>
    <n v="2.0101918457652541E-2"/>
    <n v="3.643134212567882E-2"/>
    <n v="0.02"/>
    <n v="0.04"/>
  </r>
  <r>
    <x v="21"/>
    <n v="387631"/>
    <n v="406829"/>
    <n v="437327"/>
    <n v="2.416484152757848E-2"/>
    <n v="3.6128393330142769E-2"/>
    <n v="0.02"/>
    <n v="0.04"/>
  </r>
  <r>
    <x v="22"/>
    <n v="522281"/>
    <n v="549450"/>
    <n v="590197"/>
    <n v="2.5350577710264981E-2"/>
    <n v="3.5754053667495289E-2"/>
    <n v="0.03"/>
    <n v="0.04"/>
  </r>
  <r>
    <x v="23"/>
    <n v="467248"/>
    <n v="485613"/>
    <n v="520579"/>
    <n v="1.9273535174595246E-2"/>
    <n v="3.4750822904574874E-2"/>
    <n v="0.02"/>
    <n v="0.03"/>
  </r>
  <r>
    <x v="24"/>
    <n v="378819"/>
    <n v="398884"/>
    <n v="426069"/>
    <n v="2.5800337661035126E-2"/>
    <n v="3.2953392496299791E-2"/>
    <n v="0.03"/>
    <n v="0.03"/>
  </r>
  <r>
    <x v="25"/>
    <n v="494201"/>
    <n v="521158"/>
    <n v="555889"/>
    <n v="2.6549230370735869E-2"/>
    <n v="3.2246503634474635E-2"/>
    <n v="0.03"/>
    <n v="0.03"/>
  </r>
  <r>
    <x v="26"/>
    <n v="360054"/>
    <n v="371870"/>
    <n v="396573"/>
    <n v="1.6143752630054485E-2"/>
    <n v="3.2146821559959557E-2"/>
    <n v="0.02"/>
    <n v="0.03"/>
  </r>
  <r>
    <x v="27"/>
    <n v="481754"/>
    <n v="499805"/>
    <n v="532545"/>
    <n v="1.8390132432181867E-2"/>
    <n v="3.1714050467380246E-2"/>
    <n v="0.02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54742-3939-4B97-90EB-539AD14FA4C5}" name="PivotTable11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F10:I16" firstHeaderRow="0" firstDataRow="1" firstDataCol="1"/>
  <pivotFields count="8">
    <pivotField axis="axisRow" showAll="0">
      <items count="29">
        <item h="1" x="24"/>
        <item h="1" x="16"/>
        <item h="1" x="4"/>
        <item h="1" x="9"/>
        <item h="1" x="5"/>
        <item h="1" x="21"/>
        <item h="1" x="13"/>
        <item x="1"/>
        <item h="1" x="27"/>
        <item h="1" x="25"/>
        <item h="1" x="15"/>
        <item h="1" x="2"/>
        <item h="1" x="7"/>
        <item h="1" x="10"/>
        <item h="1" x="22"/>
        <item h="1" x="23"/>
        <item h="1" x="17"/>
        <item h="1" x="12"/>
        <item h="1" x="18"/>
        <item x="14"/>
        <item h="1" x="19"/>
        <item h="1" x="8"/>
        <item h="1" x="3"/>
        <item h="1" x="20"/>
        <item h="1" x="11"/>
        <item x="0"/>
        <item x="26"/>
        <item x="6"/>
        <item t="default"/>
      </items>
    </pivotField>
    <pivotField dataField="1" showAll="0"/>
    <pivotField dataField="1" showAll="0"/>
    <pivotField dataField="1" showAll="0"/>
    <pivotField showAll="0"/>
    <pivotField showAll="0"/>
    <pivotField numFmtId="9" showAll="0"/>
    <pivotField numFmtId="9" showAll="0"/>
  </pivotFields>
  <rowFields count="1">
    <field x="0"/>
  </rowFields>
  <rowItems count="6">
    <i>
      <x v="7"/>
    </i>
    <i>
      <x v="19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1" fld="1" baseField="0" baseItem="0"/>
    <dataField name="Sum of 2022" fld="2" baseField="0" baseItem="0"/>
    <dataField name="Sum of 2023" fld="3" baseField="0" baseItem="0"/>
  </dataFields>
  <formats count="3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C285-EE9B-4B79-B371-F8F1E3FB8834}">
  <sheetPr>
    <tabColor rgb="FF002060"/>
  </sheetPr>
  <dimension ref="A1:H29"/>
  <sheetViews>
    <sheetView showGridLines="0" workbookViewId="0">
      <selection activeCell="I30" sqref="I30"/>
    </sheetView>
  </sheetViews>
  <sheetFormatPr defaultRowHeight="15" x14ac:dyDescent="0.25"/>
  <cols>
    <col min="1" max="1" width="31.5703125" customWidth="1"/>
    <col min="2" max="4" width="22.7109375" style="1" customWidth="1"/>
    <col min="5" max="6" width="15.7109375" customWidth="1"/>
    <col min="7" max="7" width="12.7109375" bestFit="1" customWidth="1"/>
    <col min="8" max="8" width="11" customWidth="1"/>
  </cols>
  <sheetData>
    <row r="1" spans="1:8" x14ac:dyDescent="0.25">
      <c r="A1" s="9"/>
      <c r="B1" s="49" t="s">
        <v>1</v>
      </c>
      <c r="C1" s="49"/>
      <c r="D1" s="49"/>
      <c r="E1" s="50" t="s">
        <v>29</v>
      </c>
      <c r="F1" s="50"/>
      <c r="G1" s="50" t="s">
        <v>30</v>
      </c>
      <c r="H1" s="50"/>
    </row>
    <row r="2" spans="1:8" x14ac:dyDescent="0.25">
      <c r="A2" s="11" t="s">
        <v>0</v>
      </c>
      <c r="B2" s="10">
        <v>2021</v>
      </c>
      <c r="C2" s="10">
        <v>2022</v>
      </c>
      <c r="D2" s="10">
        <v>2023</v>
      </c>
      <c r="E2" s="5">
        <v>2022</v>
      </c>
      <c r="F2" s="5">
        <v>2023</v>
      </c>
      <c r="G2" s="5">
        <v>2022</v>
      </c>
      <c r="H2" s="5">
        <v>2023</v>
      </c>
    </row>
    <row r="3" spans="1:8" x14ac:dyDescent="0.25">
      <c r="A3" s="6" t="s">
        <v>13</v>
      </c>
      <c r="B3" s="7">
        <v>705084</v>
      </c>
      <c r="C3" s="7">
        <v>744771</v>
      </c>
      <c r="D3" s="7">
        <v>804984</v>
      </c>
      <c r="E3" s="3">
        <f t="shared" ref="E3:E29" si="0">(C3-B3)/(C3+B3)</f>
        <v>2.7373082135799788E-2</v>
      </c>
      <c r="F3" s="4">
        <f t="shared" ref="F3:F29" si="1">(D3-C3)/(D3+C3)</f>
        <v>3.8853238092472681E-2</v>
      </c>
      <c r="G3" s="2">
        <f t="shared" ref="G3:G29" si="2">ROUND(E3,2)</f>
        <v>0.03</v>
      </c>
      <c r="H3" s="2">
        <f t="shared" ref="H3:H29" si="3">ROUND(F3,2)</f>
        <v>0.04</v>
      </c>
    </row>
    <row r="4" spans="1:8" x14ac:dyDescent="0.25">
      <c r="A4" s="6" t="s">
        <v>12</v>
      </c>
      <c r="B4" s="7">
        <v>692885</v>
      </c>
      <c r="C4" s="7">
        <v>731392</v>
      </c>
      <c r="D4" s="7">
        <v>795965</v>
      </c>
      <c r="E4" s="3">
        <f t="shared" si="0"/>
        <v>2.7036173440980932E-2</v>
      </c>
      <c r="F4" s="4">
        <f t="shared" si="1"/>
        <v>4.2277607658196478E-2</v>
      </c>
      <c r="G4" s="2">
        <f t="shared" si="2"/>
        <v>0.03</v>
      </c>
      <c r="H4" s="2">
        <f t="shared" si="3"/>
        <v>0.04</v>
      </c>
    </row>
    <row r="5" spans="1:8" x14ac:dyDescent="0.25">
      <c r="A5" s="6" t="s">
        <v>16</v>
      </c>
      <c r="B5" s="7">
        <v>571425</v>
      </c>
      <c r="C5" s="7">
        <v>608949</v>
      </c>
      <c r="D5" s="7">
        <v>661384</v>
      </c>
      <c r="E5" s="3">
        <f t="shared" si="0"/>
        <v>3.178992421046211E-2</v>
      </c>
      <c r="F5" s="4">
        <f t="shared" si="1"/>
        <v>4.1276578660870811E-2</v>
      </c>
      <c r="G5" s="2">
        <f t="shared" si="2"/>
        <v>0.03</v>
      </c>
      <c r="H5" s="2">
        <f t="shared" si="3"/>
        <v>0.04</v>
      </c>
    </row>
    <row r="6" spans="1:8" x14ac:dyDescent="0.25">
      <c r="A6" s="6" t="s">
        <v>5</v>
      </c>
      <c r="B6" s="7">
        <v>567734</v>
      </c>
      <c r="C6" s="7">
        <v>594118</v>
      </c>
      <c r="D6" s="7">
        <v>644276</v>
      </c>
      <c r="E6" s="3">
        <f t="shared" si="0"/>
        <v>2.2708572176146358E-2</v>
      </c>
      <c r="F6" s="4">
        <f t="shared" si="1"/>
        <v>4.0502457214747489E-2</v>
      </c>
      <c r="G6" s="2">
        <f t="shared" si="2"/>
        <v>0.02</v>
      </c>
      <c r="H6" s="2">
        <f t="shared" si="3"/>
        <v>0.04</v>
      </c>
    </row>
    <row r="7" spans="1:8" x14ac:dyDescent="0.25">
      <c r="A7" s="6" t="s">
        <v>23</v>
      </c>
      <c r="B7" s="7">
        <v>549875</v>
      </c>
      <c r="C7" s="7">
        <v>579221</v>
      </c>
      <c r="D7" s="7">
        <v>632811</v>
      </c>
      <c r="E7" s="3">
        <f t="shared" si="0"/>
        <v>2.5990704067678921E-2</v>
      </c>
      <c r="F7" s="4">
        <f t="shared" si="1"/>
        <v>4.4215004224310912E-2</v>
      </c>
      <c r="G7" s="2">
        <f t="shared" si="2"/>
        <v>0.03</v>
      </c>
      <c r="H7" s="2">
        <f t="shared" si="3"/>
        <v>0.04</v>
      </c>
    </row>
    <row r="8" spans="1:8" x14ac:dyDescent="0.25">
      <c r="A8" s="6" t="s">
        <v>26</v>
      </c>
      <c r="B8" s="7">
        <v>515396</v>
      </c>
      <c r="C8" s="7">
        <v>545675</v>
      </c>
      <c r="D8" s="7">
        <v>591124</v>
      </c>
      <c r="E8" s="3">
        <f t="shared" si="0"/>
        <v>2.8536261946655785E-2</v>
      </c>
      <c r="F8" s="4">
        <f t="shared" si="1"/>
        <v>3.9979802937898434E-2</v>
      </c>
      <c r="G8" s="2">
        <f t="shared" si="2"/>
        <v>0.03</v>
      </c>
      <c r="H8" s="2">
        <f t="shared" si="3"/>
        <v>0.04</v>
      </c>
    </row>
    <row r="9" spans="1:8" x14ac:dyDescent="0.25">
      <c r="A9" s="6" t="s">
        <v>4</v>
      </c>
      <c r="B9" s="7">
        <v>522281</v>
      </c>
      <c r="C9" s="7">
        <v>549450</v>
      </c>
      <c r="D9" s="7">
        <v>590197</v>
      </c>
      <c r="E9" s="3">
        <f t="shared" si="0"/>
        <v>2.5350577710264981E-2</v>
      </c>
      <c r="F9" s="4">
        <f t="shared" si="1"/>
        <v>3.5754053667495289E-2</v>
      </c>
      <c r="G9" s="2">
        <f t="shared" si="2"/>
        <v>0.03</v>
      </c>
      <c r="H9" s="2">
        <f t="shared" si="3"/>
        <v>0.04</v>
      </c>
    </row>
    <row r="10" spans="1:8" x14ac:dyDescent="0.25">
      <c r="A10" s="6" t="s">
        <v>15</v>
      </c>
      <c r="B10" s="7">
        <v>494201</v>
      </c>
      <c r="C10" s="7">
        <v>521158</v>
      </c>
      <c r="D10" s="7">
        <v>555889</v>
      </c>
      <c r="E10" s="3">
        <f t="shared" si="0"/>
        <v>2.6549230370735869E-2</v>
      </c>
      <c r="F10" s="4">
        <f t="shared" si="1"/>
        <v>3.2246503634474635E-2</v>
      </c>
      <c r="G10" s="2">
        <f t="shared" si="2"/>
        <v>0.03</v>
      </c>
      <c r="H10" s="2">
        <f t="shared" si="3"/>
        <v>0.03</v>
      </c>
    </row>
    <row r="11" spans="1:8" x14ac:dyDescent="0.25">
      <c r="A11" s="6" t="s">
        <v>11</v>
      </c>
      <c r="B11" s="7">
        <v>480341</v>
      </c>
      <c r="C11" s="7">
        <v>498711</v>
      </c>
      <c r="D11" s="7">
        <v>537497</v>
      </c>
      <c r="E11" s="3">
        <f t="shared" si="0"/>
        <v>1.8763048336554136E-2</v>
      </c>
      <c r="F11" s="4">
        <f t="shared" si="1"/>
        <v>3.7430708892423142E-2</v>
      </c>
      <c r="G11" s="2">
        <f t="shared" si="2"/>
        <v>0.02</v>
      </c>
      <c r="H11" s="2">
        <f t="shared" si="3"/>
        <v>0.04</v>
      </c>
    </row>
    <row r="12" spans="1:8" x14ac:dyDescent="0.25">
      <c r="A12" s="6" t="s">
        <v>27</v>
      </c>
      <c r="B12" s="7">
        <v>481754</v>
      </c>
      <c r="C12" s="7">
        <v>499805</v>
      </c>
      <c r="D12" s="7">
        <v>532545</v>
      </c>
      <c r="E12" s="3">
        <f t="shared" si="0"/>
        <v>1.8390132432181867E-2</v>
      </c>
      <c r="F12" s="4">
        <f t="shared" si="1"/>
        <v>3.1714050467380246E-2</v>
      </c>
      <c r="G12" s="2">
        <f t="shared" si="2"/>
        <v>0.02</v>
      </c>
      <c r="H12" s="2">
        <f t="shared" si="3"/>
        <v>0.03</v>
      </c>
    </row>
    <row r="13" spans="1:8" x14ac:dyDescent="0.25">
      <c r="A13" s="6" t="s">
        <v>25</v>
      </c>
      <c r="B13" s="7">
        <v>466813</v>
      </c>
      <c r="C13" s="7">
        <v>483319</v>
      </c>
      <c r="D13" s="7">
        <v>520713</v>
      </c>
      <c r="E13" s="3">
        <f t="shared" si="0"/>
        <v>1.7372323003540562E-2</v>
      </c>
      <c r="F13" s="4">
        <f t="shared" si="1"/>
        <v>3.724383286588475E-2</v>
      </c>
      <c r="G13" s="2">
        <f t="shared" si="2"/>
        <v>0.02</v>
      </c>
      <c r="H13" s="2">
        <f t="shared" si="3"/>
        <v>0.04</v>
      </c>
    </row>
    <row r="14" spans="1:8" x14ac:dyDescent="0.25">
      <c r="A14" s="6" t="s">
        <v>18</v>
      </c>
      <c r="B14" s="7">
        <v>467248</v>
      </c>
      <c r="C14" s="7">
        <v>485613</v>
      </c>
      <c r="D14" s="7">
        <v>520579</v>
      </c>
      <c r="E14" s="3">
        <f t="shared" si="0"/>
        <v>1.9273535174595246E-2</v>
      </c>
      <c r="F14" s="4">
        <f t="shared" si="1"/>
        <v>3.4750822904574874E-2</v>
      </c>
      <c r="G14" s="2">
        <f t="shared" si="2"/>
        <v>0.02</v>
      </c>
      <c r="H14" s="2">
        <f t="shared" si="3"/>
        <v>0.03</v>
      </c>
    </row>
    <row r="15" spans="1:8" x14ac:dyDescent="0.25">
      <c r="A15" s="6" t="s">
        <v>22</v>
      </c>
      <c r="B15" s="7">
        <v>418483</v>
      </c>
      <c r="C15" s="7">
        <v>443787</v>
      </c>
      <c r="D15" s="7">
        <v>482174</v>
      </c>
      <c r="E15" s="3">
        <f t="shared" si="0"/>
        <v>2.9345796560242152E-2</v>
      </c>
      <c r="F15" s="4">
        <f t="shared" si="1"/>
        <v>4.1456389631960744E-2</v>
      </c>
      <c r="G15" s="2">
        <f t="shared" si="2"/>
        <v>0.03</v>
      </c>
      <c r="H15" s="2">
        <f t="shared" si="3"/>
        <v>0.04</v>
      </c>
    </row>
    <row r="16" spans="1:8" x14ac:dyDescent="0.25">
      <c r="A16" s="6" t="s">
        <v>9</v>
      </c>
      <c r="B16" s="7">
        <v>404635</v>
      </c>
      <c r="C16" s="7">
        <v>416914</v>
      </c>
      <c r="D16" s="7">
        <v>451853</v>
      </c>
      <c r="E16" s="3">
        <f t="shared" si="0"/>
        <v>1.4946156589564347E-2</v>
      </c>
      <c r="F16" s="4">
        <f t="shared" si="1"/>
        <v>4.0216766981250436E-2</v>
      </c>
      <c r="G16" s="2">
        <f t="shared" si="2"/>
        <v>0.01</v>
      </c>
      <c r="H16" s="2">
        <f t="shared" si="3"/>
        <v>0.04</v>
      </c>
    </row>
    <row r="17" spans="1:8" x14ac:dyDescent="0.25">
      <c r="A17" s="6" t="s">
        <v>10</v>
      </c>
      <c r="B17" s="7">
        <v>394101</v>
      </c>
      <c r="C17" s="7">
        <v>411174</v>
      </c>
      <c r="D17" s="7">
        <v>447242</v>
      </c>
      <c r="E17" s="3">
        <f t="shared" si="0"/>
        <v>2.1201452919810002E-2</v>
      </c>
      <c r="F17" s="4">
        <f t="shared" si="1"/>
        <v>4.201692419526197E-2</v>
      </c>
      <c r="G17" s="2">
        <f t="shared" si="2"/>
        <v>0.02</v>
      </c>
      <c r="H17" s="2">
        <f t="shared" si="3"/>
        <v>0.04</v>
      </c>
    </row>
    <row r="18" spans="1:8" x14ac:dyDescent="0.25">
      <c r="A18" s="6" t="s">
        <v>21</v>
      </c>
      <c r="B18" s="7">
        <v>389676</v>
      </c>
      <c r="C18" s="7">
        <v>405294</v>
      </c>
      <c r="D18" s="7">
        <v>442108</v>
      </c>
      <c r="E18" s="3">
        <f t="shared" si="0"/>
        <v>1.9646024378278424E-2</v>
      </c>
      <c r="F18" s="4">
        <f t="shared" si="1"/>
        <v>4.3443371622913327E-2</v>
      </c>
      <c r="G18" s="2">
        <f t="shared" si="2"/>
        <v>0.02</v>
      </c>
      <c r="H18" s="2">
        <f t="shared" si="3"/>
        <v>0.04</v>
      </c>
    </row>
    <row r="19" spans="1:8" x14ac:dyDescent="0.25">
      <c r="A19" s="6" t="s">
        <v>14</v>
      </c>
      <c r="B19" s="7">
        <v>387631</v>
      </c>
      <c r="C19" s="7">
        <v>406829</v>
      </c>
      <c r="D19" s="7">
        <v>437327</v>
      </c>
      <c r="E19" s="3">
        <f t="shared" si="0"/>
        <v>2.416484152757848E-2</v>
      </c>
      <c r="F19" s="4">
        <f t="shared" si="1"/>
        <v>3.6128393330142769E-2</v>
      </c>
      <c r="G19" s="2">
        <f t="shared" si="2"/>
        <v>0.02</v>
      </c>
      <c r="H19" s="2">
        <f t="shared" si="3"/>
        <v>0.04</v>
      </c>
    </row>
    <row r="20" spans="1:8" x14ac:dyDescent="0.25">
      <c r="A20" s="6" t="s">
        <v>20</v>
      </c>
      <c r="B20" s="7">
        <v>387754</v>
      </c>
      <c r="C20" s="7">
        <v>403663</v>
      </c>
      <c r="D20" s="7">
        <v>434187</v>
      </c>
      <c r="E20" s="3">
        <f t="shared" si="0"/>
        <v>2.0101918457652541E-2</v>
      </c>
      <c r="F20" s="4">
        <f t="shared" si="1"/>
        <v>3.643134212567882E-2</v>
      </c>
      <c r="G20" s="2">
        <f t="shared" si="2"/>
        <v>0.02</v>
      </c>
      <c r="H20" s="2">
        <f t="shared" si="3"/>
        <v>0.04</v>
      </c>
    </row>
    <row r="21" spans="1:8" x14ac:dyDescent="0.25">
      <c r="A21" s="6" t="s">
        <v>2</v>
      </c>
      <c r="B21" s="7">
        <v>374470</v>
      </c>
      <c r="C21" s="7">
        <v>393956</v>
      </c>
      <c r="D21" s="7">
        <v>426355</v>
      </c>
      <c r="E21" s="3">
        <f t="shared" si="0"/>
        <v>2.5358329884725399E-2</v>
      </c>
      <c r="F21" s="4">
        <f t="shared" si="1"/>
        <v>3.9495996030773695E-2</v>
      </c>
      <c r="G21" s="2">
        <f t="shared" si="2"/>
        <v>0.03</v>
      </c>
      <c r="H21" s="2">
        <f t="shared" si="3"/>
        <v>0.04</v>
      </c>
    </row>
    <row r="22" spans="1:8" x14ac:dyDescent="0.25">
      <c r="A22" s="6" t="s">
        <v>19</v>
      </c>
      <c r="B22" s="7">
        <v>378819</v>
      </c>
      <c r="C22" s="7">
        <v>398884</v>
      </c>
      <c r="D22" s="7">
        <v>426069</v>
      </c>
      <c r="E22" s="3">
        <f t="shared" si="0"/>
        <v>2.5800337661035126E-2</v>
      </c>
      <c r="F22" s="4">
        <f t="shared" si="1"/>
        <v>3.2953392496299791E-2</v>
      </c>
      <c r="G22" s="2">
        <f t="shared" si="2"/>
        <v>0.03</v>
      </c>
      <c r="H22" s="2">
        <f t="shared" si="3"/>
        <v>0.03</v>
      </c>
    </row>
    <row r="23" spans="1:8" x14ac:dyDescent="0.25">
      <c r="A23" s="6" t="s">
        <v>24</v>
      </c>
      <c r="B23" s="7">
        <v>357210</v>
      </c>
      <c r="C23" s="7">
        <v>373510</v>
      </c>
      <c r="D23" s="7">
        <v>408710</v>
      </c>
      <c r="E23" s="3">
        <f t="shared" si="0"/>
        <v>2.2306765929494196E-2</v>
      </c>
      <c r="F23" s="4">
        <f t="shared" si="1"/>
        <v>4.5000127841272275E-2</v>
      </c>
      <c r="G23" s="2">
        <f t="shared" si="2"/>
        <v>0.02</v>
      </c>
      <c r="H23" s="2">
        <f t="shared" si="3"/>
        <v>0.05</v>
      </c>
    </row>
    <row r="24" spans="1:8" x14ac:dyDescent="0.25">
      <c r="A24" s="6" t="s">
        <v>7</v>
      </c>
      <c r="B24" s="7">
        <v>360691</v>
      </c>
      <c r="C24" s="7">
        <v>372308</v>
      </c>
      <c r="D24" s="7">
        <v>404320</v>
      </c>
      <c r="E24" s="3">
        <f t="shared" si="0"/>
        <v>1.5848589152236223E-2</v>
      </c>
      <c r="F24" s="4">
        <f t="shared" si="1"/>
        <v>4.1219219497623055E-2</v>
      </c>
      <c r="G24" s="2">
        <f t="shared" si="2"/>
        <v>0.02</v>
      </c>
      <c r="H24" s="2">
        <f t="shared" si="3"/>
        <v>0.04</v>
      </c>
    </row>
    <row r="25" spans="1:8" x14ac:dyDescent="0.25">
      <c r="A25" s="6" t="s">
        <v>8</v>
      </c>
      <c r="B25" s="7">
        <v>358069</v>
      </c>
      <c r="C25" s="7">
        <v>371665</v>
      </c>
      <c r="D25" s="7">
        <v>402767</v>
      </c>
      <c r="E25" s="3">
        <f t="shared" si="0"/>
        <v>1.8631446527090693E-2</v>
      </c>
      <c r="F25" s="4">
        <f t="shared" si="1"/>
        <v>4.0161047064170903E-2</v>
      </c>
      <c r="G25" s="2">
        <f t="shared" si="2"/>
        <v>0.02</v>
      </c>
      <c r="H25" s="2">
        <f t="shared" si="3"/>
        <v>0.04</v>
      </c>
    </row>
    <row r="26" spans="1:8" x14ac:dyDescent="0.25">
      <c r="A26" s="6" t="s">
        <v>17</v>
      </c>
      <c r="B26" s="7">
        <v>360054</v>
      </c>
      <c r="C26" s="7">
        <v>371870</v>
      </c>
      <c r="D26" s="7">
        <v>396573</v>
      </c>
      <c r="E26" s="3">
        <f t="shared" si="0"/>
        <v>1.6143752630054485E-2</v>
      </c>
      <c r="F26" s="4">
        <f t="shared" si="1"/>
        <v>3.2146821559959557E-2</v>
      </c>
      <c r="G26" s="2">
        <f t="shared" si="2"/>
        <v>0.02</v>
      </c>
      <c r="H26" s="2">
        <f t="shared" si="3"/>
        <v>0.03</v>
      </c>
    </row>
    <row r="27" spans="1:8" x14ac:dyDescent="0.25">
      <c r="A27" s="6" t="s">
        <v>28</v>
      </c>
      <c r="B27" s="7">
        <v>342094</v>
      </c>
      <c r="C27" s="7">
        <v>357636</v>
      </c>
      <c r="D27" s="7">
        <v>392705</v>
      </c>
      <c r="E27" s="3">
        <f t="shared" si="0"/>
        <v>2.2211424406556816E-2</v>
      </c>
      <c r="F27" s="4">
        <f t="shared" si="1"/>
        <v>4.6737416721197432E-2</v>
      </c>
      <c r="G27" s="2">
        <f t="shared" si="2"/>
        <v>0.02</v>
      </c>
      <c r="H27" s="8">
        <f t="shared" si="3"/>
        <v>0.05</v>
      </c>
    </row>
    <row r="28" spans="1:8" x14ac:dyDescent="0.25">
      <c r="A28" s="6" t="s">
        <v>6</v>
      </c>
      <c r="B28" s="7">
        <v>333909</v>
      </c>
      <c r="C28" s="7">
        <v>347917</v>
      </c>
      <c r="D28" s="7">
        <v>378958</v>
      </c>
      <c r="E28" s="3">
        <f t="shared" si="0"/>
        <v>2.0544831085936882E-2</v>
      </c>
      <c r="F28" s="4">
        <f t="shared" si="1"/>
        <v>4.2704729148753222E-2</v>
      </c>
      <c r="G28" s="2">
        <f t="shared" si="2"/>
        <v>0.02</v>
      </c>
      <c r="H28" s="2">
        <f t="shared" si="3"/>
        <v>0.04</v>
      </c>
    </row>
    <row r="29" spans="1:8" x14ac:dyDescent="0.25">
      <c r="A29" s="6" t="s">
        <v>3</v>
      </c>
      <c r="B29" s="7">
        <v>320050</v>
      </c>
      <c r="C29" s="7">
        <v>335134</v>
      </c>
      <c r="D29" s="7">
        <v>367681</v>
      </c>
      <c r="E29" s="3">
        <f t="shared" si="0"/>
        <v>2.3022540232972722E-2</v>
      </c>
      <c r="F29" s="4">
        <f t="shared" si="1"/>
        <v>4.6309484003614038E-2</v>
      </c>
      <c r="G29" s="2">
        <f t="shared" si="2"/>
        <v>0.02</v>
      </c>
      <c r="H29" s="2">
        <f t="shared" si="3"/>
        <v>0.05</v>
      </c>
    </row>
  </sheetData>
  <sortState xmlns:xlrd2="http://schemas.microsoft.com/office/spreadsheetml/2017/richdata2" ref="A3:H35">
    <sortCondition descending="1" ref="D2:D35"/>
  </sortState>
  <mergeCells count="3">
    <mergeCell ref="B1:D1"/>
    <mergeCell ref="E1:F1"/>
    <mergeCell ref="G1:H1"/>
  </mergeCells>
  <conditionalFormatting sqref="H3:H29">
    <cfRule type="cellIs" dxfId="11" priority="1" operator="lessThan">
      <formula>0.04</formula>
    </cfRule>
    <cfRule type="cellIs" dxfId="10" priority="2" operator="lessThan">
      <formula>0.03</formula>
    </cfRule>
    <cfRule type="cellIs" dxfId="9" priority="3" operator="lessThan">
      <formula>0.05</formula>
    </cfRule>
    <cfRule type="cellIs" dxfId="8" priority="4" operator="greaterThan">
      <formula>0.04</formula>
    </cfRule>
    <cfRule type="cellIs" dxfId="7" priority="5" operator="greaterThan">
      <formula>0.05</formula>
    </cfRule>
    <cfRule type="cellIs" dxfId="6" priority="6" operator="greaterThan">
      <formula>0.05</formula>
    </cfRule>
    <cfRule type="cellIs" dxfId="5" priority="7" operator="greaterThan">
      <formula>0.05</formula>
    </cfRule>
    <cfRule type="cellIs" dxfId="4" priority="8" operator="lessThan">
      <formula>0.05</formula>
    </cfRule>
    <cfRule type="cellIs" dxfId="3" priority="9" operator="greaterThan">
      <formula>0.04</formula>
    </cfRule>
    <cfRule type="cellIs" dxfId="2" priority="10" operator="lessThan">
      <formula>0.04</formula>
    </cfRule>
    <cfRule type="cellIs" dxfId="1" priority="11" operator="greaterThan">
      <formula>0.04</formula>
    </cfRule>
    <cfRule type="cellIs" dxfId="0" priority="12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7CDB-E832-4960-842A-F712AF30591D}">
  <sheetPr>
    <tabColor rgb="FF002060"/>
  </sheetPr>
  <dimension ref="A1:K78"/>
  <sheetViews>
    <sheetView showGridLines="0" tabSelected="1" topLeftCell="A25" zoomScale="80" zoomScaleNormal="80" workbookViewId="0">
      <selection activeCell="L68" sqref="L68"/>
    </sheetView>
  </sheetViews>
  <sheetFormatPr defaultRowHeight="15" x14ac:dyDescent="0.25"/>
  <cols>
    <col min="1" max="1" width="8" customWidth="1"/>
    <col min="2" max="2" width="45.42578125" customWidth="1"/>
    <col min="3" max="4" width="52" customWidth="1"/>
    <col min="5" max="5" width="7.28515625" customWidth="1"/>
    <col min="6" max="6" width="15.42578125" bestFit="1" customWidth="1"/>
    <col min="7" max="9" width="12" bestFit="1" customWidth="1"/>
    <col min="10" max="10" width="10.28515625" bestFit="1" customWidth="1"/>
    <col min="11" max="11" width="11.7109375" bestFit="1" customWidth="1"/>
  </cols>
  <sheetData>
    <row r="1" spans="1:11" ht="31.5" customHeight="1" x14ac:dyDescent="0.25">
      <c r="A1" s="59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1" ht="15" customHeigh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4"/>
    </row>
    <row r="3" spans="1:11" ht="15.75" customHeight="1" thickBot="1" x14ac:dyDescent="0.3">
      <c r="A3" s="65"/>
      <c r="B3" s="66"/>
      <c r="C3" s="66"/>
      <c r="D3" s="66"/>
      <c r="E3" s="66"/>
      <c r="F3" s="66"/>
      <c r="G3" s="66"/>
      <c r="H3" s="66"/>
      <c r="I3" s="66"/>
      <c r="J3" s="66"/>
      <c r="K3" s="67"/>
    </row>
    <row r="4" spans="1:11" ht="6" customHeight="1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4"/>
    </row>
    <row r="5" spans="1:11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</row>
    <row r="6" spans="1:11" ht="22.5" x14ac:dyDescent="0.3">
      <c r="A6" s="33" t="s">
        <v>43</v>
      </c>
      <c r="B6" s="16"/>
      <c r="C6" s="16"/>
      <c r="D6" s="16"/>
      <c r="E6" s="16"/>
      <c r="F6" s="16"/>
      <c r="G6" s="16"/>
      <c r="H6" s="16"/>
      <c r="I6" s="16"/>
      <c r="J6" s="16"/>
      <c r="K6" s="17"/>
    </row>
    <row r="7" spans="1:11" ht="20.25" x14ac:dyDescent="0.3">
      <c r="A7" s="35"/>
      <c r="B7" s="36"/>
      <c r="C7" s="36"/>
      <c r="D7" s="36"/>
      <c r="E7" s="36"/>
      <c r="F7" s="36"/>
      <c r="G7" s="36"/>
      <c r="H7" s="36"/>
      <c r="I7" s="36"/>
      <c r="J7" s="36"/>
      <c r="K7" s="37"/>
    </row>
    <row r="8" spans="1:11" ht="18" x14ac:dyDescent="0.25">
      <c r="A8" s="38" t="s">
        <v>44</v>
      </c>
      <c r="B8" s="36"/>
      <c r="C8" s="36"/>
      <c r="D8" s="36"/>
      <c r="E8" s="36"/>
      <c r="F8" s="36"/>
      <c r="G8" s="36"/>
      <c r="H8" s="36"/>
      <c r="I8" s="36"/>
      <c r="J8" s="36"/>
      <c r="K8" s="37"/>
    </row>
    <row r="9" spans="1:11" ht="15.75" thickBot="1" x14ac:dyDescent="0.3">
      <c r="A9" s="39"/>
      <c r="B9" s="36"/>
      <c r="C9" s="36"/>
      <c r="D9" s="36"/>
      <c r="E9" s="36"/>
      <c r="F9" s="36"/>
      <c r="G9" s="36"/>
      <c r="H9" s="36"/>
      <c r="I9" s="36"/>
      <c r="J9" s="36"/>
      <c r="K9" s="37"/>
    </row>
    <row r="10" spans="1:11" ht="18.75" thickBot="1" x14ac:dyDescent="0.3">
      <c r="A10" s="68" t="s">
        <v>32</v>
      </c>
      <c r="B10" s="69"/>
      <c r="C10" s="70"/>
      <c r="D10" s="36"/>
      <c r="E10" s="36"/>
      <c r="F10" s="36" t="s">
        <v>34</v>
      </c>
      <c r="G10" s="36" t="s">
        <v>42</v>
      </c>
      <c r="H10" s="36" t="s">
        <v>41</v>
      </c>
      <c r="I10" s="36" t="s">
        <v>33</v>
      </c>
      <c r="J10" s="36"/>
      <c r="K10" s="37"/>
    </row>
    <row r="11" spans="1:11" x14ac:dyDescent="0.25">
      <c r="A11" s="27" t="s">
        <v>36</v>
      </c>
      <c r="B11" s="28" t="s">
        <v>0</v>
      </c>
      <c r="C11" s="29" t="s">
        <v>31</v>
      </c>
      <c r="D11" s="36"/>
      <c r="E11" s="36"/>
      <c r="F11" s="40" t="s">
        <v>6</v>
      </c>
      <c r="G11" s="36">
        <v>320050</v>
      </c>
      <c r="H11" s="36">
        <v>335134</v>
      </c>
      <c r="I11" s="36">
        <v>367681</v>
      </c>
      <c r="J11" s="36"/>
      <c r="K11" s="37"/>
    </row>
    <row r="12" spans="1:11" x14ac:dyDescent="0.25">
      <c r="A12" s="21">
        <v>1</v>
      </c>
      <c r="B12" s="22" t="s">
        <v>6</v>
      </c>
      <c r="C12" s="23">
        <v>367681</v>
      </c>
      <c r="D12" s="36"/>
      <c r="E12" s="36"/>
      <c r="F12" s="40" t="s">
        <v>9</v>
      </c>
      <c r="G12" s="36">
        <v>358069</v>
      </c>
      <c r="H12" s="36">
        <v>371665</v>
      </c>
      <c r="I12" s="36">
        <v>402767</v>
      </c>
      <c r="J12" s="36"/>
      <c r="K12" s="37"/>
    </row>
    <row r="13" spans="1:11" x14ac:dyDescent="0.25">
      <c r="A13" s="21">
        <v>2</v>
      </c>
      <c r="B13" s="22" t="s">
        <v>7</v>
      </c>
      <c r="C13" s="23">
        <v>378958</v>
      </c>
      <c r="D13" s="36"/>
      <c r="E13" s="36"/>
      <c r="F13" s="40" t="s">
        <v>3</v>
      </c>
      <c r="G13" s="36">
        <v>342094</v>
      </c>
      <c r="H13" s="36">
        <v>357636</v>
      </c>
      <c r="I13" s="36">
        <v>392705</v>
      </c>
      <c r="J13" s="36"/>
      <c r="K13" s="37"/>
    </row>
    <row r="14" spans="1:11" x14ac:dyDescent="0.25">
      <c r="A14" s="21">
        <v>3</v>
      </c>
      <c r="B14" s="22" t="s">
        <v>3</v>
      </c>
      <c r="C14" s="23">
        <v>392705</v>
      </c>
      <c r="D14" s="36"/>
      <c r="E14" s="36"/>
      <c r="F14" s="40" t="s">
        <v>12</v>
      </c>
      <c r="G14" s="36">
        <v>360054</v>
      </c>
      <c r="H14" s="36">
        <v>371870</v>
      </c>
      <c r="I14" s="36">
        <v>396573</v>
      </c>
      <c r="J14" s="36"/>
      <c r="K14" s="37"/>
    </row>
    <row r="15" spans="1:11" x14ac:dyDescent="0.25">
      <c r="A15" s="21">
        <v>4</v>
      </c>
      <c r="B15" s="22" t="s">
        <v>12</v>
      </c>
      <c r="C15" s="23">
        <v>396573</v>
      </c>
      <c r="D15" s="36"/>
      <c r="E15" s="36"/>
      <c r="F15" s="40" t="s">
        <v>7</v>
      </c>
      <c r="G15" s="36">
        <v>333909</v>
      </c>
      <c r="H15" s="36">
        <v>347917</v>
      </c>
      <c r="I15" s="36">
        <v>378958</v>
      </c>
      <c r="J15" s="36"/>
      <c r="K15" s="37"/>
    </row>
    <row r="16" spans="1:11" ht="15.75" thickBot="1" x14ac:dyDescent="0.3">
      <c r="A16" s="24">
        <v>5</v>
      </c>
      <c r="B16" s="25" t="s">
        <v>9</v>
      </c>
      <c r="C16" s="26">
        <v>402767</v>
      </c>
      <c r="D16" s="36"/>
      <c r="E16" s="36"/>
      <c r="F16" s="40" t="s">
        <v>35</v>
      </c>
      <c r="G16" s="36">
        <v>1714176</v>
      </c>
      <c r="H16" s="36">
        <v>1784222</v>
      </c>
      <c r="I16" s="36">
        <v>1938684</v>
      </c>
      <c r="J16" s="36"/>
      <c r="K16" s="37"/>
    </row>
    <row r="17" spans="1:11" ht="15.75" thickBot="1" x14ac:dyDescent="0.3">
      <c r="A17" s="39"/>
      <c r="B17" s="36"/>
      <c r="C17" s="36"/>
      <c r="D17" s="36"/>
      <c r="E17" s="36"/>
      <c r="F17" s="36"/>
      <c r="G17" s="36"/>
      <c r="H17" s="36"/>
      <c r="I17" s="36"/>
      <c r="J17" s="36"/>
      <c r="K17" s="37"/>
    </row>
    <row r="18" spans="1:11" ht="18.75" thickBot="1" x14ac:dyDescent="0.3">
      <c r="A18" s="51" t="s">
        <v>37</v>
      </c>
      <c r="B18" s="52"/>
      <c r="C18" s="53"/>
      <c r="D18" s="36"/>
      <c r="E18" s="36"/>
      <c r="F18" s="36"/>
      <c r="G18" s="36"/>
      <c r="H18" s="36"/>
      <c r="I18" s="36"/>
      <c r="J18" s="36"/>
      <c r="K18" s="37"/>
    </row>
    <row r="19" spans="1:11" x14ac:dyDescent="0.25">
      <c r="A19" s="27" t="s">
        <v>36</v>
      </c>
      <c r="B19" s="28" t="s">
        <v>0</v>
      </c>
      <c r="C19" s="29" t="s">
        <v>31</v>
      </c>
      <c r="D19" s="36"/>
      <c r="E19" s="36"/>
      <c r="F19" s="36"/>
      <c r="G19" s="36"/>
      <c r="H19" s="36"/>
      <c r="I19" s="36"/>
      <c r="J19" s="36"/>
      <c r="K19" s="37"/>
    </row>
    <row r="20" spans="1:11" x14ac:dyDescent="0.25">
      <c r="A20" s="21">
        <v>1</v>
      </c>
      <c r="B20" s="30" t="s">
        <v>25</v>
      </c>
      <c r="C20" s="23">
        <v>804984</v>
      </c>
      <c r="D20" s="36"/>
      <c r="E20" s="36"/>
      <c r="F20" s="36"/>
      <c r="G20" s="36"/>
      <c r="H20" s="36"/>
      <c r="I20" s="36"/>
      <c r="J20" s="36"/>
      <c r="K20" s="37"/>
    </row>
    <row r="21" spans="1:11" x14ac:dyDescent="0.25">
      <c r="A21" s="21">
        <v>2</v>
      </c>
      <c r="B21" s="30" t="s">
        <v>24</v>
      </c>
      <c r="C21" s="23">
        <v>795965</v>
      </c>
      <c r="D21" s="36"/>
      <c r="E21" s="36"/>
      <c r="F21" s="36"/>
      <c r="G21" s="36"/>
      <c r="H21" s="36"/>
      <c r="I21" s="36"/>
      <c r="J21" s="36"/>
      <c r="K21" s="37"/>
    </row>
    <row r="22" spans="1:11" x14ac:dyDescent="0.25">
      <c r="A22" s="21">
        <v>3</v>
      </c>
      <c r="B22" s="30" t="s">
        <v>20</v>
      </c>
      <c r="C22" s="23">
        <v>661384</v>
      </c>
      <c r="D22" s="36"/>
      <c r="E22" s="36"/>
      <c r="F22" s="36"/>
      <c r="G22" s="36"/>
      <c r="H22" s="36"/>
      <c r="I22" s="36"/>
      <c r="J22" s="36"/>
      <c r="K22" s="37"/>
    </row>
    <row r="23" spans="1:11" x14ac:dyDescent="0.25">
      <c r="A23" s="21">
        <v>4</v>
      </c>
      <c r="B23" s="30" t="s">
        <v>21</v>
      </c>
      <c r="C23" s="23">
        <v>644276</v>
      </c>
      <c r="D23" s="36"/>
      <c r="E23" s="36"/>
      <c r="F23" s="36"/>
      <c r="G23" s="36"/>
      <c r="H23" s="36"/>
      <c r="I23" s="36"/>
      <c r="J23" s="36"/>
      <c r="K23" s="37"/>
    </row>
    <row r="24" spans="1:11" ht="15.75" thickBot="1" x14ac:dyDescent="0.3">
      <c r="A24" s="24">
        <v>5</v>
      </c>
      <c r="B24" s="31" t="s">
        <v>17</v>
      </c>
      <c r="C24" s="26">
        <v>632811</v>
      </c>
      <c r="D24" s="36"/>
      <c r="E24" s="36"/>
      <c r="F24" s="36"/>
      <c r="G24" s="36"/>
      <c r="H24" s="36"/>
      <c r="I24" s="36"/>
      <c r="J24" s="36"/>
      <c r="K24" s="37"/>
    </row>
    <row r="25" spans="1:11" x14ac:dyDescent="0.2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7"/>
    </row>
    <row r="26" spans="1:11" x14ac:dyDescent="0.25">
      <c r="A26" s="39"/>
      <c r="B26" s="36"/>
      <c r="C26" s="36"/>
      <c r="D26" s="36"/>
      <c r="E26" s="36"/>
      <c r="F26" s="36"/>
      <c r="G26" s="36"/>
      <c r="H26" s="36"/>
      <c r="I26" s="36"/>
      <c r="J26" s="36"/>
      <c r="K26" s="37"/>
    </row>
    <row r="27" spans="1:11" ht="18" x14ac:dyDescent="0.25">
      <c r="A27" s="38" t="s">
        <v>45</v>
      </c>
      <c r="B27" s="36"/>
      <c r="C27" s="36"/>
      <c r="D27" s="36"/>
      <c r="E27" s="36"/>
      <c r="F27" s="36"/>
      <c r="G27" s="36"/>
      <c r="H27" s="36"/>
      <c r="I27" s="36"/>
      <c r="J27" s="36"/>
      <c r="K27" s="37"/>
    </row>
    <row r="28" spans="1:11" ht="15.75" thickBot="1" x14ac:dyDescent="0.3">
      <c r="A28" s="39"/>
      <c r="B28" s="36"/>
      <c r="C28" s="36"/>
      <c r="D28" s="36"/>
      <c r="E28" s="36"/>
      <c r="F28" s="36"/>
      <c r="G28" s="36"/>
      <c r="H28" s="36"/>
      <c r="I28" s="36"/>
      <c r="J28" s="36"/>
      <c r="K28" s="37"/>
    </row>
    <row r="29" spans="1:11" ht="18" x14ac:dyDescent="0.25">
      <c r="A29" s="71" t="s">
        <v>39</v>
      </c>
      <c r="B29" s="72"/>
      <c r="C29" s="73"/>
      <c r="D29" s="36"/>
      <c r="E29" s="36"/>
      <c r="F29" s="36"/>
      <c r="G29" s="36"/>
      <c r="H29" s="36"/>
      <c r="I29" s="36"/>
      <c r="J29" s="36"/>
      <c r="K29" s="37"/>
    </row>
    <row r="30" spans="1:11" x14ac:dyDescent="0.25">
      <c r="A30" s="18" t="s">
        <v>36</v>
      </c>
      <c r="B30" s="19" t="s">
        <v>0</v>
      </c>
      <c r="C30" s="20" t="s">
        <v>40</v>
      </c>
      <c r="D30" s="36"/>
      <c r="E30" s="36"/>
      <c r="F30" s="36"/>
      <c r="G30" s="36"/>
      <c r="H30" s="36"/>
      <c r="I30" s="36"/>
      <c r="J30" s="36"/>
      <c r="K30" s="37"/>
    </row>
    <row r="31" spans="1:11" x14ac:dyDescent="0.25">
      <c r="A31" s="21">
        <v>1</v>
      </c>
      <c r="B31" s="30" t="s">
        <v>13</v>
      </c>
      <c r="C31" s="23">
        <v>3.1714050467380246E-2</v>
      </c>
      <c r="D31" s="36"/>
      <c r="E31" s="36"/>
      <c r="F31" s="36"/>
      <c r="G31" s="36"/>
      <c r="H31" s="36"/>
      <c r="I31" s="36"/>
      <c r="J31" s="36"/>
      <c r="K31" s="37"/>
    </row>
    <row r="32" spans="1:11" x14ac:dyDescent="0.25">
      <c r="A32" s="21">
        <v>2</v>
      </c>
      <c r="B32" s="30" t="s">
        <v>12</v>
      </c>
      <c r="C32" s="23">
        <v>3.2146821559959557E-2</v>
      </c>
      <c r="D32" s="36"/>
      <c r="E32" s="36"/>
      <c r="F32" s="36"/>
      <c r="G32" s="36"/>
      <c r="H32" s="36"/>
      <c r="I32" s="36"/>
      <c r="J32" s="36"/>
      <c r="K32" s="37"/>
    </row>
    <row r="33" spans="1:11" x14ac:dyDescent="0.25">
      <c r="A33" s="21">
        <v>3</v>
      </c>
      <c r="B33" s="30" t="s">
        <v>16</v>
      </c>
      <c r="C33" s="23">
        <v>3.2246503634474635E-2</v>
      </c>
      <c r="D33" s="36"/>
      <c r="E33" s="36"/>
      <c r="F33" s="36"/>
      <c r="G33" s="36"/>
      <c r="H33" s="36"/>
      <c r="I33" s="36"/>
      <c r="J33" s="36"/>
      <c r="K33" s="37"/>
    </row>
    <row r="34" spans="1:11" x14ac:dyDescent="0.25">
      <c r="A34" s="21">
        <v>4</v>
      </c>
      <c r="B34" s="30" t="s">
        <v>5</v>
      </c>
      <c r="C34" s="23">
        <v>3.2953392496299791E-2</v>
      </c>
      <c r="D34" s="36"/>
      <c r="E34" s="36"/>
      <c r="F34" s="36"/>
      <c r="G34" s="36"/>
      <c r="H34" s="36"/>
      <c r="I34" s="36"/>
      <c r="J34" s="36"/>
      <c r="K34" s="37"/>
    </row>
    <row r="35" spans="1:11" ht="15.75" thickBot="1" x14ac:dyDescent="0.3">
      <c r="A35" s="24">
        <v>5</v>
      </c>
      <c r="B35" s="31" t="s">
        <v>23</v>
      </c>
      <c r="C35" s="26">
        <v>3.4750822904574874E-2</v>
      </c>
      <c r="D35" s="36"/>
      <c r="E35" s="36"/>
      <c r="F35" s="36"/>
      <c r="G35" s="36"/>
      <c r="H35" s="36"/>
      <c r="I35" s="36"/>
      <c r="J35" s="36"/>
      <c r="K35" s="37"/>
    </row>
    <row r="36" spans="1:11" ht="15.75" thickBot="1" x14ac:dyDescent="0.3">
      <c r="A36" s="39"/>
      <c r="B36" s="36"/>
      <c r="C36" s="36"/>
      <c r="D36" s="36"/>
      <c r="E36" s="36"/>
      <c r="F36" s="36"/>
      <c r="G36" s="36"/>
      <c r="H36" s="36"/>
      <c r="I36" s="36"/>
      <c r="J36" s="36"/>
      <c r="K36" s="37"/>
    </row>
    <row r="37" spans="1:11" ht="18.75" thickBot="1" x14ac:dyDescent="0.3">
      <c r="A37" s="51" t="s">
        <v>38</v>
      </c>
      <c r="B37" s="52"/>
      <c r="C37" s="53"/>
      <c r="D37" s="36"/>
      <c r="E37" s="36"/>
      <c r="F37" s="36"/>
      <c r="G37" s="36"/>
      <c r="H37" s="36"/>
      <c r="I37" s="36"/>
      <c r="J37" s="36"/>
      <c r="K37" s="37"/>
    </row>
    <row r="38" spans="1:11" x14ac:dyDescent="0.25">
      <c r="A38" s="27" t="s">
        <v>36</v>
      </c>
      <c r="B38" s="28" t="s">
        <v>0</v>
      </c>
      <c r="C38" s="29" t="s">
        <v>40</v>
      </c>
      <c r="D38" s="36"/>
      <c r="E38" s="36"/>
      <c r="F38" s="36"/>
      <c r="G38" s="36"/>
      <c r="H38" s="36"/>
      <c r="I38" s="36"/>
      <c r="J38" s="36"/>
      <c r="K38" s="37"/>
    </row>
    <row r="39" spans="1:11" x14ac:dyDescent="0.25">
      <c r="A39" s="21">
        <v>1</v>
      </c>
      <c r="B39" s="45" t="s">
        <v>3</v>
      </c>
      <c r="C39" s="32">
        <v>4.6737416721197432E-2</v>
      </c>
      <c r="D39" s="36"/>
      <c r="E39" s="36"/>
      <c r="F39" s="36"/>
      <c r="G39" s="36"/>
      <c r="H39" s="36"/>
      <c r="I39" s="36"/>
      <c r="J39" s="36"/>
      <c r="K39" s="37"/>
    </row>
    <row r="40" spans="1:11" x14ac:dyDescent="0.25">
      <c r="A40" s="21">
        <v>2</v>
      </c>
      <c r="B40" s="45" t="s">
        <v>6</v>
      </c>
      <c r="C40" s="32">
        <v>4.6309484003614038E-2</v>
      </c>
      <c r="D40" s="36"/>
      <c r="E40" s="36"/>
      <c r="F40" s="36"/>
      <c r="G40" s="36"/>
      <c r="H40" s="36"/>
      <c r="I40" s="36"/>
      <c r="J40" s="36"/>
      <c r="K40" s="37"/>
    </row>
    <row r="41" spans="1:11" x14ac:dyDescent="0.25">
      <c r="A41" s="21">
        <v>3</v>
      </c>
      <c r="B41" s="45" t="s">
        <v>28</v>
      </c>
      <c r="C41" s="32">
        <v>4.5000127841272275E-2</v>
      </c>
      <c r="D41" s="36"/>
      <c r="E41" s="36"/>
      <c r="F41" s="36"/>
      <c r="G41" s="36"/>
      <c r="H41" s="36"/>
      <c r="I41" s="36"/>
      <c r="J41" s="36"/>
      <c r="K41" s="37"/>
    </row>
    <row r="42" spans="1:11" x14ac:dyDescent="0.25">
      <c r="A42" s="21">
        <v>4</v>
      </c>
      <c r="B42" s="45" t="s">
        <v>17</v>
      </c>
      <c r="C42" s="32">
        <v>4.4215004224310912E-2</v>
      </c>
      <c r="D42" s="36"/>
      <c r="E42" s="36"/>
      <c r="F42" s="36"/>
      <c r="G42" s="36"/>
      <c r="H42" s="36"/>
      <c r="I42" s="36"/>
      <c r="J42" s="36"/>
      <c r="K42" s="37"/>
    </row>
    <row r="43" spans="1:11" x14ac:dyDescent="0.25">
      <c r="A43" s="21">
        <v>5</v>
      </c>
      <c r="B43" s="45" t="s">
        <v>8</v>
      </c>
      <c r="C43" s="32">
        <v>4.3443371622913327E-2</v>
      </c>
      <c r="D43" s="36"/>
      <c r="E43" s="36"/>
      <c r="F43" s="36"/>
      <c r="G43" s="36"/>
      <c r="H43" s="36"/>
      <c r="I43" s="36"/>
      <c r="J43" s="36"/>
      <c r="K43" s="37"/>
    </row>
    <row r="44" spans="1:11" x14ac:dyDescent="0.25">
      <c r="A44" s="39"/>
      <c r="B44" s="36"/>
      <c r="C44" s="36"/>
      <c r="D44" s="36"/>
      <c r="E44" s="36"/>
      <c r="F44" s="36"/>
      <c r="G44" s="36"/>
      <c r="H44" s="36"/>
      <c r="I44" s="36"/>
      <c r="J44" s="36"/>
      <c r="K44" s="37"/>
    </row>
    <row r="45" spans="1:11" x14ac:dyDescent="0.25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37"/>
    </row>
    <row r="46" spans="1:11" ht="18" x14ac:dyDescent="0.25">
      <c r="A46" s="38" t="s">
        <v>53</v>
      </c>
      <c r="B46" s="36"/>
      <c r="C46" s="36"/>
      <c r="D46" s="36"/>
      <c r="E46" s="36"/>
      <c r="F46" s="36"/>
      <c r="G46" s="36"/>
      <c r="H46" s="36"/>
      <c r="I46" s="36"/>
      <c r="J46" s="36"/>
      <c r="K46" s="37"/>
    </row>
    <row r="47" spans="1:11" ht="15.75" thickBot="1" x14ac:dyDescent="0.3">
      <c r="A47" s="39"/>
      <c r="B47" s="36"/>
      <c r="C47" s="36"/>
      <c r="D47" s="36"/>
      <c r="E47" s="36"/>
      <c r="F47" s="36"/>
      <c r="G47" s="36"/>
      <c r="H47" s="36"/>
      <c r="I47" s="36"/>
      <c r="J47" s="36"/>
      <c r="K47" s="37"/>
    </row>
    <row r="48" spans="1:11" ht="18" x14ac:dyDescent="0.25">
      <c r="A48" s="74" t="s">
        <v>46</v>
      </c>
      <c r="B48" s="75"/>
      <c r="C48" s="75"/>
      <c r="D48" s="76"/>
      <c r="E48" s="36"/>
      <c r="F48" s="41"/>
      <c r="G48" s="36"/>
      <c r="H48" s="36"/>
      <c r="I48" s="36"/>
      <c r="J48" s="36"/>
      <c r="K48" s="37"/>
    </row>
    <row r="49" spans="1:11" x14ac:dyDescent="0.25">
      <c r="A49" s="27" t="s">
        <v>50</v>
      </c>
      <c r="B49" s="28">
        <v>2021</v>
      </c>
      <c r="C49" s="29">
        <v>2022</v>
      </c>
      <c r="D49" s="29">
        <v>2023</v>
      </c>
      <c r="E49" s="36"/>
      <c r="F49" s="36"/>
      <c r="G49" s="36"/>
      <c r="H49" s="36"/>
      <c r="I49" s="36"/>
      <c r="J49" s="36"/>
      <c r="K49" s="37"/>
    </row>
    <row r="50" spans="1:11" x14ac:dyDescent="0.25">
      <c r="A50" s="21" t="s">
        <v>48</v>
      </c>
      <c r="B50" s="32">
        <f>AVERAGE(Data!B3:B29)</f>
        <v>447506.77777777775</v>
      </c>
      <c r="C50" s="32">
        <f>AVERAGE(Data!C3:C29)</f>
        <v>468619.37037037039</v>
      </c>
      <c r="D50" s="23">
        <f>AVERAGE(Data!D3:D29)</f>
        <v>506925.66666666669</v>
      </c>
      <c r="E50" s="36"/>
      <c r="F50" s="36"/>
      <c r="G50" s="36"/>
      <c r="H50" s="36"/>
      <c r="I50" s="36"/>
      <c r="J50" s="36"/>
      <c r="K50" s="37"/>
    </row>
    <row r="51" spans="1:11" ht="15.75" thickBot="1" x14ac:dyDescent="0.3">
      <c r="A51" s="24" t="s">
        <v>49</v>
      </c>
      <c r="B51" s="34">
        <f>_xlfn.VAR.S(Data!B3:B29)</f>
        <v>10766304130.71796</v>
      </c>
      <c r="C51" s="34">
        <f>_xlfn.VAR.S(Data!C3:C29)</f>
        <v>12363875115.934458</v>
      </c>
      <c r="D51" s="26">
        <f>_xlfn.VAR.S(Data!D3:D29)</f>
        <v>14458693548.538462</v>
      </c>
      <c r="E51" s="36"/>
      <c r="F51" s="36"/>
      <c r="G51" s="36"/>
      <c r="H51" s="36"/>
      <c r="I51" s="36"/>
      <c r="J51" s="36"/>
      <c r="K51" s="37"/>
    </row>
    <row r="52" spans="1:11" ht="15.75" thickBot="1" x14ac:dyDescent="0.3">
      <c r="A52" s="39"/>
      <c r="B52" s="36"/>
      <c r="C52" s="36"/>
      <c r="D52" s="36"/>
      <c r="E52" s="36"/>
      <c r="F52" s="36"/>
      <c r="G52" s="36"/>
      <c r="H52" s="36"/>
      <c r="I52" s="36"/>
      <c r="J52" s="36"/>
      <c r="K52" s="37"/>
    </row>
    <row r="53" spans="1:11" ht="18" x14ac:dyDescent="0.25">
      <c r="A53" s="74" t="s">
        <v>51</v>
      </c>
      <c r="B53" s="75"/>
      <c r="C53" s="75"/>
      <c r="D53" s="76"/>
      <c r="E53" s="36"/>
      <c r="F53" s="36"/>
      <c r="G53" s="36"/>
      <c r="H53" s="36"/>
      <c r="I53" s="36"/>
      <c r="J53" s="36"/>
      <c r="K53" s="37"/>
    </row>
    <row r="54" spans="1:11" x14ac:dyDescent="0.25">
      <c r="A54" s="27" t="s">
        <v>50</v>
      </c>
      <c r="B54" s="28">
        <v>2021</v>
      </c>
      <c r="C54" s="29">
        <v>2022</v>
      </c>
      <c r="D54" s="29">
        <v>2023</v>
      </c>
      <c r="E54" s="36"/>
      <c r="F54" s="36"/>
      <c r="G54" s="36"/>
      <c r="H54" s="36"/>
      <c r="I54" s="36"/>
      <c r="J54" s="36"/>
      <c r="K54" s="37"/>
    </row>
    <row r="55" spans="1:11" x14ac:dyDescent="0.25">
      <c r="A55" s="21" t="s">
        <v>48</v>
      </c>
      <c r="B55" s="32" t="s">
        <v>52</v>
      </c>
      <c r="C55" s="32">
        <f>C50-B50</f>
        <v>21112.592592592642</v>
      </c>
      <c r="D55" s="32">
        <f>D50-C50</f>
        <v>38306.296296296292</v>
      </c>
      <c r="E55" s="36"/>
      <c r="F55" s="36"/>
      <c r="G55" s="36"/>
      <c r="H55" s="36"/>
      <c r="I55" s="36"/>
      <c r="J55" s="36"/>
      <c r="K55" s="37"/>
    </row>
    <row r="56" spans="1:11" ht="15.75" thickBot="1" x14ac:dyDescent="0.3">
      <c r="A56" s="24" t="s">
        <v>49</v>
      </c>
      <c r="B56" s="34" t="s">
        <v>52</v>
      </c>
      <c r="C56" s="32">
        <f>C51-B51</f>
        <v>1597570985.2164974</v>
      </c>
      <c r="D56" s="32">
        <f>D51-C51</f>
        <v>2094818432.6040039</v>
      </c>
      <c r="E56" s="36"/>
      <c r="F56" s="36"/>
      <c r="G56" s="36"/>
      <c r="H56" s="36"/>
      <c r="I56" s="36"/>
      <c r="J56" s="36"/>
      <c r="K56" s="37"/>
    </row>
    <row r="57" spans="1:11" x14ac:dyDescent="0.25">
      <c r="A57" s="39"/>
      <c r="B57" s="36"/>
      <c r="C57" s="36"/>
      <c r="D57" s="36"/>
      <c r="E57" s="36"/>
      <c r="F57" s="36"/>
      <c r="G57" s="36"/>
      <c r="H57" s="36"/>
      <c r="I57" s="36"/>
      <c r="J57" s="36"/>
      <c r="K57" s="37"/>
    </row>
    <row r="58" spans="1:11" x14ac:dyDescent="0.25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37"/>
    </row>
    <row r="59" spans="1:11" ht="18" x14ac:dyDescent="0.25">
      <c r="A59" s="38" t="s">
        <v>56</v>
      </c>
      <c r="B59" s="36"/>
      <c r="C59" s="36"/>
      <c r="D59" s="36"/>
      <c r="E59" s="36"/>
      <c r="F59" s="36"/>
      <c r="G59" s="36"/>
      <c r="H59" s="36"/>
      <c r="I59" s="36"/>
      <c r="J59" s="36"/>
      <c r="K59" s="37"/>
    </row>
    <row r="60" spans="1:11" ht="15.75" thickBot="1" x14ac:dyDescent="0.3">
      <c r="A60" s="39"/>
      <c r="B60" s="36"/>
      <c r="C60" s="36"/>
      <c r="D60" s="36"/>
      <c r="E60" s="36"/>
      <c r="F60" s="36"/>
      <c r="G60" s="36"/>
      <c r="H60" s="36"/>
      <c r="I60" s="36"/>
      <c r="J60" s="36"/>
      <c r="K60" s="37"/>
    </row>
    <row r="61" spans="1:11" ht="18.75" thickBot="1" x14ac:dyDescent="0.3">
      <c r="A61" s="51" t="s">
        <v>57</v>
      </c>
      <c r="B61" s="52"/>
      <c r="C61" s="53"/>
      <c r="D61" s="54"/>
      <c r="E61" s="55"/>
      <c r="F61" s="55"/>
      <c r="G61" s="55"/>
      <c r="H61" s="55"/>
      <c r="I61" s="36"/>
      <c r="J61" s="36"/>
      <c r="K61" s="37"/>
    </row>
    <row r="62" spans="1:11" x14ac:dyDescent="0.25">
      <c r="A62" s="27" t="s">
        <v>36</v>
      </c>
      <c r="B62" s="28" t="s">
        <v>54</v>
      </c>
      <c r="C62" s="29" t="s">
        <v>55</v>
      </c>
      <c r="D62" s="36"/>
      <c r="E62" s="36"/>
      <c r="F62" s="36"/>
      <c r="G62" s="36"/>
      <c r="H62" s="36"/>
      <c r="I62" s="36"/>
      <c r="J62" s="36"/>
      <c r="K62" s="37"/>
    </row>
    <row r="63" spans="1:11" x14ac:dyDescent="0.25">
      <c r="A63" s="46">
        <v>1</v>
      </c>
      <c r="B63" s="47" t="s">
        <v>17</v>
      </c>
      <c r="C63" s="47" t="s">
        <v>3</v>
      </c>
      <c r="D63" s="36"/>
      <c r="E63" s="36"/>
      <c r="F63" s="36"/>
      <c r="G63" s="36"/>
      <c r="H63" s="36"/>
      <c r="I63" s="36"/>
      <c r="J63" s="36"/>
      <c r="K63" s="37"/>
    </row>
    <row r="64" spans="1:11" x14ac:dyDescent="0.25">
      <c r="A64" s="46">
        <v>2</v>
      </c>
      <c r="B64" s="47" t="s">
        <v>24</v>
      </c>
      <c r="C64" s="47" t="s">
        <v>6</v>
      </c>
      <c r="D64" s="36"/>
      <c r="E64" s="36"/>
      <c r="F64" s="36"/>
      <c r="G64" s="36"/>
      <c r="H64" s="36"/>
      <c r="I64" s="36"/>
      <c r="J64" s="36"/>
      <c r="K64" s="37"/>
    </row>
    <row r="65" spans="1:11" x14ac:dyDescent="0.25">
      <c r="A65" s="46">
        <v>3</v>
      </c>
      <c r="B65" s="47" t="s">
        <v>20</v>
      </c>
      <c r="C65" s="47" t="s">
        <v>28</v>
      </c>
      <c r="D65" s="36"/>
      <c r="E65" s="36"/>
      <c r="F65" s="36"/>
      <c r="G65" s="36"/>
      <c r="H65" s="36"/>
      <c r="I65" s="36"/>
      <c r="J65" s="36"/>
      <c r="K65" s="37"/>
    </row>
    <row r="66" spans="1:11" x14ac:dyDescent="0.25">
      <c r="A66" s="46">
        <v>4</v>
      </c>
      <c r="B66" s="47" t="s">
        <v>21</v>
      </c>
      <c r="C66" s="47" t="s">
        <v>8</v>
      </c>
      <c r="D66" s="36"/>
      <c r="E66" s="36"/>
      <c r="F66" s="36"/>
      <c r="G66" s="36"/>
      <c r="H66" s="36"/>
      <c r="I66" s="36"/>
      <c r="J66" s="36"/>
      <c r="K66" s="37"/>
    </row>
    <row r="67" spans="1:11" x14ac:dyDescent="0.25">
      <c r="A67" s="46">
        <v>5</v>
      </c>
      <c r="B67" s="47" t="s">
        <v>22</v>
      </c>
      <c r="C67" s="47" t="s">
        <v>7</v>
      </c>
      <c r="D67" s="36"/>
      <c r="E67" s="36"/>
      <c r="F67" s="36"/>
      <c r="G67" s="36"/>
      <c r="H67" s="36"/>
      <c r="I67" s="36"/>
      <c r="J67" s="36"/>
      <c r="K67" s="37"/>
    </row>
    <row r="68" spans="1:11" x14ac:dyDescent="0.25">
      <c r="A68" s="46">
        <f>A67+1</f>
        <v>6</v>
      </c>
      <c r="B68" s="48" t="s">
        <v>25</v>
      </c>
      <c r="C68" s="47" t="s">
        <v>19</v>
      </c>
      <c r="D68" s="36"/>
      <c r="E68" s="36"/>
      <c r="F68" s="36"/>
      <c r="G68" s="36"/>
      <c r="H68" s="36"/>
      <c r="I68" s="36"/>
      <c r="J68" s="36"/>
      <c r="K68" s="37"/>
    </row>
    <row r="69" spans="1:11" x14ac:dyDescent="0.25">
      <c r="A69" s="46">
        <f t="shared" ref="A69:A77" si="0">A68+1</f>
        <v>7</v>
      </c>
      <c r="B69" s="48" t="s">
        <v>27</v>
      </c>
      <c r="C69" s="47" t="s">
        <v>2</v>
      </c>
      <c r="D69" s="36"/>
      <c r="E69" s="36"/>
      <c r="F69" s="36"/>
      <c r="G69" s="36"/>
      <c r="H69" s="36"/>
      <c r="I69" s="36"/>
      <c r="J69" s="36"/>
      <c r="K69" s="37"/>
    </row>
    <row r="70" spans="1:11" x14ac:dyDescent="0.25">
      <c r="A70" s="46">
        <f t="shared" si="0"/>
        <v>8</v>
      </c>
      <c r="B70" s="48" t="s">
        <v>11</v>
      </c>
      <c r="C70" s="47" t="s">
        <v>14</v>
      </c>
      <c r="D70" s="36"/>
      <c r="E70" s="36"/>
      <c r="F70" s="36"/>
      <c r="G70" s="36"/>
      <c r="H70" s="36"/>
      <c r="I70" s="36"/>
      <c r="J70" s="36"/>
      <c r="K70" s="37"/>
    </row>
    <row r="71" spans="1:11" x14ac:dyDescent="0.25">
      <c r="A71" s="46">
        <f t="shared" si="0"/>
        <v>9</v>
      </c>
      <c r="B71" s="48" t="s">
        <v>26</v>
      </c>
      <c r="C71" s="47" t="s">
        <v>10</v>
      </c>
      <c r="D71" s="36"/>
      <c r="E71" s="36"/>
      <c r="F71" s="36"/>
      <c r="G71" s="36"/>
      <c r="H71" s="36"/>
      <c r="I71" s="36"/>
      <c r="J71" s="36"/>
      <c r="K71" s="37"/>
    </row>
    <row r="72" spans="1:11" x14ac:dyDescent="0.25">
      <c r="A72" s="46">
        <f t="shared" si="0"/>
        <v>10</v>
      </c>
      <c r="B72" s="48" t="s">
        <v>23</v>
      </c>
      <c r="C72" s="47" t="s">
        <v>9</v>
      </c>
      <c r="D72" s="36"/>
      <c r="E72" s="36"/>
      <c r="F72" s="36"/>
      <c r="G72" s="36"/>
      <c r="H72" s="36"/>
      <c r="I72" s="36"/>
      <c r="J72" s="36"/>
      <c r="K72" s="37"/>
    </row>
    <row r="73" spans="1:11" x14ac:dyDescent="0.25">
      <c r="A73" s="46">
        <f t="shared" si="0"/>
        <v>11</v>
      </c>
      <c r="B73" s="48" t="s">
        <v>16</v>
      </c>
      <c r="C73" s="47" t="s">
        <v>18</v>
      </c>
      <c r="D73" s="36"/>
      <c r="E73" s="36"/>
      <c r="F73" s="36"/>
      <c r="G73" s="36"/>
      <c r="H73" s="36"/>
      <c r="I73" s="36"/>
      <c r="J73" s="36"/>
      <c r="K73" s="37"/>
    </row>
    <row r="74" spans="1:11" x14ac:dyDescent="0.25">
      <c r="A74" s="46">
        <f t="shared" si="0"/>
        <v>12</v>
      </c>
      <c r="B74" s="48" t="s">
        <v>13</v>
      </c>
      <c r="C74" s="47" t="s">
        <v>15</v>
      </c>
      <c r="D74" s="36"/>
      <c r="E74" s="36"/>
      <c r="F74" s="36"/>
      <c r="G74" s="36"/>
      <c r="H74" s="36"/>
      <c r="I74" s="36"/>
      <c r="J74" s="36"/>
      <c r="K74" s="37"/>
    </row>
    <row r="75" spans="1:11" x14ac:dyDescent="0.25">
      <c r="A75" s="46">
        <f t="shared" si="0"/>
        <v>13</v>
      </c>
      <c r="B75" s="56"/>
      <c r="C75" s="47" t="s">
        <v>4</v>
      </c>
      <c r="D75" s="36"/>
      <c r="E75" s="36"/>
      <c r="F75" s="36"/>
      <c r="G75" s="36"/>
      <c r="H75" s="36"/>
      <c r="I75" s="36"/>
      <c r="J75" s="36"/>
      <c r="K75" s="37"/>
    </row>
    <row r="76" spans="1:11" x14ac:dyDescent="0.25">
      <c r="A76" s="46">
        <f t="shared" si="0"/>
        <v>14</v>
      </c>
      <c r="B76" s="57"/>
      <c r="C76" s="47" t="s">
        <v>5</v>
      </c>
      <c r="D76" s="36"/>
      <c r="E76" s="36"/>
      <c r="F76" s="36"/>
      <c r="G76" s="36"/>
      <c r="H76" s="36"/>
      <c r="I76" s="36"/>
      <c r="J76" s="36"/>
      <c r="K76" s="37"/>
    </row>
    <row r="77" spans="1:11" x14ac:dyDescent="0.25">
      <c r="A77" s="46">
        <f t="shared" si="0"/>
        <v>15</v>
      </c>
      <c r="B77" s="58"/>
      <c r="C77" s="47" t="s">
        <v>12</v>
      </c>
      <c r="D77" s="36"/>
      <c r="E77" s="36"/>
      <c r="F77" s="36"/>
      <c r="G77" s="36"/>
      <c r="H77" s="36"/>
      <c r="I77" s="36"/>
      <c r="J77" s="36"/>
      <c r="K77" s="37"/>
    </row>
    <row r="78" spans="1:11" ht="15.75" thickBot="1" x14ac:dyDescent="0.3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4"/>
    </row>
  </sheetData>
  <mergeCells count="10">
    <mergeCell ref="A61:C61"/>
    <mergeCell ref="D61:H61"/>
    <mergeCell ref="B75:B77"/>
    <mergeCell ref="A37:C37"/>
    <mergeCell ref="A1:K3"/>
    <mergeCell ref="A10:C10"/>
    <mergeCell ref="A18:C18"/>
    <mergeCell ref="A29:C29"/>
    <mergeCell ref="A48:D48"/>
    <mergeCell ref="A53:D5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Pertanyaan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ghassany Fathiyah</dc:creator>
  <cp:lastModifiedBy>ghassany Fathiyah</cp:lastModifiedBy>
  <dcterms:created xsi:type="dcterms:W3CDTF">2024-05-28T10:38:24Z</dcterms:created>
  <dcterms:modified xsi:type="dcterms:W3CDTF">2024-05-28T15:02:01Z</dcterms:modified>
</cp:coreProperties>
</file>