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d.docs.live.net/10C5921FDC7B183F/Documents/"/>
    </mc:Choice>
  </mc:AlternateContent>
  <xr:revisionPtr revIDLastSave="0" documentId="8_{7D98BDEC-9011-4A72-8808-A30E3675CE4D}" xr6:coauthVersionLast="47" xr6:coauthVersionMax="47" xr10:uidLastSave="{00000000-0000-0000-0000-000000000000}"/>
  <bookViews>
    <workbookView xWindow="-96" yWindow="-96" windowWidth="20928" windowHeight="12432" tabRatio="845" xr2:uid="{9249BDCC-5434-4998-B736-0262B1143270}"/>
  </bookViews>
  <sheets>
    <sheet name="ALL PARTICIPANTS" sheetId="7" r:id="rId1"/>
    <sheet name="OPEN+HS DIVISION MALE" sheetId="2" r:id="rId2"/>
    <sheet name="OPEN+HS DIVISION FEMALE" sheetId="3" r:id="rId3"/>
    <sheet name="COLLEGIATE MALE" sheetId="5" r:id="rId4"/>
    <sheet name="COLLEGIATE FEMALE" sheetId="6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7" l="1"/>
  <c r="C9" i="7" a="1"/>
  <c r="C9" i="7" s="1"/>
  <c r="H128" i="7"/>
  <c r="C128" i="7" a="1"/>
  <c r="C128" i="7" s="1"/>
  <c r="J128" i="7" s="1"/>
  <c r="H127" i="7"/>
  <c r="C127" i="7" a="1"/>
  <c r="C127" i="7" s="1"/>
  <c r="J127" i="7" s="1"/>
  <c r="H126" i="7"/>
  <c r="C126" i="7" a="1"/>
  <c r="C126" i="7" s="1"/>
  <c r="J126" i="7" s="1"/>
  <c r="H125" i="7"/>
  <c r="C125" i="7" a="1"/>
  <c r="C125" i="7" s="1"/>
  <c r="J125" i="7" s="1"/>
  <c r="H124" i="7"/>
  <c r="C124" i="7" a="1"/>
  <c r="C124" i="7" s="1"/>
  <c r="J124" i="7" s="1"/>
  <c r="H123" i="7"/>
  <c r="C123" i="7" a="1"/>
  <c r="C123" i="7" s="1"/>
  <c r="J123" i="7" s="1"/>
  <c r="H122" i="7"/>
  <c r="C122" i="7" a="1"/>
  <c r="C122" i="7" s="1"/>
  <c r="J122" i="7" s="1"/>
  <c r="H121" i="7"/>
  <c r="C121" i="7" a="1"/>
  <c r="C121" i="7" s="1"/>
  <c r="J121" i="7" s="1"/>
  <c r="H120" i="7"/>
  <c r="C120" i="7" a="1"/>
  <c r="C120" i="7" s="1"/>
  <c r="J120" i="7" s="1"/>
  <c r="H119" i="7"/>
  <c r="C119" i="7" a="1"/>
  <c r="C119" i="7" s="1"/>
  <c r="J119" i="7" s="1"/>
  <c r="H118" i="7"/>
  <c r="C118" i="7" a="1"/>
  <c r="C118" i="7" s="1"/>
  <c r="J118" i="7" s="1"/>
  <c r="H117" i="7"/>
  <c r="C117" i="7" a="1"/>
  <c r="C117" i="7" s="1"/>
  <c r="J117" i="7" s="1"/>
  <c r="H116" i="7"/>
  <c r="C116" i="7" a="1"/>
  <c r="C116" i="7" s="1"/>
  <c r="J116" i="7" s="1"/>
  <c r="H115" i="7"/>
  <c r="C115" i="7" a="1"/>
  <c r="C115" i="7" s="1"/>
  <c r="J115" i="7" s="1"/>
  <c r="H114" i="7"/>
  <c r="C114" i="7" a="1"/>
  <c r="C114" i="7" s="1"/>
  <c r="J114" i="7" s="1"/>
  <c r="H113" i="7"/>
  <c r="C113" i="7" a="1"/>
  <c r="C113" i="7" s="1"/>
  <c r="J113" i="7" s="1"/>
  <c r="H112" i="7"/>
  <c r="C112" i="7" a="1"/>
  <c r="C112" i="7" s="1"/>
  <c r="J112" i="7" s="1"/>
  <c r="H111" i="7"/>
  <c r="C111" i="7" a="1"/>
  <c r="C111" i="7" s="1"/>
  <c r="J111" i="7" s="1"/>
  <c r="H110" i="7"/>
  <c r="C110" i="7" a="1"/>
  <c r="C110" i="7" s="1"/>
  <c r="J110" i="7" s="1"/>
  <c r="H109" i="7"/>
  <c r="C109" i="7" a="1"/>
  <c r="C109" i="7" s="1"/>
  <c r="J109" i="7" s="1"/>
  <c r="H108" i="7"/>
  <c r="C108" i="7" a="1"/>
  <c r="C108" i="7" s="1"/>
  <c r="J108" i="7" s="1"/>
  <c r="H107" i="7"/>
  <c r="C107" i="7" a="1"/>
  <c r="C107" i="7" s="1"/>
  <c r="J107" i="7" s="1"/>
  <c r="H106" i="7"/>
  <c r="C106" i="7" a="1"/>
  <c r="C106" i="7" s="1"/>
  <c r="J106" i="7" s="1"/>
  <c r="H105" i="7"/>
  <c r="C105" i="7" a="1"/>
  <c r="C105" i="7" s="1"/>
  <c r="J105" i="7" s="1"/>
  <c r="H104" i="7"/>
  <c r="C104" i="7" a="1"/>
  <c r="C104" i="7" s="1"/>
  <c r="J104" i="7" s="1"/>
  <c r="H103" i="7"/>
  <c r="C103" i="7" a="1"/>
  <c r="C103" i="7" s="1"/>
  <c r="J103" i="7" s="1"/>
  <c r="H102" i="7"/>
  <c r="C102" i="7" a="1"/>
  <c r="C102" i="7" s="1"/>
  <c r="J102" i="7" s="1"/>
  <c r="H101" i="7"/>
  <c r="C101" i="7" a="1"/>
  <c r="C101" i="7" s="1"/>
  <c r="J101" i="7" s="1"/>
  <c r="H100" i="7"/>
  <c r="C100" i="7" a="1"/>
  <c r="C100" i="7" s="1"/>
  <c r="J100" i="7" s="1"/>
  <c r="H99" i="7"/>
  <c r="C99" i="7" a="1"/>
  <c r="C99" i="7" s="1"/>
  <c r="J99" i="7" s="1"/>
  <c r="H98" i="7"/>
  <c r="C98" i="7" a="1"/>
  <c r="C98" i="7" s="1"/>
  <c r="J98" i="7" s="1"/>
  <c r="H97" i="7"/>
  <c r="C97" i="7" a="1"/>
  <c r="C97" i="7" s="1"/>
  <c r="J97" i="7" s="1"/>
  <c r="H96" i="7"/>
  <c r="C96" i="7" a="1"/>
  <c r="C96" i="7" s="1"/>
  <c r="J96" i="7" s="1"/>
  <c r="H95" i="7"/>
  <c r="C95" i="7" a="1"/>
  <c r="C95" i="7" s="1"/>
  <c r="J95" i="7" s="1"/>
  <c r="H94" i="7"/>
  <c r="C94" i="7" a="1"/>
  <c r="C94" i="7" s="1"/>
  <c r="J94" i="7" s="1"/>
  <c r="H93" i="7"/>
  <c r="C93" i="7" a="1"/>
  <c r="C93" i="7" s="1"/>
  <c r="J93" i="7" s="1"/>
  <c r="H92" i="7"/>
  <c r="C92" i="7" a="1"/>
  <c r="C92" i="7" s="1"/>
  <c r="J92" i="7" s="1"/>
  <c r="H91" i="7"/>
  <c r="C91" i="7" a="1"/>
  <c r="C91" i="7" s="1"/>
  <c r="J91" i="7" s="1"/>
  <c r="H90" i="7"/>
  <c r="C90" i="7" a="1"/>
  <c r="C90" i="7" s="1"/>
  <c r="J90" i="7" s="1"/>
  <c r="H89" i="7"/>
  <c r="C89" i="7" a="1"/>
  <c r="C89" i="7" s="1"/>
  <c r="J89" i="7" s="1"/>
  <c r="H88" i="7"/>
  <c r="C88" i="7" a="1"/>
  <c r="C88" i="7" s="1"/>
  <c r="J88" i="7" s="1"/>
  <c r="H87" i="7"/>
  <c r="C87" i="7" a="1"/>
  <c r="C87" i="7" s="1"/>
  <c r="J87" i="7" s="1"/>
  <c r="H86" i="7"/>
  <c r="C86" i="7" a="1"/>
  <c r="C86" i="7" s="1"/>
  <c r="J86" i="7" s="1"/>
  <c r="H85" i="7"/>
  <c r="C85" i="7" a="1"/>
  <c r="C85" i="7" s="1"/>
  <c r="J85" i="7" s="1"/>
  <c r="H84" i="7"/>
  <c r="C84" i="7" a="1"/>
  <c r="C84" i="7" s="1"/>
  <c r="J84" i="7" s="1"/>
  <c r="H83" i="7"/>
  <c r="C83" i="7" a="1"/>
  <c r="C83" i="7" s="1"/>
  <c r="J83" i="7" s="1"/>
  <c r="H82" i="7"/>
  <c r="C82" i="7" a="1"/>
  <c r="C82" i="7" s="1"/>
  <c r="J82" i="7" s="1"/>
  <c r="H81" i="7"/>
  <c r="C81" i="7" a="1"/>
  <c r="C81" i="7" s="1"/>
  <c r="J81" i="7" s="1"/>
  <c r="H80" i="7"/>
  <c r="C80" i="7" a="1"/>
  <c r="C80" i="7" s="1"/>
  <c r="J80" i="7" s="1"/>
  <c r="H79" i="7"/>
  <c r="C79" i="7" a="1"/>
  <c r="C79" i="7" s="1"/>
  <c r="J79" i="7" s="1"/>
  <c r="H78" i="7"/>
  <c r="C78" i="7" a="1"/>
  <c r="C78" i="7" s="1"/>
  <c r="J78" i="7" s="1"/>
  <c r="H77" i="7"/>
  <c r="C77" i="7" a="1"/>
  <c r="C77" i="7" s="1"/>
  <c r="J77" i="7" s="1"/>
  <c r="H76" i="7"/>
  <c r="C76" i="7" a="1"/>
  <c r="C76" i="7" s="1"/>
  <c r="J76" i="7" s="1"/>
  <c r="H75" i="7"/>
  <c r="C75" i="7" a="1"/>
  <c r="C75" i="7" s="1"/>
  <c r="J75" i="7" s="1"/>
  <c r="H74" i="7"/>
  <c r="C74" i="7" a="1"/>
  <c r="C74" i="7" s="1"/>
  <c r="J74" i="7" s="1"/>
  <c r="H73" i="7"/>
  <c r="C73" i="7" a="1"/>
  <c r="C73" i="7" s="1"/>
  <c r="J73" i="7" s="1"/>
  <c r="H72" i="7"/>
  <c r="C72" i="7" a="1"/>
  <c r="C72" i="7" s="1"/>
  <c r="J72" i="7" s="1"/>
  <c r="H71" i="7"/>
  <c r="C71" i="7" a="1"/>
  <c r="C71" i="7" s="1"/>
  <c r="J71" i="7" s="1"/>
  <c r="H70" i="7"/>
  <c r="C70" i="7" a="1"/>
  <c r="C70" i="7" s="1"/>
  <c r="J70" i="7" s="1"/>
  <c r="H69" i="7"/>
  <c r="C69" i="7" a="1"/>
  <c r="C69" i="7" s="1"/>
  <c r="J69" i="7" s="1"/>
  <c r="H68" i="7"/>
  <c r="C68" i="7" a="1"/>
  <c r="C68" i="7" s="1"/>
  <c r="J68" i="7" s="1"/>
  <c r="H67" i="7"/>
  <c r="C67" i="7" a="1"/>
  <c r="C67" i="7" s="1"/>
  <c r="J67" i="7" s="1"/>
  <c r="H66" i="7"/>
  <c r="C66" i="7" a="1"/>
  <c r="C66" i="7" s="1"/>
  <c r="J66" i="7" s="1"/>
  <c r="H65" i="7"/>
  <c r="C65" i="7" a="1"/>
  <c r="C65" i="7" s="1"/>
  <c r="J65" i="7" s="1"/>
  <c r="H64" i="7"/>
  <c r="C64" i="7" a="1"/>
  <c r="C64" i="7" s="1"/>
  <c r="J64" i="7" s="1"/>
  <c r="H63" i="7"/>
  <c r="C63" i="7" a="1"/>
  <c r="C63" i="7" s="1"/>
  <c r="J63" i="7" s="1"/>
  <c r="H62" i="7"/>
  <c r="C62" i="7" a="1"/>
  <c r="C62" i="7" s="1"/>
  <c r="J62" i="7" s="1"/>
  <c r="H61" i="7"/>
  <c r="C61" i="7" a="1"/>
  <c r="C61" i="7" s="1"/>
  <c r="J61" i="7" s="1"/>
  <c r="H60" i="7"/>
  <c r="C60" i="7" a="1"/>
  <c r="C60" i="7" s="1"/>
  <c r="J60" i="7" s="1"/>
  <c r="H59" i="7"/>
  <c r="C59" i="7" a="1"/>
  <c r="C59" i="7" s="1"/>
  <c r="J59" i="7" s="1"/>
  <c r="H58" i="7"/>
  <c r="C58" i="7" a="1"/>
  <c r="C58" i="7" s="1"/>
  <c r="J58" i="7" s="1"/>
  <c r="H57" i="7"/>
  <c r="C57" i="7" a="1"/>
  <c r="C57" i="7" s="1"/>
  <c r="J57" i="7" s="1"/>
  <c r="H56" i="7"/>
  <c r="C56" i="7" a="1"/>
  <c r="C56" i="7" s="1"/>
  <c r="J56" i="7" s="1"/>
  <c r="H55" i="7"/>
  <c r="C55" i="7" a="1"/>
  <c r="C55" i="7" s="1"/>
  <c r="J55" i="7" s="1"/>
  <c r="H54" i="7"/>
  <c r="C54" i="7" a="1"/>
  <c r="C54" i="7" s="1"/>
  <c r="H53" i="7"/>
  <c r="C53" i="7" a="1"/>
  <c r="C53" i="7" s="1"/>
  <c r="J53" i="7" s="1"/>
  <c r="H52" i="7"/>
  <c r="C52" i="7" a="1"/>
  <c r="C52" i="7" s="1"/>
  <c r="J52" i="7" s="1"/>
  <c r="H51" i="7"/>
  <c r="C51" i="7" a="1"/>
  <c r="C51" i="7" s="1"/>
  <c r="J51" i="7" s="1"/>
  <c r="H50" i="7"/>
  <c r="C50" i="7" a="1"/>
  <c r="C50" i="7" s="1"/>
  <c r="J50" i="7" s="1"/>
  <c r="H49" i="7"/>
  <c r="C49" i="7" a="1"/>
  <c r="C49" i="7" s="1"/>
  <c r="J49" i="7" s="1"/>
  <c r="H48" i="7"/>
  <c r="C48" i="7" a="1"/>
  <c r="C48" i="7" s="1"/>
  <c r="J48" i="7" s="1"/>
  <c r="H47" i="7"/>
  <c r="C47" i="7" a="1"/>
  <c r="C47" i="7" s="1"/>
  <c r="J47" i="7" s="1"/>
  <c r="H46" i="7"/>
  <c r="C46" i="7" a="1"/>
  <c r="C46" i="7" s="1"/>
  <c r="J46" i="7" s="1"/>
  <c r="H45" i="7"/>
  <c r="C45" i="7" a="1"/>
  <c r="C45" i="7" s="1"/>
  <c r="J45" i="7" s="1"/>
  <c r="H44" i="7"/>
  <c r="C44" i="7" a="1"/>
  <c r="C44" i="7" s="1"/>
  <c r="J44" i="7" s="1"/>
  <c r="H43" i="7"/>
  <c r="C43" i="7" a="1"/>
  <c r="C43" i="7" s="1"/>
  <c r="J43" i="7" s="1"/>
  <c r="H42" i="7"/>
  <c r="C42" i="7" a="1"/>
  <c r="C42" i="7" s="1"/>
  <c r="J42" i="7" s="1"/>
  <c r="H41" i="7"/>
  <c r="C41" i="7" a="1"/>
  <c r="C41" i="7" s="1"/>
  <c r="J41" i="7" s="1"/>
  <c r="H40" i="7"/>
  <c r="C40" i="7" a="1"/>
  <c r="C40" i="7" s="1"/>
  <c r="J40" i="7" s="1"/>
  <c r="H39" i="7"/>
  <c r="C39" i="7" a="1"/>
  <c r="C39" i="7" s="1"/>
  <c r="J39" i="7" s="1"/>
  <c r="H38" i="7"/>
  <c r="C38" i="7" a="1"/>
  <c r="C38" i="7" s="1"/>
  <c r="J38" i="7" s="1"/>
  <c r="H37" i="7"/>
  <c r="C37" i="7" a="1"/>
  <c r="C37" i="7" s="1"/>
  <c r="J37" i="7" s="1"/>
  <c r="H36" i="7"/>
  <c r="C36" i="7" a="1"/>
  <c r="C36" i="7" s="1"/>
  <c r="J36" i="7" s="1"/>
  <c r="H35" i="7"/>
  <c r="C35" i="7" a="1"/>
  <c r="C35" i="7" s="1"/>
  <c r="J35" i="7" s="1"/>
  <c r="H34" i="7"/>
  <c r="C34" i="7" a="1"/>
  <c r="C34" i="7" s="1"/>
  <c r="J34" i="7" s="1"/>
  <c r="H33" i="7"/>
  <c r="C33" i="7" a="1"/>
  <c r="C33" i="7" s="1"/>
  <c r="J33" i="7" s="1"/>
  <c r="H32" i="7"/>
  <c r="C32" i="7" a="1"/>
  <c r="C32" i="7" s="1"/>
  <c r="J32" i="7" s="1"/>
  <c r="H31" i="7"/>
  <c r="C31" i="7" a="1"/>
  <c r="C31" i="7" s="1"/>
  <c r="J31" i="7" s="1"/>
  <c r="H30" i="7"/>
  <c r="C30" i="7" a="1"/>
  <c r="C30" i="7" s="1"/>
  <c r="J30" i="7" s="1"/>
  <c r="H29" i="7"/>
  <c r="C29" i="7" a="1"/>
  <c r="C29" i="7" s="1"/>
  <c r="J29" i="7" s="1"/>
  <c r="H28" i="7"/>
  <c r="C28" i="7" a="1"/>
  <c r="C28" i="7" s="1"/>
  <c r="J28" i="7" s="1"/>
  <c r="H27" i="7"/>
  <c r="C27" i="7" a="1"/>
  <c r="C27" i="7" s="1"/>
  <c r="J27" i="7" s="1"/>
  <c r="H26" i="7"/>
  <c r="C26" i="7" a="1"/>
  <c r="C26" i="7" s="1"/>
  <c r="J26" i="7" s="1"/>
  <c r="H25" i="7"/>
  <c r="C25" i="7" a="1"/>
  <c r="C25" i="7" s="1"/>
  <c r="J25" i="7" s="1"/>
  <c r="H24" i="7"/>
  <c r="C24" i="7" a="1"/>
  <c r="C24" i="7" s="1"/>
  <c r="J24" i="7" s="1"/>
  <c r="H23" i="7"/>
  <c r="C23" i="7" a="1"/>
  <c r="C23" i="7" s="1"/>
  <c r="J23" i="7" s="1"/>
  <c r="H22" i="7"/>
  <c r="C22" i="7" a="1"/>
  <c r="C22" i="7" s="1"/>
  <c r="J22" i="7" s="1"/>
  <c r="H21" i="7"/>
  <c r="C21" i="7" a="1"/>
  <c r="C21" i="7" s="1"/>
  <c r="J21" i="7" s="1"/>
  <c r="H20" i="7"/>
  <c r="C20" i="7" a="1"/>
  <c r="C20" i="7" s="1"/>
  <c r="J20" i="7" s="1"/>
  <c r="H19" i="7"/>
  <c r="C19" i="7" a="1"/>
  <c r="C19" i="7" s="1"/>
  <c r="J19" i="7" s="1"/>
  <c r="H18" i="7"/>
  <c r="C18" i="7" a="1"/>
  <c r="C18" i="7" s="1"/>
  <c r="H17" i="7"/>
  <c r="C17" i="7" a="1"/>
  <c r="C17" i="7" s="1"/>
  <c r="J17" i="7" s="1"/>
  <c r="H16" i="7"/>
  <c r="C16" i="7" a="1"/>
  <c r="C16" i="7" s="1"/>
  <c r="J16" i="7" s="1"/>
  <c r="H15" i="7"/>
  <c r="C15" i="7" a="1"/>
  <c r="C15" i="7" s="1"/>
  <c r="H14" i="7"/>
  <c r="C14" i="7" a="1"/>
  <c r="C14" i="7" s="1"/>
  <c r="J14" i="7" s="1"/>
  <c r="H13" i="7"/>
  <c r="C13" i="7" a="1"/>
  <c r="C13" i="7" s="1"/>
  <c r="J13" i="7" s="1"/>
  <c r="H12" i="7"/>
  <c r="C12" i="7" a="1"/>
  <c r="C12" i="7" s="1"/>
  <c r="J12" i="7" s="1"/>
  <c r="H11" i="7"/>
  <c r="C11" i="7" a="1"/>
  <c r="C11" i="7" s="1"/>
  <c r="J11" i="7" s="1"/>
  <c r="H10" i="7"/>
  <c r="C10" i="7" a="1"/>
  <c r="C10" i="7" s="1"/>
  <c r="J10" i="7" s="1"/>
  <c r="H8" i="7"/>
  <c r="C8" i="7" a="1"/>
  <c r="C8" i="7" s="1"/>
  <c r="J8" i="7" s="1"/>
  <c r="H7" i="7"/>
  <c r="C7" i="7" a="1"/>
  <c r="C7" i="7" s="1"/>
  <c r="J7" i="7" s="1"/>
  <c r="H6" i="7"/>
  <c r="C6" i="7" a="1"/>
  <c r="C6" i="7" s="1"/>
  <c r="J6" i="7" s="1"/>
  <c r="H5" i="7"/>
  <c r="C5" i="7" a="1"/>
  <c r="C5" i="7" s="1"/>
  <c r="J5" i="7" s="1"/>
  <c r="H4" i="7"/>
  <c r="C4" i="7" a="1"/>
  <c r="C4" i="7" s="1"/>
  <c r="J4" i="7" s="1"/>
  <c r="H3" i="7"/>
  <c r="C3" i="7" a="1"/>
  <c r="C3" i="7" s="1"/>
  <c r="J3" i="7" s="1"/>
  <c r="H2" i="7"/>
  <c r="C2" i="7" a="1"/>
  <c r="C2" i="7" s="1"/>
  <c r="J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<sst xmlns="http://schemas.openxmlformats.org/spreadsheetml/2006/main" count="512" uniqueCount="150">
  <si>
    <t>Place</t>
  </si>
  <si>
    <t>Number</t>
  </si>
  <si>
    <t>Name</t>
  </si>
  <si>
    <t>Swim Laps</t>
  </si>
  <si>
    <t>Swim Distance (Yards)</t>
  </si>
  <si>
    <t>Bike Distance (Miles)</t>
  </si>
  <si>
    <t>Run Laps</t>
  </si>
  <si>
    <t>Run Distance (Miles)</t>
  </si>
  <si>
    <t>Calculated Score</t>
  </si>
  <si>
    <t>Team</t>
  </si>
  <si>
    <t>Gender</t>
  </si>
  <si>
    <t>M</t>
  </si>
  <si>
    <t>UNK</t>
  </si>
  <si>
    <t>F</t>
  </si>
  <si>
    <t>OSU</t>
  </si>
  <si>
    <t>Garrett Haufschild</t>
  </si>
  <si>
    <t>Roman Mitchell</t>
  </si>
  <si>
    <t>Mike Ballas</t>
  </si>
  <si>
    <t>Garrett Keller</t>
  </si>
  <si>
    <t>Wyatt Ross</t>
  </si>
  <si>
    <t>Matt Herring</t>
  </si>
  <si>
    <t>Ignacio Garnica</t>
  </si>
  <si>
    <t>Matt Ambos</t>
  </si>
  <si>
    <t>Michael Ma</t>
  </si>
  <si>
    <t>Nick Tierney</t>
  </si>
  <si>
    <t>Brayden Radke</t>
  </si>
  <si>
    <t>Leo Doty</t>
  </si>
  <si>
    <t>Mark Lemmon</t>
  </si>
  <si>
    <t>Matt Madsen</t>
  </si>
  <si>
    <t>Bill Carson</t>
  </si>
  <si>
    <t>Connor Rybka</t>
  </si>
  <si>
    <t>Connor Nichols</t>
  </si>
  <si>
    <t>Grant Haldeman</t>
  </si>
  <si>
    <t>Bryan Draughon</t>
  </si>
  <si>
    <t>Mack Owens</t>
  </si>
  <si>
    <t>David Reed</t>
  </si>
  <si>
    <t>Avery Schroeder</t>
  </si>
  <si>
    <t>Bill Marek</t>
  </si>
  <si>
    <t>Tim Reed</t>
  </si>
  <si>
    <t>Abe Roth</t>
  </si>
  <si>
    <t>Joseph Buckley</t>
  </si>
  <si>
    <t>Cory Sherman</t>
  </si>
  <si>
    <t>Brian Hauser</t>
  </si>
  <si>
    <t>Matthew Webber</t>
  </si>
  <si>
    <t>Avery Hauser</t>
  </si>
  <si>
    <t>Brittany Webb</t>
  </si>
  <si>
    <t>Sarah Slattery</t>
  </si>
  <si>
    <t>Sarah Chait</t>
  </si>
  <si>
    <t>Katherine Fisher</t>
  </si>
  <si>
    <t>Lydia Madsen</t>
  </si>
  <si>
    <t>Christina Lowhorn</t>
  </si>
  <si>
    <t>Frances Wymbs</t>
  </si>
  <si>
    <t>Stephanie Norton</t>
  </si>
  <si>
    <t>Katy Exline</t>
  </si>
  <si>
    <t>Tara Schroeder</t>
  </si>
  <si>
    <t>Brittany Peterson</t>
  </si>
  <si>
    <t>Meg Miller-Herring</t>
  </si>
  <si>
    <t>Teresa Kenney</t>
  </si>
  <si>
    <t>Shannon Kiser</t>
  </si>
  <si>
    <t>Heidi Rolland</t>
  </si>
  <si>
    <t>Genesis Barnes</t>
  </si>
  <si>
    <t>Allie Schroeder</t>
  </si>
  <si>
    <t>Maria Busken</t>
  </si>
  <si>
    <t>Francesca Gordon</t>
  </si>
  <si>
    <t>Laura Miller</t>
  </si>
  <si>
    <t>Briana Sam</t>
  </si>
  <si>
    <t>Elena Mary</t>
  </si>
  <si>
    <t>Lindy Newman</t>
  </si>
  <si>
    <t>Toni Doty</t>
  </si>
  <si>
    <t>Emily Gardner</t>
  </si>
  <si>
    <t>Andrew Willman</t>
  </si>
  <si>
    <t>MU</t>
  </si>
  <si>
    <t>Michael Sauer</t>
  </si>
  <si>
    <t>XU</t>
  </si>
  <si>
    <t>Blake Bouwman</t>
  </si>
  <si>
    <t>UM</t>
  </si>
  <si>
    <t>Joseph Melaragni</t>
  </si>
  <si>
    <t>Brandon Hall</t>
  </si>
  <si>
    <t>MSU</t>
  </si>
  <si>
    <t>Frederick Smal</t>
  </si>
  <si>
    <t>Amar Dhingra</t>
  </si>
  <si>
    <t>Luke Wilson</t>
  </si>
  <si>
    <t>Cole Winslow</t>
  </si>
  <si>
    <t>Will Griffith</t>
  </si>
  <si>
    <t>Jonah Femiani</t>
  </si>
  <si>
    <t>Spencer Gifford</t>
  </si>
  <si>
    <t>Noah Buschur</t>
  </si>
  <si>
    <t>Andrew Holzinger</t>
  </si>
  <si>
    <t>NW</t>
  </si>
  <si>
    <t>Quinn LeBorgne</t>
  </si>
  <si>
    <t>Zach Taylor</t>
  </si>
  <si>
    <t>George Fisher</t>
  </si>
  <si>
    <t>Jayden Reyes</t>
  </si>
  <si>
    <t>Alek Vizmeg</t>
  </si>
  <si>
    <t>UC</t>
  </si>
  <si>
    <t>Drew Cozad</t>
  </si>
  <si>
    <t>Hayden Gillen</t>
  </si>
  <si>
    <t>Joey Endres</t>
  </si>
  <si>
    <t>Charlie Moore</t>
  </si>
  <si>
    <t>Turner Jackson</t>
  </si>
  <si>
    <t>Mike Meiners</t>
  </si>
  <si>
    <t>Frankie Matthews</t>
  </si>
  <si>
    <t>Gregory Zickes</t>
  </si>
  <si>
    <t>UT</t>
  </si>
  <si>
    <t>Josep Ferret</t>
  </si>
  <si>
    <t>Alhim Adonai Vera Gonzalez</t>
  </si>
  <si>
    <t>Johannes Smal</t>
  </si>
  <si>
    <t>Zach Weed</t>
  </si>
  <si>
    <t>IU</t>
  </si>
  <si>
    <t>Lucas Vieira</t>
  </si>
  <si>
    <t>Ryan Burrows</t>
  </si>
  <si>
    <t>Anthony Pham</t>
  </si>
  <si>
    <t>Benjamin Schiavone</t>
  </si>
  <si>
    <t>Ethan Music</t>
  </si>
  <si>
    <t>Adam Durr</t>
  </si>
  <si>
    <t>Benjamin Loney Siles</t>
  </si>
  <si>
    <t>Jack Austin</t>
  </si>
  <si>
    <t>Zachary Lascola</t>
  </si>
  <si>
    <t>Aiden Ronk</t>
  </si>
  <si>
    <t>Aidan Schneider</t>
  </si>
  <si>
    <t>Nicholas Lusardi</t>
  </si>
  <si>
    <t>Leah Ford</t>
  </si>
  <si>
    <t>Grace Zoppi</t>
  </si>
  <si>
    <t>Ella Wince</t>
  </si>
  <si>
    <t>Constance Loring</t>
  </si>
  <si>
    <t>Livia Dubbs</t>
  </si>
  <si>
    <t>Breck Dunbar</t>
  </si>
  <si>
    <t>Grace Campbell</t>
  </si>
  <si>
    <t>Krista Borton</t>
  </si>
  <si>
    <t>Maia Egnal</t>
  </si>
  <si>
    <t>Emily Lynott</t>
  </si>
  <si>
    <t>Isabelle Day</t>
  </si>
  <si>
    <t>Reilly Goldstrom</t>
  </si>
  <si>
    <t>Sophia Jukovich</t>
  </si>
  <si>
    <t>Mary Grace Jacobs</t>
  </si>
  <si>
    <t>Avery Blaszak</t>
  </si>
  <si>
    <t>Sarah Johnston</t>
  </si>
  <si>
    <t>Jessica Price</t>
  </si>
  <si>
    <t>Reed Zimmerman</t>
  </si>
  <si>
    <t>Nina Kronengold</t>
  </si>
  <si>
    <t>Paige Pyka</t>
  </si>
  <si>
    <t>Arijana Smajlovic</t>
  </si>
  <si>
    <t>Meghan Murray</t>
  </si>
  <si>
    <t>Hope Tamoney</t>
  </si>
  <si>
    <t>Isabella Toth</t>
  </si>
  <si>
    <t>Lindiwe Kounga</t>
  </si>
  <si>
    <t>Annika Simovart</t>
  </si>
  <si>
    <t>Nikki Watson</t>
  </si>
  <si>
    <t>Ava Bach</t>
  </si>
  <si>
    <t>Olivia Sotos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</si>
</sst>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65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2" formatCode="0.00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numFmt numFmtId="2" formatCode="0.00"/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2" formatCode="0.00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2" formatCode="0.00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0C5921FDC7B183F/Documents/Indoor%20TrIathlon%20Master%20Planner.xlsx" TargetMode="External"/><Relationship Id="rId1" Type="http://schemas.openxmlformats.org/officeDocument/2006/relationships/externalLinkPath" Target="Indoor%20TrIathlon%20Master%20Plann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pen Participants"/>
      <sheetName val="Heat Assignments 1"/>
      <sheetName val="Participant List (Old)"/>
      <sheetName val="Heat Schedule"/>
      <sheetName val="Volunteer Schedule"/>
      <sheetName val="Volunteer List"/>
      <sheetName val="New Participant List"/>
      <sheetName val="FINAL HEATS"/>
      <sheetName val="Sheet2"/>
      <sheetName val="RESULT MASTER"/>
      <sheetName val="Check In Info"/>
      <sheetName val="Name+Number"/>
      <sheetName val="Final Result Table"/>
      <sheetName val="Sheet6"/>
      <sheetName val="Indoor TrIathlon Master Plann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Heat 1</v>
          </cell>
          <cell r="B1">
            <v>0.4375</v>
          </cell>
        </row>
        <row r="2">
          <cell r="A2" t="str">
            <v>Matt Ambos</v>
          </cell>
        </row>
        <row r="3">
          <cell r="A3" t="str">
            <v>Mike Ballas</v>
          </cell>
        </row>
        <row r="4">
          <cell r="A4" t="str">
            <v>Cole Winslow</v>
          </cell>
          <cell r="B4" t="str">
            <v>OSU</v>
          </cell>
        </row>
        <row r="5">
          <cell r="A5" t="str">
            <v>Lucas Vieira</v>
          </cell>
          <cell r="B5" t="str">
            <v>OSU</v>
          </cell>
        </row>
        <row r="6">
          <cell r="A6" t="str">
            <v>Aidan Schneider</v>
          </cell>
          <cell r="B6" t="str">
            <v>OSU</v>
          </cell>
        </row>
        <row r="7">
          <cell r="A7" t="str">
            <v>Noah Buschur</v>
          </cell>
        </row>
        <row r="8">
          <cell r="A8" t="str">
            <v>Brittany Webb</v>
          </cell>
        </row>
        <row r="9">
          <cell r="A9" t="str">
            <v>Frances Wymbs</v>
          </cell>
        </row>
        <row r="10">
          <cell r="A10" t="str">
            <v>Zachary Lascola</v>
          </cell>
          <cell r="B10" t="str">
            <v>OSU</v>
          </cell>
        </row>
        <row r="11">
          <cell r="A11" t="str">
            <v>Heat 5</v>
          </cell>
          <cell r="B11">
            <v>0.50694444444444398</v>
          </cell>
        </row>
        <row r="12">
          <cell r="A12" t="str">
            <v>Teresa Kenney</v>
          </cell>
        </row>
        <row r="13">
          <cell r="A13" t="str">
            <v>Stephanie Norton</v>
          </cell>
        </row>
        <row r="14">
          <cell r="A14" t="str">
            <v>Genesis Barnes</v>
          </cell>
        </row>
        <row r="15">
          <cell r="A15" t="str">
            <v>Joseph Buckley</v>
          </cell>
        </row>
        <row r="16">
          <cell r="A16" t="str">
            <v>Bryan Draughon</v>
          </cell>
        </row>
        <row r="17">
          <cell r="A17" t="str">
            <v>Lindy Newman</v>
          </cell>
        </row>
        <row r="18">
          <cell r="A18" t="str">
            <v>Matthew Webber</v>
          </cell>
        </row>
        <row r="19">
          <cell r="A19" t="str">
            <v>Maria Busken</v>
          </cell>
        </row>
        <row r="20">
          <cell r="A20" t="str">
            <v>Emily Gardner</v>
          </cell>
        </row>
        <row r="21">
          <cell r="A21" t="str">
            <v>Heat 9</v>
          </cell>
          <cell r="B21">
            <v>0.57638888888888895</v>
          </cell>
        </row>
        <row r="22">
          <cell r="A22" t="str">
            <v>Ryan Burrows</v>
          </cell>
          <cell r="B22" t="str">
            <v>OSU</v>
          </cell>
        </row>
        <row r="23">
          <cell r="A23" t="str">
            <v>Krista Borton</v>
          </cell>
          <cell r="B23" t="str">
            <v>OSU</v>
          </cell>
        </row>
        <row r="24">
          <cell r="A24" t="str">
            <v>Chloe Hurd</v>
          </cell>
          <cell r="B24" t="str">
            <v>NW</v>
          </cell>
        </row>
        <row r="25">
          <cell r="A25" t="str">
            <v>Breck Dunbar</v>
          </cell>
          <cell r="B25" t="str">
            <v>NW</v>
          </cell>
        </row>
        <row r="26">
          <cell r="A26" t="str">
            <v>Maia Egnal</v>
          </cell>
          <cell r="B26" t="str">
            <v>NW</v>
          </cell>
        </row>
        <row r="27">
          <cell r="A27" t="str">
            <v>Olivia Sotos</v>
          </cell>
          <cell r="B27" t="str">
            <v>NW</v>
          </cell>
        </row>
        <row r="28">
          <cell r="A28" t="str">
            <v>Nina Kronengold</v>
          </cell>
          <cell r="B28" t="str">
            <v>NW</v>
          </cell>
        </row>
        <row r="29">
          <cell r="A29" t="str">
            <v>Andrew Holzinger</v>
          </cell>
          <cell r="B29" t="str">
            <v>NW</v>
          </cell>
        </row>
        <row r="30">
          <cell r="A30" t="str">
            <v>Heat 13</v>
          </cell>
          <cell r="B30">
            <v>0.64583333333333304</v>
          </cell>
        </row>
        <row r="31">
          <cell r="A31" t="str">
            <v>Livia Dubbs</v>
          </cell>
          <cell r="B31" t="str">
            <v>OSU</v>
          </cell>
        </row>
        <row r="32">
          <cell r="A32" t="str">
            <v>Gregory Zickes</v>
          </cell>
          <cell r="B32" t="str">
            <v>UT</v>
          </cell>
        </row>
        <row r="33">
          <cell r="A33" t="str">
            <v>George Fisher</v>
          </cell>
          <cell r="B33" t="str">
            <v>OSU</v>
          </cell>
        </row>
        <row r="34">
          <cell r="A34" t="str">
            <v>Alexandre Chevalier</v>
          </cell>
          <cell r="B34" t="str">
            <v>PU</v>
          </cell>
        </row>
        <row r="35">
          <cell r="A35" t="str">
            <v>Brayden Radke</v>
          </cell>
        </row>
        <row r="36">
          <cell r="A36" t="str">
            <v>Anthony Pham</v>
          </cell>
          <cell r="B36" t="str">
            <v>UT</v>
          </cell>
        </row>
        <row r="37">
          <cell r="A37" t="str">
            <v>Connor Rybka</v>
          </cell>
        </row>
        <row r="38">
          <cell r="A38" t="str">
            <v>Arijana Smajlovic</v>
          </cell>
          <cell r="B38" t="str">
            <v>UT</v>
          </cell>
        </row>
        <row r="39">
          <cell r="A39" t="str">
            <v>Heat 17</v>
          </cell>
          <cell r="B39">
            <v>0.71527777777777801</v>
          </cell>
        </row>
        <row r="40">
          <cell r="A40" t="str">
            <v>Will Griffith</v>
          </cell>
        </row>
        <row r="41">
          <cell r="A41" t="str">
            <v>Frederick Smal</v>
          </cell>
        </row>
        <row r="42">
          <cell r="A42" t="str">
            <v>Johannes Smal</v>
          </cell>
        </row>
        <row r="43">
          <cell r="A43" t="str">
            <v>Heat 2</v>
          </cell>
          <cell r="B43">
            <v>0.4548611111111111</v>
          </cell>
        </row>
        <row r="44">
          <cell r="A44" t="str">
            <v>Roman Mitchell</v>
          </cell>
        </row>
        <row r="45">
          <cell r="A45" t="str">
            <v>Garrett Haufschild</v>
          </cell>
        </row>
        <row r="46">
          <cell r="A46" t="str">
            <v>Matt Madsen</v>
          </cell>
        </row>
        <row r="47">
          <cell r="A47" t="str">
            <v>Wyatt Ross</v>
          </cell>
        </row>
        <row r="48">
          <cell r="A48" t="str">
            <v>Bill Carson</v>
          </cell>
        </row>
        <row r="49">
          <cell r="A49" t="str">
            <v>Ignacio Garnica</v>
          </cell>
        </row>
        <row r="50">
          <cell r="A50" t="str">
            <v>Frank Sasso</v>
          </cell>
        </row>
        <row r="51">
          <cell r="A51" t="str">
            <v>Connor Nichols</v>
          </cell>
        </row>
        <row r="52">
          <cell r="A52" t="str">
            <v>Tim Reed</v>
          </cell>
        </row>
        <row r="53">
          <cell r="A53" t="str">
            <v>Heat 6</v>
          </cell>
          <cell r="B53">
            <v>0.52430555555555503</v>
          </cell>
        </row>
        <row r="54">
          <cell r="A54" t="str">
            <v>Katy Exline</v>
          </cell>
        </row>
        <row r="55">
          <cell r="A55" t="str">
            <v>Heather McGurer</v>
          </cell>
        </row>
        <row r="56">
          <cell r="A56" t="str">
            <v>Heidi Rolland</v>
          </cell>
        </row>
        <row r="57">
          <cell r="A57" t="str">
            <v>Brittany Peterson</v>
          </cell>
        </row>
        <row r="58">
          <cell r="A58" t="str">
            <v>Francesca Gordon</v>
          </cell>
        </row>
        <row r="59">
          <cell r="A59" t="str">
            <v>Shannon Kiser</v>
          </cell>
        </row>
        <row r="60">
          <cell r="A60" t="str">
            <v>Elena Mary</v>
          </cell>
        </row>
        <row r="61">
          <cell r="A61" t="str">
            <v>Diana Jacobs</v>
          </cell>
        </row>
        <row r="62">
          <cell r="A62" t="str">
            <v>Mark Lemmon</v>
          </cell>
        </row>
        <row r="63">
          <cell r="A63" t="str">
            <v>Heat 10</v>
          </cell>
          <cell r="B63">
            <v>0.59375</v>
          </cell>
        </row>
        <row r="64">
          <cell r="A64" t="str">
            <v>Isabelle Day</v>
          </cell>
          <cell r="B64" t="str">
            <v>NW</v>
          </cell>
        </row>
        <row r="65">
          <cell r="A65" t="str">
            <v>Reilly Goldstrom</v>
          </cell>
          <cell r="B65" t="str">
            <v>NW</v>
          </cell>
        </row>
        <row r="66">
          <cell r="A66" t="str">
            <v>Avery Blaszak</v>
          </cell>
          <cell r="B66" t="str">
            <v>NW</v>
          </cell>
        </row>
        <row r="67">
          <cell r="A67" t="str">
            <v>Nora Collins</v>
          </cell>
          <cell r="B67" t="str">
            <v>NW</v>
          </cell>
        </row>
        <row r="68">
          <cell r="A68" t="str">
            <v>Benjamin Schiavone</v>
          </cell>
          <cell r="B68" t="str">
            <v>OSU</v>
          </cell>
        </row>
        <row r="69">
          <cell r="A69" t="str">
            <v>Ella Wince</v>
          </cell>
          <cell r="B69" t="str">
            <v>OSU</v>
          </cell>
        </row>
        <row r="70">
          <cell r="A70" t="str">
            <v>Constance Loring</v>
          </cell>
          <cell r="B70" t="str">
            <v>OSU</v>
          </cell>
        </row>
        <row r="71">
          <cell r="A71" t="str">
            <v>Ava Bach</v>
          </cell>
          <cell r="B71" t="str">
            <v>OSU</v>
          </cell>
        </row>
        <row r="72">
          <cell r="A72" t="str">
            <v>Heat 14</v>
          </cell>
          <cell r="B72">
            <v>0.66319444444444398</v>
          </cell>
        </row>
        <row r="73">
          <cell r="A73" t="str">
            <v>Alek Vizmeg</v>
          </cell>
          <cell r="B73" t="str">
            <v>UC</v>
          </cell>
        </row>
        <row r="74">
          <cell r="A74" t="str">
            <v>Drew Cozad</v>
          </cell>
          <cell r="B74" t="str">
            <v>UC</v>
          </cell>
        </row>
        <row r="75">
          <cell r="A75" t="str">
            <v>Garrett Keller</v>
          </cell>
        </row>
        <row r="76">
          <cell r="A76" t="str">
            <v>Alhim Adonai Vera Gonzalez</v>
          </cell>
          <cell r="B76" t="str">
            <v>UC</v>
          </cell>
        </row>
        <row r="77">
          <cell r="A77" t="str">
            <v>Mike Meiners</v>
          </cell>
          <cell r="B77" t="str">
            <v>UC</v>
          </cell>
        </row>
        <row r="78">
          <cell r="A78" t="str">
            <v>Zach Weed</v>
          </cell>
          <cell r="B78" t="str">
            <v>IU</v>
          </cell>
        </row>
        <row r="79">
          <cell r="A79" t="str">
            <v>Ethan Music</v>
          </cell>
          <cell r="B79" t="str">
            <v>UT</v>
          </cell>
        </row>
        <row r="80">
          <cell r="A80" t="str">
            <v>Sarah Slattery</v>
          </cell>
        </row>
        <row r="81">
          <cell r="A81" t="str">
            <v>Heat 3</v>
          </cell>
          <cell r="B81">
            <v>0.47222222222222221</v>
          </cell>
        </row>
        <row r="82">
          <cell r="A82" t="str">
            <v>Katherine Fisher</v>
          </cell>
        </row>
        <row r="83">
          <cell r="A83" t="str">
            <v>Toni Doty</v>
          </cell>
        </row>
        <row r="84">
          <cell r="A84" t="str">
            <v>Joseph Doty</v>
          </cell>
        </row>
        <row r="85">
          <cell r="A85" t="str">
            <v>Leo Doty</v>
          </cell>
        </row>
        <row r="86">
          <cell r="A86" t="str">
            <v>Mack Owens</v>
          </cell>
        </row>
        <row r="87">
          <cell r="A87" t="str">
            <v>Cory Sherman</v>
          </cell>
        </row>
        <row r="88">
          <cell r="A88" t="str">
            <v>Laura Miller</v>
          </cell>
        </row>
        <row r="89">
          <cell r="A89" t="str">
            <v>Matt Herring</v>
          </cell>
        </row>
        <row r="90">
          <cell r="A90" t="str">
            <v>Meg Miller-Herring</v>
          </cell>
        </row>
        <row r="91">
          <cell r="A91" t="str">
            <v>Heat 7</v>
          </cell>
          <cell r="B91">
            <v>0.54166666666666696</v>
          </cell>
        </row>
        <row r="92">
          <cell r="A92" t="str">
            <v>Abe Roth</v>
          </cell>
        </row>
        <row r="93">
          <cell r="A93" t="str">
            <v>Joseph Float</v>
          </cell>
        </row>
        <row r="94">
          <cell r="A94" t="str">
            <v>Bill Marek</v>
          </cell>
        </row>
        <row r="95">
          <cell r="A95" t="str">
            <v>Avery Hauser</v>
          </cell>
        </row>
        <row r="96">
          <cell r="A96" t="str">
            <v>Brian Hauser</v>
          </cell>
        </row>
        <row r="97">
          <cell r="A97" t="str">
            <v>Briana Sam</v>
          </cell>
        </row>
        <row r="98">
          <cell r="A98" t="str">
            <v>Nick Tierney</v>
          </cell>
        </row>
        <row r="99">
          <cell r="A99" t="str">
            <v>Michael Ma</v>
          </cell>
        </row>
        <row r="101">
          <cell r="A101" t="str">
            <v>Heat 11</v>
          </cell>
          <cell r="B101">
            <v>0.61111111111111105</v>
          </cell>
        </row>
        <row r="102">
          <cell r="A102" t="str">
            <v>Quinn LeBorgne</v>
          </cell>
          <cell r="B102" t="str">
            <v>MU</v>
          </cell>
        </row>
        <row r="103">
          <cell r="A103" t="str">
            <v>Brandon Hall</v>
          </cell>
          <cell r="B103" t="str">
            <v>MSU</v>
          </cell>
        </row>
        <row r="104">
          <cell r="A104" t="str">
            <v>Luke Wilson</v>
          </cell>
          <cell r="B104" t="str">
            <v>MU</v>
          </cell>
        </row>
        <row r="105">
          <cell r="A105" t="str">
            <v>Benjamin Loney Siles</v>
          </cell>
          <cell r="B105" t="str">
            <v>UM</v>
          </cell>
        </row>
        <row r="106">
          <cell r="A106" t="str">
            <v>Joseph Melaragni</v>
          </cell>
          <cell r="B106" t="str">
            <v>UM</v>
          </cell>
        </row>
        <row r="107">
          <cell r="A107" t="str">
            <v>Nikki Watson</v>
          </cell>
          <cell r="B107" t="str">
            <v>UM</v>
          </cell>
        </row>
        <row r="108">
          <cell r="A108" t="str">
            <v>Meghan Murray</v>
          </cell>
          <cell r="B108" t="str">
            <v>UM</v>
          </cell>
        </row>
        <row r="109">
          <cell r="A109" t="str">
            <v>Spencer Gifford</v>
          </cell>
          <cell r="B109" t="str">
            <v>UM</v>
          </cell>
        </row>
        <row r="110">
          <cell r="A110" t="str">
            <v>Heat 15</v>
          </cell>
          <cell r="B110">
            <v>0.68055555555555503</v>
          </cell>
        </row>
        <row r="111">
          <cell r="A111" t="str">
            <v>Charlie Moore</v>
          </cell>
          <cell r="B111" t="str">
            <v>OSU</v>
          </cell>
        </row>
        <row r="112">
          <cell r="A112" t="str">
            <v>Lindiwe Kounga</v>
          </cell>
          <cell r="B112" t="str">
            <v>OSU</v>
          </cell>
        </row>
        <row r="113">
          <cell r="A113" t="str">
            <v>Michael Sauer</v>
          </cell>
          <cell r="B113" t="str">
            <v>XU</v>
          </cell>
        </row>
        <row r="114">
          <cell r="A114" t="str">
            <v>Frankie Matthews</v>
          </cell>
          <cell r="B114" t="str">
            <v>UC</v>
          </cell>
        </row>
        <row r="115">
          <cell r="A115" t="str">
            <v>Jack Austin</v>
          </cell>
          <cell r="B115" t="str">
            <v>UC</v>
          </cell>
        </row>
        <row r="116">
          <cell r="A116" t="str">
            <v>Leah Ford</v>
          </cell>
          <cell r="B116" t="str">
            <v>OSU</v>
          </cell>
        </row>
        <row r="117">
          <cell r="A117" t="str">
            <v>Annika Simovart</v>
          </cell>
          <cell r="B117" t="str">
            <v>UC</v>
          </cell>
        </row>
        <row r="118">
          <cell r="A118" t="str">
            <v>Hope Tamoney</v>
          </cell>
          <cell r="B118" t="str">
            <v>OSU</v>
          </cell>
        </row>
        <row r="119">
          <cell r="A119" t="str">
            <v>Heat 4</v>
          </cell>
          <cell r="B119">
            <v>0.48958333333333298</v>
          </cell>
        </row>
        <row r="120">
          <cell r="A120" t="str">
            <v>David Reed</v>
          </cell>
        </row>
        <row r="121">
          <cell r="A121" t="str">
            <v>Avery Schroeder</v>
          </cell>
        </row>
        <row r="122">
          <cell r="A122" t="str">
            <v>Allie Schroeder</v>
          </cell>
        </row>
        <row r="123">
          <cell r="A123" t="str">
            <v>Tara Schroeder</v>
          </cell>
        </row>
        <row r="124">
          <cell r="A124" t="str">
            <v>Grant Haldeman</v>
          </cell>
        </row>
        <row r="125">
          <cell r="A125" t="str">
            <v>Lydia Madsen</v>
          </cell>
        </row>
        <row r="126">
          <cell r="A126" t="str">
            <v>Emily Glenn</v>
          </cell>
        </row>
        <row r="127">
          <cell r="A127" t="str">
            <v>Sarah Chait</v>
          </cell>
        </row>
        <row r="128">
          <cell r="A128" t="str">
            <v>Christina Lowhorn</v>
          </cell>
        </row>
        <row r="129">
          <cell r="A129" t="str">
            <v>Heat 8</v>
          </cell>
          <cell r="B129">
            <v>0.55902777777777801</v>
          </cell>
        </row>
        <row r="130">
          <cell r="A130" t="str">
            <v>Jessica Price</v>
          </cell>
          <cell r="B130" t="str">
            <v>OSU</v>
          </cell>
        </row>
        <row r="131">
          <cell r="A131" t="str">
            <v>Turner Jackson</v>
          </cell>
          <cell r="B131" t="str">
            <v>NW</v>
          </cell>
        </row>
        <row r="132">
          <cell r="A132" t="str">
            <v>Adam Durr</v>
          </cell>
          <cell r="B132" t="str">
            <v>NW</v>
          </cell>
        </row>
        <row r="133">
          <cell r="A133" t="str">
            <v>Isabella Toth</v>
          </cell>
          <cell r="B133" t="str">
            <v>NW</v>
          </cell>
        </row>
        <row r="134">
          <cell r="A134" t="str">
            <v>Emily Lynott</v>
          </cell>
          <cell r="B134" t="str">
            <v>NW</v>
          </cell>
        </row>
        <row r="135">
          <cell r="A135" t="str">
            <v>Sophia Jukovich</v>
          </cell>
          <cell r="B135" t="str">
            <v>NW</v>
          </cell>
        </row>
        <row r="136">
          <cell r="A136" t="str">
            <v>Josep Ferret</v>
          </cell>
          <cell r="B136" t="str">
            <v>NW</v>
          </cell>
        </row>
        <row r="137">
          <cell r="A137" t="str">
            <v>Reed Zimmerman</v>
          </cell>
          <cell r="B137" t="str">
            <v>NW</v>
          </cell>
        </row>
        <row r="139">
          <cell r="A139" t="str">
            <v>Heat 12</v>
          </cell>
          <cell r="B139">
            <v>0.62847222222222199</v>
          </cell>
        </row>
        <row r="140">
          <cell r="A140" t="str">
            <v>Amar Dhingra</v>
          </cell>
          <cell r="B140" t="str">
            <v>UM</v>
          </cell>
        </row>
        <row r="141">
          <cell r="A141" t="str">
            <v>Blake Bouwman</v>
          </cell>
          <cell r="B141" t="str">
            <v>UM</v>
          </cell>
        </row>
        <row r="142">
          <cell r="A142" t="str">
            <v>Grace Zoppi</v>
          </cell>
          <cell r="B142" t="str">
            <v>UM</v>
          </cell>
        </row>
        <row r="143">
          <cell r="A143" t="str">
            <v>Joey Endres</v>
          </cell>
          <cell r="B143" t="str">
            <v>MU</v>
          </cell>
        </row>
        <row r="144">
          <cell r="A144" t="str">
            <v>Andrew Willman</v>
          </cell>
          <cell r="B144" t="str">
            <v>MU</v>
          </cell>
        </row>
        <row r="145">
          <cell r="A145" t="str">
            <v>Nicholas Lusardi</v>
          </cell>
          <cell r="B145" t="str">
            <v>UM</v>
          </cell>
        </row>
        <row r="146">
          <cell r="A146" t="str">
            <v>Jonah Femiani</v>
          </cell>
          <cell r="B146" t="str">
            <v>MU</v>
          </cell>
        </row>
        <row r="148">
          <cell r="A148" t="str">
            <v>Heat 16</v>
          </cell>
          <cell r="B148">
            <v>0.69791666666666696</v>
          </cell>
        </row>
        <row r="149">
          <cell r="A149" t="str">
            <v>Grace Campbell</v>
          </cell>
          <cell r="B149" t="str">
            <v>XU</v>
          </cell>
        </row>
        <row r="150">
          <cell r="A150" t="str">
            <v>Paige Pyka</v>
          </cell>
          <cell r="B150" t="str">
            <v>XU</v>
          </cell>
        </row>
        <row r="151">
          <cell r="A151" t="str">
            <v>Sarah Johnston</v>
          </cell>
          <cell r="B151" t="str">
            <v>XU</v>
          </cell>
        </row>
        <row r="152">
          <cell r="A152" t="str">
            <v>Mary Grace Jacobs</v>
          </cell>
          <cell r="B152" t="str">
            <v>XU</v>
          </cell>
        </row>
        <row r="153">
          <cell r="A153" t="str">
            <v>Jayden Reyes</v>
          </cell>
          <cell r="B153" t="str">
            <v>XU</v>
          </cell>
        </row>
        <row r="154">
          <cell r="A154" t="str">
            <v>Zach Taylor</v>
          </cell>
          <cell r="B154" t="str">
            <v>XU</v>
          </cell>
        </row>
        <row r="155">
          <cell r="A155" t="str">
            <v>Aiden Ronk</v>
          </cell>
          <cell r="B155" t="str">
            <v>XU</v>
          </cell>
        </row>
        <row r="156">
          <cell r="A156" t="str">
            <v>Hayden Gillen</v>
          </cell>
          <cell r="B156" t="str">
            <v>XU</v>
          </cell>
        </row>
      </sheetData>
      <sheetData sheetId="9" refreshError="1"/>
      <sheetData sheetId="10" refreshError="1"/>
      <sheetData sheetId="11">
        <row r="3">
          <cell r="A3" t="str">
            <v>Mike Ballas</v>
          </cell>
          <cell r="B3">
            <v>12</v>
          </cell>
        </row>
        <row r="4">
          <cell r="A4" t="str">
            <v>Cole Winslow</v>
          </cell>
          <cell r="B4">
            <v>13</v>
          </cell>
        </row>
        <row r="5">
          <cell r="A5" t="str">
            <v>Lucas Vieira</v>
          </cell>
          <cell r="B5">
            <v>14</v>
          </cell>
        </row>
        <row r="6">
          <cell r="A6" t="str">
            <v>Aidan Schneider</v>
          </cell>
          <cell r="B6">
            <v>15</v>
          </cell>
        </row>
        <row r="7">
          <cell r="A7" t="str">
            <v>Noah Buschur</v>
          </cell>
          <cell r="B7">
            <v>16</v>
          </cell>
        </row>
        <row r="8">
          <cell r="A8" t="str">
            <v>Brittany Webb</v>
          </cell>
          <cell r="B8">
            <v>17</v>
          </cell>
        </row>
        <row r="9">
          <cell r="A9" t="str">
            <v>Frances Wymbs</v>
          </cell>
          <cell r="B9">
            <v>18</v>
          </cell>
        </row>
        <row r="10">
          <cell r="A10" t="str">
            <v>Zachary Lascola</v>
          </cell>
          <cell r="B10">
            <v>19</v>
          </cell>
        </row>
        <row r="11">
          <cell r="A11" t="str">
            <v>Roman Mitchell</v>
          </cell>
          <cell r="B11">
            <v>21</v>
          </cell>
        </row>
        <row r="12">
          <cell r="A12" t="str">
            <v>Garrett Haufschild</v>
          </cell>
          <cell r="B12">
            <v>22</v>
          </cell>
        </row>
        <row r="13">
          <cell r="A13" t="str">
            <v>Matt Madsen</v>
          </cell>
          <cell r="B13">
            <v>23</v>
          </cell>
        </row>
        <row r="14">
          <cell r="A14" t="str">
            <v>Wyatt Ross</v>
          </cell>
          <cell r="B14">
            <v>24</v>
          </cell>
        </row>
        <row r="15">
          <cell r="A15" t="str">
            <v>Bill Carson</v>
          </cell>
          <cell r="B15">
            <v>25</v>
          </cell>
        </row>
        <row r="16">
          <cell r="A16" t="str">
            <v>Ignacio Garnica</v>
          </cell>
          <cell r="B16">
            <v>26</v>
          </cell>
        </row>
        <row r="17">
          <cell r="A17" t="str">
            <v>Frank Sasso</v>
          </cell>
          <cell r="B17">
            <v>27</v>
          </cell>
        </row>
        <row r="18">
          <cell r="A18" t="str">
            <v>Connor Nichols</v>
          </cell>
          <cell r="B18">
            <v>28</v>
          </cell>
        </row>
        <row r="19">
          <cell r="A19" t="str">
            <v>Tim Reed</v>
          </cell>
          <cell r="B19">
            <v>29</v>
          </cell>
        </row>
        <row r="20">
          <cell r="A20" t="str">
            <v>Katherine Fisher</v>
          </cell>
          <cell r="B20">
            <v>31</v>
          </cell>
        </row>
        <row r="21">
          <cell r="A21" t="str">
            <v>Toni Doty</v>
          </cell>
          <cell r="B21">
            <v>32</v>
          </cell>
        </row>
        <row r="22">
          <cell r="A22" t="str">
            <v>Joseph Doty</v>
          </cell>
          <cell r="B22">
            <v>33</v>
          </cell>
        </row>
        <row r="23">
          <cell r="A23" t="str">
            <v>Leo Doty</v>
          </cell>
          <cell r="B23">
            <v>34</v>
          </cell>
        </row>
        <row r="24">
          <cell r="A24" t="str">
            <v>Mack Owens</v>
          </cell>
          <cell r="B24">
            <v>35</v>
          </cell>
        </row>
        <row r="25">
          <cell r="A25" t="str">
            <v>Cory Sherman</v>
          </cell>
          <cell r="B25">
            <v>36</v>
          </cell>
        </row>
        <row r="26">
          <cell r="A26" t="str">
            <v>Laura Miller</v>
          </cell>
          <cell r="B26">
            <v>37</v>
          </cell>
        </row>
        <row r="27">
          <cell r="A27" t="str">
            <v>Matt Herring</v>
          </cell>
          <cell r="B27">
            <v>38</v>
          </cell>
        </row>
        <row r="28">
          <cell r="A28" t="str">
            <v>Meg Miller-Herring</v>
          </cell>
          <cell r="B28">
            <v>39</v>
          </cell>
        </row>
        <row r="29">
          <cell r="A29" t="str">
            <v>David Reed</v>
          </cell>
          <cell r="B29">
            <v>41</v>
          </cell>
        </row>
        <row r="30">
          <cell r="A30" t="str">
            <v>Avery Schroeder</v>
          </cell>
          <cell r="B30">
            <v>42</v>
          </cell>
        </row>
        <row r="31">
          <cell r="A31" t="str">
            <v>Allie Schroeder</v>
          </cell>
          <cell r="B31">
            <v>43</v>
          </cell>
        </row>
        <row r="32">
          <cell r="A32" t="str">
            <v>Tara Schroeder</v>
          </cell>
          <cell r="B32">
            <v>44</v>
          </cell>
        </row>
        <row r="33">
          <cell r="A33" t="str">
            <v>Grant Haldeman</v>
          </cell>
          <cell r="B33">
            <v>45</v>
          </cell>
        </row>
        <row r="34">
          <cell r="A34" t="str">
            <v>Lydia Madsen</v>
          </cell>
          <cell r="B34">
            <v>46</v>
          </cell>
        </row>
        <row r="35">
          <cell r="A35" t="str">
            <v>Emily Glenn</v>
          </cell>
          <cell r="B35">
            <v>47</v>
          </cell>
        </row>
        <row r="36">
          <cell r="A36" t="str">
            <v>Sarah Chait</v>
          </cell>
          <cell r="B36">
            <v>48</v>
          </cell>
        </row>
        <row r="37">
          <cell r="A37" t="str">
            <v>Christina Lowhorn</v>
          </cell>
          <cell r="B37">
            <v>49</v>
          </cell>
        </row>
        <row r="38">
          <cell r="A38" t="str">
            <v>Teresa Kenney</v>
          </cell>
          <cell r="B38">
            <v>51</v>
          </cell>
        </row>
        <row r="39">
          <cell r="A39" t="str">
            <v>Stephanie Norton</v>
          </cell>
          <cell r="B39">
            <v>52</v>
          </cell>
        </row>
        <row r="40">
          <cell r="A40" t="str">
            <v>Genesis Barnes</v>
          </cell>
          <cell r="B40">
            <v>53</v>
          </cell>
        </row>
        <row r="41">
          <cell r="A41" t="str">
            <v>Joseph Buckley</v>
          </cell>
          <cell r="B41">
            <v>54</v>
          </cell>
        </row>
        <row r="42">
          <cell r="A42" t="str">
            <v>Bryan Draughon</v>
          </cell>
          <cell r="B42">
            <v>55</v>
          </cell>
        </row>
        <row r="43">
          <cell r="A43" t="str">
            <v>Lindy Newman</v>
          </cell>
          <cell r="B43">
            <v>56</v>
          </cell>
        </row>
        <row r="44">
          <cell r="A44" t="str">
            <v>Matthew Webber</v>
          </cell>
          <cell r="B44">
            <v>57</v>
          </cell>
        </row>
        <row r="45">
          <cell r="A45" t="str">
            <v>Maria Busken</v>
          </cell>
          <cell r="B45">
            <v>58</v>
          </cell>
        </row>
        <row r="46">
          <cell r="A46" t="str">
            <v>Katy Exline</v>
          </cell>
          <cell r="B46">
            <v>61</v>
          </cell>
        </row>
        <row r="47">
          <cell r="A47" t="str">
            <v>Heather McGurer</v>
          </cell>
          <cell r="B47">
            <v>62</v>
          </cell>
        </row>
        <row r="48">
          <cell r="A48" t="str">
            <v>Heidi Rolland</v>
          </cell>
          <cell r="B48">
            <v>63</v>
          </cell>
        </row>
        <row r="49">
          <cell r="A49" t="str">
            <v>Brittany Peterson</v>
          </cell>
          <cell r="B49">
            <v>64</v>
          </cell>
        </row>
        <row r="50">
          <cell r="A50" t="str">
            <v>Francesca Gordon</v>
          </cell>
          <cell r="B50">
            <v>65</v>
          </cell>
        </row>
        <row r="51">
          <cell r="A51" t="str">
            <v>Shannon Kiser</v>
          </cell>
          <cell r="B51">
            <v>66</v>
          </cell>
        </row>
        <row r="52">
          <cell r="A52" t="str">
            <v>Elena Mary</v>
          </cell>
          <cell r="B52">
            <v>67</v>
          </cell>
        </row>
        <row r="53">
          <cell r="A53" t="str">
            <v>Diana Jacobs</v>
          </cell>
          <cell r="B53">
            <v>68</v>
          </cell>
        </row>
        <row r="54">
          <cell r="A54" t="str">
            <v>Abe Roth</v>
          </cell>
          <cell r="B54">
            <v>71</v>
          </cell>
        </row>
        <row r="55">
          <cell r="A55" t="str">
            <v>Joseph Float</v>
          </cell>
          <cell r="B55">
            <v>72</v>
          </cell>
        </row>
        <row r="56">
          <cell r="A56" t="str">
            <v>Bill Marek</v>
          </cell>
          <cell r="B56">
            <v>73</v>
          </cell>
        </row>
        <row r="57">
          <cell r="A57" t="str">
            <v>Avery Hauser</v>
          </cell>
          <cell r="B57">
            <v>74</v>
          </cell>
        </row>
        <row r="58">
          <cell r="A58" t="str">
            <v>Brian Hauser</v>
          </cell>
          <cell r="B58">
            <v>75</v>
          </cell>
        </row>
        <row r="59">
          <cell r="A59" t="str">
            <v>Briana Sam</v>
          </cell>
          <cell r="B59">
            <v>76</v>
          </cell>
        </row>
        <row r="60">
          <cell r="A60" t="str">
            <v>Nick Tierney</v>
          </cell>
          <cell r="B60">
            <v>77</v>
          </cell>
        </row>
        <row r="61">
          <cell r="A61" t="str">
            <v>Michael Ma</v>
          </cell>
          <cell r="B61">
            <v>78</v>
          </cell>
        </row>
        <row r="62">
          <cell r="A62" t="str">
            <v>Jessica Price</v>
          </cell>
          <cell r="B62">
            <v>81</v>
          </cell>
        </row>
        <row r="63">
          <cell r="A63" t="str">
            <v>Turner Jackson</v>
          </cell>
          <cell r="B63">
            <v>82</v>
          </cell>
        </row>
        <row r="64">
          <cell r="A64" t="str">
            <v>Adam Durr</v>
          </cell>
          <cell r="B64">
            <v>83</v>
          </cell>
        </row>
        <row r="65">
          <cell r="A65" t="str">
            <v>Isabella Toth</v>
          </cell>
          <cell r="B65">
            <v>84</v>
          </cell>
        </row>
        <row r="66">
          <cell r="A66" t="str">
            <v>Emily Lynott</v>
          </cell>
          <cell r="B66">
            <v>85</v>
          </cell>
        </row>
        <row r="67">
          <cell r="A67" t="str">
            <v>Sophia Jukovich</v>
          </cell>
          <cell r="B67">
            <v>86</v>
          </cell>
        </row>
        <row r="68">
          <cell r="A68" t="str">
            <v>Josep Ferret</v>
          </cell>
          <cell r="B68">
            <v>87</v>
          </cell>
        </row>
        <row r="69">
          <cell r="A69" t="str">
            <v>Reed Zimmerman</v>
          </cell>
          <cell r="B69">
            <v>88</v>
          </cell>
        </row>
        <row r="70">
          <cell r="A70" t="str">
            <v>Ryan Burrows</v>
          </cell>
          <cell r="B70">
            <v>91</v>
          </cell>
        </row>
        <row r="71">
          <cell r="A71" t="str">
            <v>Krista Borton</v>
          </cell>
          <cell r="B71">
            <v>92</v>
          </cell>
        </row>
        <row r="72">
          <cell r="A72" t="str">
            <v>Chloe Hurd</v>
          </cell>
          <cell r="B72">
            <v>93</v>
          </cell>
        </row>
        <row r="73">
          <cell r="A73" t="str">
            <v>Breck Dunbar</v>
          </cell>
          <cell r="B73">
            <v>94</v>
          </cell>
        </row>
        <row r="74">
          <cell r="A74" t="str">
            <v>Maia Egnal</v>
          </cell>
          <cell r="B74">
            <v>95</v>
          </cell>
        </row>
        <row r="75">
          <cell r="A75" t="str">
            <v>Olivia Sotos</v>
          </cell>
          <cell r="B75">
            <v>96</v>
          </cell>
        </row>
        <row r="76">
          <cell r="A76" t="str">
            <v>Nina Kronengold</v>
          </cell>
          <cell r="B76">
            <v>97</v>
          </cell>
        </row>
        <row r="77">
          <cell r="A77" t="str">
            <v>Andrew Holzinger</v>
          </cell>
          <cell r="B77">
            <v>98</v>
          </cell>
        </row>
        <row r="78">
          <cell r="A78" t="str">
            <v>Isabelle Day</v>
          </cell>
          <cell r="B78">
            <v>101</v>
          </cell>
        </row>
        <row r="79">
          <cell r="A79" t="str">
            <v>Reilly Goldstrom</v>
          </cell>
          <cell r="B79">
            <v>102</v>
          </cell>
        </row>
        <row r="80">
          <cell r="A80" t="str">
            <v>Avery Blaszak</v>
          </cell>
          <cell r="B80">
            <v>103</v>
          </cell>
        </row>
        <row r="81">
          <cell r="A81" t="str">
            <v>Nora Collins</v>
          </cell>
          <cell r="B81">
            <v>104</v>
          </cell>
        </row>
        <row r="82">
          <cell r="A82" t="str">
            <v>Benjamin Schiavone</v>
          </cell>
          <cell r="B82">
            <v>105</v>
          </cell>
        </row>
        <row r="83">
          <cell r="A83" t="str">
            <v>Ella Wince</v>
          </cell>
          <cell r="B83">
            <v>106</v>
          </cell>
        </row>
        <row r="84">
          <cell r="A84" t="str">
            <v>Constance Loring</v>
          </cell>
          <cell r="B84">
            <v>107</v>
          </cell>
        </row>
        <row r="85">
          <cell r="A85" t="str">
            <v>Ava Bach</v>
          </cell>
          <cell r="B85">
            <v>108</v>
          </cell>
        </row>
        <row r="86">
          <cell r="A86" t="str">
            <v>Quinn LeBorgne</v>
          </cell>
          <cell r="B86">
            <v>111</v>
          </cell>
        </row>
        <row r="87">
          <cell r="A87" t="str">
            <v>Brandon Hall</v>
          </cell>
          <cell r="B87">
            <v>112</v>
          </cell>
        </row>
        <row r="88">
          <cell r="A88" t="str">
            <v>Luke Wilson</v>
          </cell>
          <cell r="B88">
            <v>113</v>
          </cell>
        </row>
        <row r="89">
          <cell r="A89" t="str">
            <v>Benjamin Loney Siles</v>
          </cell>
          <cell r="B89">
            <v>114</v>
          </cell>
        </row>
        <row r="90">
          <cell r="A90" t="str">
            <v>Joseph Melaragni</v>
          </cell>
          <cell r="B90">
            <v>115</v>
          </cell>
        </row>
        <row r="91">
          <cell r="A91" t="str">
            <v>Nikki Watson</v>
          </cell>
          <cell r="B91">
            <v>116</v>
          </cell>
        </row>
        <row r="92">
          <cell r="A92" t="str">
            <v>Meghan Murray</v>
          </cell>
          <cell r="B92">
            <v>117</v>
          </cell>
        </row>
        <row r="93">
          <cell r="A93" t="str">
            <v>Spencer Gifford</v>
          </cell>
          <cell r="B93">
            <v>118</v>
          </cell>
        </row>
        <row r="94">
          <cell r="A94" t="str">
            <v>Amar Dhingra</v>
          </cell>
          <cell r="B94">
            <v>121</v>
          </cell>
        </row>
        <row r="95">
          <cell r="A95" t="str">
            <v>Blake Bouwman</v>
          </cell>
          <cell r="B95">
            <v>122</v>
          </cell>
        </row>
        <row r="96">
          <cell r="A96" t="str">
            <v>Grace Zoppi</v>
          </cell>
          <cell r="B96">
            <v>123</v>
          </cell>
        </row>
        <row r="97">
          <cell r="A97" t="str">
            <v>Joey Endres</v>
          </cell>
          <cell r="B97">
            <v>124</v>
          </cell>
        </row>
        <row r="98">
          <cell r="A98" t="str">
            <v>Andrew Willman</v>
          </cell>
          <cell r="B98">
            <v>125</v>
          </cell>
        </row>
        <row r="99">
          <cell r="A99" t="str">
            <v>Nicholas Lusardi</v>
          </cell>
          <cell r="B99">
            <v>126</v>
          </cell>
        </row>
        <row r="100">
          <cell r="A100" t="str">
            <v>Jonah Femiani</v>
          </cell>
          <cell r="B100">
            <v>127</v>
          </cell>
        </row>
        <row r="101">
          <cell r="B101">
            <v>128</v>
          </cell>
        </row>
        <row r="102">
          <cell r="A102" t="str">
            <v>Livia Dubbs</v>
          </cell>
          <cell r="B102">
            <v>131</v>
          </cell>
        </row>
        <row r="103">
          <cell r="A103" t="str">
            <v>Gregory Zickes</v>
          </cell>
          <cell r="B103">
            <v>132</v>
          </cell>
        </row>
        <row r="104">
          <cell r="A104" t="str">
            <v>George Fisher</v>
          </cell>
          <cell r="B104">
            <v>133</v>
          </cell>
        </row>
        <row r="105">
          <cell r="A105" t="str">
            <v>Alexandre Chevalier</v>
          </cell>
          <cell r="B105">
            <v>134</v>
          </cell>
        </row>
        <row r="106">
          <cell r="A106" t="str">
            <v>Brayden Radke</v>
          </cell>
          <cell r="B106">
            <v>135</v>
          </cell>
        </row>
        <row r="107">
          <cell r="A107" t="str">
            <v>Anthony Pham</v>
          </cell>
          <cell r="B107">
            <v>136</v>
          </cell>
        </row>
        <row r="108">
          <cell r="A108" t="str">
            <v>Connor Rybka</v>
          </cell>
          <cell r="B108">
            <v>137</v>
          </cell>
        </row>
        <row r="109">
          <cell r="A109" t="str">
            <v>Arijana Smajlovic</v>
          </cell>
          <cell r="B109">
            <v>138</v>
          </cell>
        </row>
        <row r="110">
          <cell r="A110" t="str">
            <v>Alek Vizmeg</v>
          </cell>
          <cell r="B110">
            <v>141</v>
          </cell>
        </row>
        <row r="111">
          <cell r="A111" t="str">
            <v>Drew Cozad</v>
          </cell>
          <cell r="B111">
            <v>142</v>
          </cell>
        </row>
        <row r="112">
          <cell r="A112" t="str">
            <v>Garrett Keller</v>
          </cell>
          <cell r="B112">
            <v>143</v>
          </cell>
        </row>
        <row r="113">
          <cell r="A113" t="str">
            <v>Alhim Adonai Vera Gonzalez</v>
          </cell>
          <cell r="B113">
            <v>144</v>
          </cell>
        </row>
        <row r="114">
          <cell r="A114" t="str">
            <v>Mike Meiners</v>
          </cell>
          <cell r="B114">
            <v>145</v>
          </cell>
        </row>
        <row r="115">
          <cell r="A115" t="str">
            <v>Zach Weed</v>
          </cell>
          <cell r="B115">
            <v>146</v>
          </cell>
        </row>
        <row r="116">
          <cell r="A116" t="str">
            <v>Ethan Music</v>
          </cell>
          <cell r="B116">
            <v>147</v>
          </cell>
        </row>
        <row r="117">
          <cell r="A117" t="str">
            <v>Sarah Slattery</v>
          </cell>
          <cell r="B117">
            <v>148</v>
          </cell>
        </row>
        <row r="118">
          <cell r="A118" t="str">
            <v>Charlie Moore</v>
          </cell>
          <cell r="B118">
            <v>151</v>
          </cell>
        </row>
        <row r="119">
          <cell r="A119" t="str">
            <v>Lindiwe Kounga</v>
          </cell>
          <cell r="B119">
            <v>152</v>
          </cell>
        </row>
        <row r="120">
          <cell r="A120" t="str">
            <v>Michael Sauer</v>
          </cell>
          <cell r="B120">
            <v>153</v>
          </cell>
        </row>
        <row r="121">
          <cell r="A121" t="str">
            <v>Frankie Matthews</v>
          </cell>
          <cell r="B121">
            <v>154</v>
          </cell>
        </row>
        <row r="122">
          <cell r="A122" t="str">
            <v>Jack Austin</v>
          </cell>
          <cell r="B122">
            <v>155</v>
          </cell>
        </row>
        <row r="123">
          <cell r="A123" t="str">
            <v>Leah Ford</v>
          </cell>
          <cell r="B123">
            <v>156</v>
          </cell>
        </row>
        <row r="124">
          <cell r="A124" t="str">
            <v>Annika Simovart</v>
          </cell>
          <cell r="B124">
            <v>157</v>
          </cell>
        </row>
        <row r="125">
          <cell r="A125" t="str">
            <v>Hope Tamoney</v>
          </cell>
          <cell r="B125">
            <v>158</v>
          </cell>
        </row>
        <row r="126">
          <cell r="A126" t="str">
            <v>Grace Campbell</v>
          </cell>
          <cell r="B126">
            <v>161</v>
          </cell>
        </row>
        <row r="127">
          <cell r="A127" t="str">
            <v>Paige Pyka</v>
          </cell>
          <cell r="B127">
            <v>162</v>
          </cell>
        </row>
        <row r="128">
          <cell r="A128" t="str">
            <v>Sarah Johnston</v>
          </cell>
          <cell r="B128">
            <v>163</v>
          </cell>
        </row>
        <row r="129">
          <cell r="A129" t="str">
            <v>Mary Grace Jacobs</v>
          </cell>
          <cell r="B129">
            <v>164</v>
          </cell>
        </row>
        <row r="130">
          <cell r="A130" t="str">
            <v>Jayden Reyes</v>
          </cell>
          <cell r="B130">
            <v>165</v>
          </cell>
        </row>
        <row r="131">
          <cell r="A131" t="str">
            <v>Zach Taylor</v>
          </cell>
          <cell r="B131">
            <v>166</v>
          </cell>
        </row>
        <row r="132">
          <cell r="A132" t="str">
            <v>Aiden Ronk</v>
          </cell>
          <cell r="B132">
            <v>167</v>
          </cell>
        </row>
        <row r="133">
          <cell r="A133" t="str">
            <v>Hayden Gillen</v>
          </cell>
          <cell r="B133">
            <v>168</v>
          </cell>
        </row>
        <row r="134">
          <cell r="A134" t="str">
            <v>Will Griffith</v>
          </cell>
          <cell r="B134">
            <v>171</v>
          </cell>
        </row>
        <row r="135">
          <cell r="A135" t="str">
            <v>Frederick Smal</v>
          </cell>
          <cell r="B135">
            <v>172</v>
          </cell>
        </row>
        <row r="136">
          <cell r="A136" t="str">
            <v>Johannes Smal</v>
          </cell>
          <cell r="B136">
            <v>173</v>
          </cell>
        </row>
        <row r="137">
          <cell r="A137" t="str">
            <v>Emily Gardner</v>
          </cell>
          <cell r="B137">
            <v>59</v>
          </cell>
        </row>
        <row r="138">
          <cell r="A138" t="str">
            <v>Mark Lemmon</v>
          </cell>
          <cell r="B138">
            <v>69</v>
          </cell>
        </row>
        <row r="139">
          <cell r="A139" t="str">
            <v>Lane 4</v>
          </cell>
        </row>
        <row r="140">
          <cell r="A140" t="str">
            <v>Lane 5</v>
          </cell>
        </row>
        <row r="141">
          <cell r="A141" t="str">
            <v>Lane 6</v>
          </cell>
        </row>
        <row r="142">
          <cell r="A142" t="str">
            <v>Lane 7</v>
          </cell>
        </row>
        <row r="143">
          <cell r="A143" t="str">
            <v>Lane 8</v>
          </cell>
        </row>
        <row r="144">
          <cell r="A144" t="str">
            <v>Lane 9</v>
          </cell>
        </row>
      </sheetData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F2379-D506-45D1-AF28-B760EADFBDC8}" name="Table2" displayName="Table2" ref="A1:K128" totalsRowShown="0" headerRowDxfId="64" dataDxfId="63">
  <autoFilter ref="A1:K128" xr:uid="{4EBF2379-D506-45D1-AF28-B760EADFBDC8}"/>
  <sortState xmlns:xlrd2="http://schemas.microsoft.com/office/spreadsheetml/2017/richdata2" ref="A2:K128">
    <sortCondition ref="I1:I128"/>
  </sortState>
  <tableColumns count="11">
    <tableColumn id="1" xr3:uid="{DB7260E8-D471-4808-BBF4-EE3DC0E7578D}" name="Place" dataDxfId="62"/>
    <tableColumn id="2" xr3:uid="{FB7692C2-8D9E-4DFB-AC1A-8EA282AF8134}" name="Number" dataDxfId="61"/>
    <tableColumn id="3" xr3:uid="{8D7E2333-D272-4B16-BC6B-D4647A2F0FF5}" name="Name" dataDxfId="60"/>
    <tableColumn id="4" xr3:uid="{206621F4-3F4E-4F0F-A51D-3F0D8425CE53}" name="Swim Laps" dataDxfId="59"/>
    <tableColumn id="5" xr3:uid="{5D638B88-05E6-47AB-8182-5B670DD0F35E}" name="Swim Distance (Yards)" dataDxfId="58"/>
    <tableColumn id="6" xr3:uid="{86DED05F-101F-45EC-8AB2-366389E998DB}" name="Bike Distance (Miles)" dataDxfId="57"/>
    <tableColumn id="7" xr3:uid="{FB1650D9-3BB2-4778-9158-3A1CF68DB136}" name="Run Laps" dataDxfId="56"/>
    <tableColumn id="8" xr3:uid="{CA35E616-9616-41CE-A011-8048AFE56802}" name="Run Distance (Miles)" dataDxfId="55">
      <calculatedColumnFormula>G2/8</calculatedColumnFormula>
    </tableColumn>
    <tableColumn id="9" xr3:uid="{7B72E3F7-CAB7-4D45-A7AF-2BD9891FB5FE}" name="Calculated Score" dataDxfId="54"/>
    <tableColumn id="10" xr3:uid="{CD8DF828-757C-4F22-BBFC-9A6E718E4077}" name="Team" dataDxfId="53">
      <calculatedColumnFormula>_xlfn.XLOOKUP(C2,[1]Sheet2!A:A,[1]Sheet2!B:B,"N/A",0)</calculatedColumnFormula>
    </tableColumn>
    <tableColumn id="11" xr3:uid="{AC67403F-9001-42DE-8FCC-67AE9838B2AB}" name="Gender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B4EF11-DAC8-4E3D-9716-9A092D914435}" name="Table7" displayName="Table7" ref="A1:K31" totalsRowShown="0" headerRowDxfId="51" dataDxfId="50">
  <autoFilter ref="A1:K31" xr:uid="{3FB4EF11-DAC8-4E3D-9716-9A092D914435}"/>
  <tableColumns count="11">
    <tableColumn id="1" xr3:uid="{4FC84D36-B4A7-4FDA-A48A-CA5852ED0D0D}" name="Place" dataDxfId="49"/>
    <tableColumn id="2" xr3:uid="{68D8E004-2AC6-4E8E-AAAC-51F8D21D82B1}" name="Number" dataDxfId="48"/>
    <tableColumn id="3" xr3:uid="{792044EA-2DB8-480E-B997-18902D91FD4F}" name="Name" dataDxfId="47"/>
    <tableColumn id="4" xr3:uid="{C7CF28E2-E45F-461E-BEE1-87450190B118}" name="Swim Laps" dataDxfId="46"/>
    <tableColumn id="5" xr3:uid="{95FBD11A-CE0D-4C2F-B5A7-42008657CBD1}" name="Swim Distance (Yards)" dataDxfId="45"/>
    <tableColumn id="6" xr3:uid="{F7D7521D-AD96-4E27-A499-0FE96C81BA26}" name="Bike Distance (Miles)" dataDxfId="44"/>
    <tableColumn id="7" xr3:uid="{7C5432AC-D203-4491-A86D-B1E17863444D}" name="Run Laps" dataDxfId="43"/>
    <tableColumn id="8" xr3:uid="{750247FA-0895-4508-883C-61DCFC122EAA}" name="Run Distance (Miles)" dataDxfId="42"/>
    <tableColumn id="9" xr3:uid="{0AD239E9-C879-47AB-906A-5F94913111F1}" name="Calculated Score" dataDxfId="41"/>
    <tableColumn id="10" xr3:uid="{2A84FF30-AA4E-4B24-BB0E-1DA925A05568}" name="Team" dataDxfId="40"/>
    <tableColumn id="11" xr3:uid="{006DFC4A-8FC4-4B22-8460-2795E664CB37}" name="Gender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D5B0EF-0835-4CFC-A1AA-8F626784AE20}" name="Table8" displayName="Table8" ref="A1:K26" totalsRowShown="0" headerRowDxfId="38" dataDxfId="37">
  <autoFilter ref="A1:K26" xr:uid="{E2D5B0EF-0835-4CFC-A1AA-8F626784AE20}"/>
  <tableColumns count="11">
    <tableColumn id="1" xr3:uid="{A0806728-EF45-4E2F-966E-D373353C0EF4}" name="Place" dataDxfId="36"/>
    <tableColumn id="2" xr3:uid="{7D91AF50-F160-4EDE-87BC-36ACE5228931}" name="Number" dataDxfId="35"/>
    <tableColumn id="3" xr3:uid="{FE66AD54-E5B5-423B-AA41-F5DF2D2B3580}" name="Name" dataDxfId="34"/>
    <tableColumn id="4" xr3:uid="{1B45D434-00E1-4E13-BD85-F6CEC4CBC737}" name="Swim Laps" dataDxfId="33"/>
    <tableColumn id="5" xr3:uid="{2BB27498-B591-4222-BA4E-161811E8E18B}" name="Swim Distance (Yards)" dataDxfId="32"/>
    <tableColumn id="6" xr3:uid="{E6E9D5E6-8E4C-48DE-9E35-4A9AA499FA8C}" name="Bike Distance (Miles)" dataDxfId="31"/>
    <tableColumn id="7" xr3:uid="{43F4273C-CE21-46AE-A314-0980EE1AA9C8}" name="Run Laps" dataDxfId="30"/>
    <tableColumn id="8" xr3:uid="{082E3189-4F9C-4F8A-9234-706913E5B173}" name="Run Distance (Miles)" dataDxfId="29"/>
    <tableColumn id="9" xr3:uid="{A10AC21F-8CCE-46E0-95EF-A134EC4896B1}" name="Calculated Score" dataDxfId="28"/>
    <tableColumn id="10" xr3:uid="{C4FDDC8C-2C5F-4A97-9937-1C25CA1212D6}" name="Team" dataDxfId="27"/>
    <tableColumn id="11" xr3:uid="{542CCF8A-B9D6-46AB-9DE8-55A3E8BC0036}" name="Gender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A6E09FA-AF62-4DD9-8CB2-4AA42692E90C}" name="Table9" displayName="Table9" ref="A1:K44" totalsRowShown="0" headerRowDxfId="25" dataDxfId="24">
  <autoFilter ref="A1:K44" xr:uid="{2A6E09FA-AF62-4DD9-8CB2-4AA42692E90C}"/>
  <tableColumns count="11">
    <tableColumn id="1" xr3:uid="{34D434A9-155A-4CD7-B4A6-D283401BBE97}" name="Place" dataDxfId="23"/>
    <tableColumn id="2" xr3:uid="{2306285F-54F1-4129-8C87-5B4481C54B5E}" name="Number" dataDxfId="22"/>
    <tableColumn id="3" xr3:uid="{8D105857-3FFE-49E1-A1BE-8EB2CE518EA5}" name="Name" dataDxfId="21"/>
    <tableColumn id="4" xr3:uid="{C93458E8-EDC7-4A0A-947C-51FB9D6A01E0}" name="Swim Laps" dataDxfId="20"/>
    <tableColumn id="5" xr3:uid="{E54D8BF3-94B3-4147-A634-4C00AF17BE2E}" name="Swim Distance (Yards)" dataDxfId="19"/>
    <tableColumn id="6" xr3:uid="{FAF9B286-9667-41EB-8898-63FA247B8748}" name="Bike Distance (Miles)" dataDxfId="18"/>
    <tableColumn id="7" xr3:uid="{658D124E-F67F-4DB9-B676-02D1C7CD428A}" name="Run Laps" dataDxfId="17"/>
    <tableColumn id="8" xr3:uid="{11EDFEAC-168E-4396-A158-1E48EBCA9256}" name="Run Distance (Miles)" dataDxfId="16"/>
    <tableColumn id="9" xr3:uid="{782A58D0-FA26-4CFB-BC52-6956AA55BE79}" name="Calculated Score" dataDxfId="15"/>
    <tableColumn id="10" xr3:uid="{F5BEDB8B-2101-4D1F-B6D2-6ECBAA29097B}" name="Team" dataDxfId="14"/>
    <tableColumn id="11" xr3:uid="{53E5CBCB-071F-4A17-83F9-28095DD90D09}" name="Gender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C5A2AE-103B-465E-BEB9-E17692F963C5}" name="Table10" displayName="Table10" ref="A1:K30" totalsRowShown="0" headerRowDxfId="12" dataDxfId="11">
  <autoFilter ref="A1:K30" xr:uid="{44C5A2AE-103B-465E-BEB9-E17692F963C5}"/>
  <tableColumns count="11">
    <tableColumn id="1" xr3:uid="{3006E48D-E2CF-4BAD-B1E4-8406194B8ABF}" name="Place" dataDxfId="10"/>
    <tableColumn id="2" xr3:uid="{531317CF-CF66-4C41-BD35-B3E1612EA2F3}" name="Number" dataDxfId="9"/>
    <tableColumn id="3" xr3:uid="{FC3A3AF2-2FC9-421B-8A56-920327448060}" name="Name" dataDxfId="8"/>
    <tableColumn id="4" xr3:uid="{7F1025CF-6D80-430C-BF57-AF3010DAD649}" name="Swim Laps" dataDxfId="7"/>
    <tableColumn id="5" xr3:uid="{F3A57E58-2B59-44C4-B323-0BA3658CA242}" name="Swim Distance (Yards)" dataDxfId="6"/>
    <tableColumn id="6" xr3:uid="{16CA408F-23F1-4410-B099-05AFFBAABEB6}" name="Bike Distance (Miles)" dataDxfId="5"/>
    <tableColumn id="7" xr3:uid="{A894E263-13CE-4C47-AA29-7048555A58E1}" name="Run Laps" dataDxfId="4"/>
    <tableColumn id="8" xr3:uid="{30BFE8F5-C095-4461-9636-539531B7999C}" name="Run Distance (Miles)" dataDxfId="3"/>
    <tableColumn id="9" xr3:uid="{B4A7CCB1-2364-4E43-9D3D-B1EEFC6850D3}" name="Calculated Score" dataDxfId="2"/>
    <tableColumn id="10" xr3:uid="{ECEE561B-A235-4650-AEC5-A8C00F255730}" name="Team" dataDxfId="1"/>
    <tableColumn id="11" xr3:uid="{15585273-C12B-4848-BC6E-C52632124A13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6429-5E36-4800-8881-D3A5B6916DE7}">
  <dimension ref="A1:K128"/>
  <sheetViews>
    <sheetView tabSelected="1" workbookViewId="0">
      <selection activeCell="H10" sqref="H10"/>
    </sheetView>
  </sheetViews>
  <sheetFormatPr defaultColWidth="8.85546875" defaultRowHeight="14.45"/>
  <cols>
    <col min="1" max="1" width="7.42578125" style="1" bestFit="1" customWidth="1"/>
    <col min="2" max="2" width="9.42578125" style="1" bestFit="1" customWidth="1"/>
    <col min="3" max="3" width="22.5703125" style="1" bestFit="1" customWidth="1"/>
    <col min="4" max="4" width="11.42578125" style="1" bestFit="1" customWidth="1"/>
    <col min="5" max="5" width="21" style="1" bestFit="1" customWidth="1"/>
    <col min="6" max="6" width="19.85546875" style="1" bestFit="1" customWidth="1"/>
    <col min="7" max="7" width="10.140625" style="1" bestFit="1" customWidth="1"/>
    <col min="8" max="8" width="19.42578125" style="1" bestFit="1" customWidth="1"/>
    <col min="9" max="9" width="16.7109375" style="2" bestFit="1" customWidth="1"/>
    <col min="10" max="10" width="7.28515625" style="1" bestFit="1" customWidth="1"/>
    <col min="11" max="16384" width="8.85546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1">
        <v>1</v>
      </c>
      <c r="B2" s="1">
        <v>125</v>
      </c>
      <c r="C2" s="1" t="str" cm="1">
        <f t="array" ref="C2">_xlfn.XLOOKUP(B2,'[1]Name+Number'!B92:B234,'[1]Name+Number'!A92:A234,_xludf.Error,0)</f>
        <v>Andrew Willman</v>
      </c>
      <c r="D2" s="1">
        <v>22</v>
      </c>
      <c r="E2" s="1">
        <v>550</v>
      </c>
      <c r="F2" s="1">
        <v>9.52</v>
      </c>
      <c r="G2" s="1">
        <v>23</v>
      </c>
      <c r="H2" s="1">
        <f>G2/8</f>
        <v>2.875</v>
      </c>
      <c r="I2" s="2">
        <v>56.984903112233042</v>
      </c>
      <c r="J2" s="1" t="str">
        <f>_xlfn.XLOOKUP(C2,[1]Sheet2!A:A,[1]Sheet2!B:B,"N/A",0)</f>
        <v>MU</v>
      </c>
      <c r="K2" s="1" t="s">
        <v>11</v>
      </c>
    </row>
    <row r="3" spans="1:11">
      <c r="A3" s="1">
        <v>2</v>
      </c>
      <c r="B3" s="1">
        <v>22</v>
      </c>
      <c r="C3" s="1" t="str" cm="1">
        <f t="array" ref="C3">_xlfn.XLOOKUP(B3,'[1]Name+Number'!B12:B154,'[1]Name+Number'!A12:A154,_xludf.Error,0)</f>
        <v>Garrett Haufschild</v>
      </c>
      <c r="D3" s="1">
        <v>31</v>
      </c>
      <c r="E3" s="1">
        <v>775</v>
      </c>
      <c r="F3" s="1">
        <v>8.24</v>
      </c>
      <c r="G3" s="1">
        <v>22</v>
      </c>
      <c r="H3" s="1">
        <f>G3/8</f>
        <v>2.75</v>
      </c>
      <c r="I3" s="2">
        <v>57.413448566466414</v>
      </c>
      <c r="J3" s="1">
        <f>_xlfn.XLOOKUP(C3,[1]Sheet2!A:A,[1]Sheet2!B:B,"N/A",0)</f>
        <v>0</v>
      </c>
      <c r="K3" s="1" t="s">
        <v>11</v>
      </c>
    </row>
    <row r="4" spans="1:11">
      <c r="A4" s="1">
        <v>3</v>
      </c>
      <c r="B4" s="1">
        <v>153</v>
      </c>
      <c r="C4" s="1" t="str" cm="1">
        <f t="array" ref="C4">_xlfn.XLOOKUP(B4,'[1]Name+Number'!B112:B254,'[1]Name+Number'!A112:A254,_xludf.Error,0)</f>
        <v>Michael Sauer</v>
      </c>
      <c r="D4" s="1">
        <v>28</v>
      </c>
      <c r="E4" s="1">
        <v>700</v>
      </c>
      <c r="F4" s="1">
        <v>8.1300000000000008</v>
      </c>
      <c r="G4" s="1">
        <v>22</v>
      </c>
      <c r="H4" s="1">
        <f>G4/8</f>
        <v>2.75</v>
      </c>
      <c r="I4" s="2">
        <v>58.952226737592042</v>
      </c>
      <c r="J4" s="1" t="str">
        <f>_xlfn.XLOOKUP(C4,[1]Sheet2!A:A,[1]Sheet2!B:B,"N/A",0)</f>
        <v>XU</v>
      </c>
      <c r="K4" s="1" t="s">
        <v>11</v>
      </c>
    </row>
    <row r="5" spans="1:11">
      <c r="A5" s="1">
        <v>4</v>
      </c>
      <c r="B5" s="1">
        <v>122</v>
      </c>
      <c r="C5" s="1" t="str" cm="1">
        <f t="array" ref="C5">_xlfn.XLOOKUP(B5,'[1]Name+Number'!B89:B231,'[1]Name+Number'!A89:A231,_xludf.Error,0)</f>
        <v>Blake Bouwman</v>
      </c>
      <c r="D5" s="1">
        <v>33</v>
      </c>
      <c r="E5" s="1">
        <v>825</v>
      </c>
      <c r="F5" s="1">
        <v>8.6199999999999992</v>
      </c>
      <c r="G5" s="1">
        <v>18</v>
      </c>
      <c r="H5" s="1">
        <f>G5/8</f>
        <v>2.25</v>
      </c>
      <c r="I5" s="2">
        <v>59.210583421219155</v>
      </c>
      <c r="J5" s="1" t="str">
        <f>_xlfn.XLOOKUP(C5,[1]Sheet2!A:A,[1]Sheet2!B:B,"N/A",0)</f>
        <v>UM</v>
      </c>
      <c r="K5" s="1" t="s">
        <v>11</v>
      </c>
    </row>
    <row r="6" spans="1:11">
      <c r="A6" s="1">
        <v>5</v>
      </c>
      <c r="B6" s="1">
        <v>115</v>
      </c>
      <c r="C6" s="1" t="str" cm="1">
        <f t="array" ref="C6">_xlfn.XLOOKUP(B6,'[1]Name+Number'!B84:B226,'[1]Name+Number'!A84:A226,_xludf.Error,0)</f>
        <v>Joseph Melaragni</v>
      </c>
      <c r="D6" s="1">
        <v>33</v>
      </c>
      <c r="E6" s="1">
        <v>825</v>
      </c>
      <c r="F6" s="1">
        <v>8.4700000000000006</v>
      </c>
      <c r="G6" s="1">
        <v>18</v>
      </c>
      <c r="H6" s="1">
        <f>G6/8</f>
        <v>2.25</v>
      </c>
      <c r="I6" s="2">
        <v>59.71710979929162</v>
      </c>
      <c r="J6" s="1" t="str">
        <f>_xlfn.XLOOKUP(C6,[1]Sheet2!A:A,[1]Sheet2!B:B,"N/A",0)</f>
        <v>UM</v>
      </c>
      <c r="K6" s="1" t="s">
        <v>11</v>
      </c>
    </row>
    <row r="7" spans="1:11">
      <c r="A7" s="1">
        <v>6</v>
      </c>
      <c r="B7" s="1">
        <v>112</v>
      </c>
      <c r="C7" s="1" t="str" cm="1">
        <f t="array" ref="C7">_xlfn.XLOOKUP(B7,'[1]Name+Number'!B81:B223,'[1]Name+Number'!A81:A223,_xludf.Error,0)</f>
        <v>Brandon Hall</v>
      </c>
      <c r="D7" s="1">
        <v>36</v>
      </c>
      <c r="E7" s="1">
        <v>900</v>
      </c>
      <c r="F7" s="1">
        <v>7.54</v>
      </c>
      <c r="G7" s="1">
        <v>20</v>
      </c>
      <c r="H7" s="1">
        <f>G7/8</f>
        <v>2.5</v>
      </c>
      <c r="I7" s="2">
        <v>60.412229295608611</v>
      </c>
      <c r="J7" s="1" t="str">
        <f>_xlfn.XLOOKUP(C7,[1]Sheet2!A:A,[1]Sheet2!B:B,"N/A",0)</f>
        <v>MSU</v>
      </c>
      <c r="K7" s="1" t="s">
        <v>11</v>
      </c>
    </row>
    <row r="8" spans="1:11">
      <c r="A8" s="1">
        <v>7</v>
      </c>
      <c r="B8" s="1">
        <v>21</v>
      </c>
      <c r="C8" s="1" t="str" cm="1">
        <f t="array" ref="C8">_xlfn.XLOOKUP(B8,'[1]Name+Number'!B11:B153,'[1]Name+Number'!A11:A153,_xludf.Error,0)</f>
        <v>Roman Mitchell</v>
      </c>
      <c r="D8" s="1">
        <v>28</v>
      </c>
      <c r="E8" s="1">
        <v>700</v>
      </c>
      <c r="F8" s="1">
        <v>8.4</v>
      </c>
      <c r="G8" s="1">
        <v>19</v>
      </c>
      <c r="H8" s="1">
        <f>G8/8</f>
        <v>2.375</v>
      </c>
      <c r="I8" s="2">
        <v>60.647328320802011</v>
      </c>
      <c r="J8" s="1">
        <f>_xlfn.XLOOKUP(C8,[1]Sheet2!A:A,[1]Sheet2!B:B,"N/A",0)</f>
        <v>0</v>
      </c>
      <c r="K8" s="1" t="s">
        <v>11</v>
      </c>
    </row>
    <row r="9" spans="1:11">
      <c r="A9" s="1">
        <v>8</v>
      </c>
      <c r="B9" s="1">
        <v>172</v>
      </c>
      <c r="C9" s="1" t="str" cm="1">
        <f t="array" ref="C9">_xlfn.XLOOKUP(B9,'[1]Name+Number'!B127:B269,'[1]Name+Number'!A127:A269,_xludf.Error,0)</f>
        <v>Frederick Smal</v>
      </c>
      <c r="D9" s="1">
        <v>31</v>
      </c>
      <c r="E9" s="1">
        <v>775</v>
      </c>
      <c r="F9" s="1">
        <v>8.69</v>
      </c>
      <c r="G9" s="1">
        <v>16</v>
      </c>
      <c r="H9" s="1">
        <f>G9/8</f>
        <v>2</v>
      </c>
      <c r="I9" s="2">
        <v>62.204945320910205</v>
      </c>
      <c r="J9" s="1" t="s">
        <v>12</v>
      </c>
      <c r="K9" s="1" t="s">
        <v>11</v>
      </c>
    </row>
    <row r="10" spans="1:11">
      <c r="A10" s="1">
        <v>9</v>
      </c>
      <c r="B10" s="1">
        <v>121</v>
      </c>
      <c r="C10" s="1" t="str" cm="1">
        <f t="array" ref="C10">_xlfn.XLOOKUP(B10,'[1]Name+Number'!B88:B230,'[1]Name+Number'!A88:A230,_xludf.Error,0)</f>
        <v>Amar Dhingra</v>
      </c>
      <c r="D10" s="1">
        <v>28</v>
      </c>
      <c r="E10" s="1">
        <v>700</v>
      </c>
      <c r="F10" s="1">
        <v>7.76</v>
      </c>
      <c r="G10" s="1">
        <v>19</v>
      </c>
      <c r="H10" s="1">
        <f>G10/8</f>
        <v>2.375</v>
      </c>
      <c r="I10" s="2">
        <v>63.068025424385716</v>
      </c>
      <c r="J10" s="1" t="str">
        <f>_xlfn.XLOOKUP(C10,[1]Sheet2!A:A,[1]Sheet2!B:B,"N/A",0)</f>
        <v>UM</v>
      </c>
      <c r="K10" s="1" t="s">
        <v>11</v>
      </c>
    </row>
    <row r="11" spans="1:11">
      <c r="A11" s="1">
        <v>9</v>
      </c>
      <c r="B11" s="1">
        <v>156</v>
      </c>
      <c r="C11" s="1" t="str" cm="1">
        <f t="array" ref="C11">_xlfn.XLOOKUP(B11,'[1]Name+Number'!B115:B257,'[1]Name+Number'!A115:A257,_xludf.Error,0)</f>
        <v>Leah Ford</v>
      </c>
      <c r="D11" s="1">
        <v>30</v>
      </c>
      <c r="E11" s="1">
        <v>750</v>
      </c>
      <c r="F11" s="1">
        <v>8.08</v>
      </c>
      <c r="G11" s="1">
        <v>17</v>
      </c>
      <c r="H11" s="1">
        <f>G11/8</f>
        <v>2.125</v>
      </c>
      <c r="I11" s="2">
        <v>63.331985944476806</v>
      </c>
      <c r="J11" s="1" t="str">
        <f>_xlfn.XLOOKUP(C11,[1]Sheet2!A:A,[1]Sheet2!B:B,"N/A",0)</f>
        <v>OSU</v>
      </c>
      <c r="K11" s="1" t="s">
        <v>13</v>
      </c>
    </row>
    <row r="12" spans="1:11">
      <c r="A12" s="1">
        <v>10</v>
      </c>
      <c r="B12" s="1">
        <v>113</v>
      </c>
      <c r="C12" s="1" t="str" cm="1">
        <f t="array" ref="C12">_xlfn.XLOOKUP(B12,'[1]Name+Number'!B82:B224,'[1]Name+Number'!A82:A224,_xludf.Error,0)</f>
        <v>Luke Wilson</v>
      </c>
      <c r="D12" s="1">
        <v>29</v>
      </c>
      <c r="E12" s="1">
        <v>725</v>
      </c>
      <c r="F12" s="1">
        <v>8.5299999999999994</v>
      </c>
      <c r="G12" s="1">
        <v>16</v>
      </c>
      <c r="H12" s="1">
        <f>G12/8</f>
        <v>2</v>
      </c>
      <c r="I12" s="2">
        <v>63.467013542466759</v>
      </c>
      <c r="J12" s="1" t="str">
        <f>_xlfn.XLOOKUP(C12,[1]Sheet2!A:A,[1]Sheet2!B:B,"N/A",0)</f>
        <v>MU</v>
      </c>
      <c r="K12" s="1" t="s">
        <v>11</v>
      </c>
    </row>
    <row r="13" spans="1:11">
      <c r="A13" s="1">
        <v>11</v>
      </c>
      <c r="B13" s="1">
        <v>17</v>
      </c>
      <c r="C13" s="1" t="str" cm="1">
        <f t="array" ref="C13">_xlfn.XLOOKUP(B13,'[1]Name+Number'!B8:B150,'[1]Name+Number'!A8:A150,_xludf.Error,0)</f>
        <v>Brittany Webb</v>
      </c>
      <c r="D13" s="1">
        <v>31</v>
      </c>
      <c r="E13" s="1">
        <v>775</v>
      </c>
      <c r="F13" s="1">
        <v>8.3000000000000007</v>
      </c>
      <c r="G13" s="1">
        <v>16</v>
      </c>
      <c r="H13" s="1">
        <f>G13/8</f>
        <v>2</v>
      </c>
      <c r="I13" s="2">
        <v>63.538062184220756</v>
      </c>
      <c r="J13" s="1">
        <f>_xlfn.XLOOKUP(C13,[1]Sheet2!A:A,[1]Sheet2!B:B,"N/A",0)</f>
        <v>0</v>
      </c>
      <c r="K13" s="1" t="s">
        <v>13</v>
      </c>
    </row>
    <row r="14" spans="1:11">
      <c r="A14" s="1">
        <v>12</v>
      </c>
      <c r="B14" s="1">
        <v>13</v>
      </c>
      <c r="C14" s="1" t="str" cm="1">
        <f t="array" ref="C14">_xlfn.XLOOKUP(B14,'[1]Name+Number'!B4:B146,'[1]Name+Number'!A4:A146,_xludf.Error,0)</f>
        <v>Cole Winslow</v>
      </c>
      <c r="D14" s="1">
        <v>30</v>
      </c>
      <c r="E14" s="1">
        <v>750</v>
      </c>
      <c r="F14" s="1">
        <v>7.7</v>
      </c>
      <c r="G14" s="1">
        <v>18</v>
      </c>
      <c r="H14" s="1">
        <f>G14/8</f>
        <v>2.25</v>
      </c>
      <c r="I14" s="2">
        <v>63.622154112554114</v>
      </c>
      <c r="J14" s="1" t="str">
        <f>_xlfn.XLOOKUP(C14,[1]Sheet2!A:A,[1]Sheet2!B:B,"N/A",0)</f>
        <v>OSU</v>
      </c>
      <c r="K14" s="1" t="s">
        <v>11</v>
      </c>
    </row>
    <row r="15" spans="1:11">
      <c r="A15" s="1">
        <v>13</v>
      </c>
      <c r="B15" s="1">
        <v>171</v>
      </c>
      <c r="C15" s="1" t="str" cm="1">
        <f t="array" ref="C15">_xlfn.XLOOKUP(B15,'[1]Name+Number'!B126:B268,'[1]Name+Number'!A126:A268,_xludf.Error,0)</f>
        <v>Will Griffith</v>
      </c>
      <c r="D15" s="1">
        <v>33</v>
      </c>
      <c r="E15" s="1">
        <v>825</v>
      </c>
      <c r="F15" s="1">
        <v>7.72</v>
      </c>
      <c r="G15" s="1">
        <v>17</v>
      </c>
      <c r="H15" s="1">
        <f>G15/8</f>
        <v>2.125</v>
      </c>
      <c r="I15" s="2">
        <v>63.760682977288894</v>
      </c>
      <c r="J15" s="1" t="s">
        <v>12</v>
      </c>
      <c r="K15" s="1" t="s">
        <v>11</v>
      </c>
    </row>
    <row r="16" spans="1:11">
      <c r="A16" s="1">
        <v>14</v>
      </c>
      <c r="B16" s="1">
        <v>127</v>
      </c>
      <c r="C16" s="1" t="str" cm="1">
        <f t="array" ref="C16">_xlfn.XLOOKUP(B16,'[1]Name+Number'!B94:B236,'[1]Name+Number'!A94:A236,_xludf.Error,0)</f>
        <v>Jonah Femiani</v>
      </c>
      <c r="D16" s="1">
        <v>30</v>
      </c>
      <c r="E16" s="1">
        <v>750</v>
      </c>
      <c r="F16" s="1">
        <v>7.78</v>
      </c>
      <c r="G16" s="1">
        <v>17</v>
      </c>
      <c r="H16" s="1">
        <f>G16/8</f>
        <v>2.125</v>
      </c>
      <c r="I16" s="2">
        <v>64.50859390090227</v>
      </c>
      <c r="J16" s="1" t="str">
        <f>_xlfn.XLOOKUP(C16,[1]Sheet2!A:A,[1]Sheet2!B:B,"N/A",0)</f>
        <v>MU</v>
      </c>
      <c r="K16" s="1" t="s">
        <v>11</v>
      </c>
    </row>
    <row r="17" spans="1:11">
      <c r="A17" s="1">
        <v>15</v>
      </c>
      <c r="B17" s="1">
        <v>118</v>
      </c>
      <c r="C17" s="1" t="str" cm="1">
        <f t="array" ref="C17">_xlfn.XLOOKUP(B17,'[1]Name+Number'!B87:B229,'[1]Name+Number'!A87:A229,_xludf.Error,0)</f>
        <v>Spencer Gifford</v>
      </c>
      <c r="D17" s="1">
        <v>30</v>
      </c>
      <c r="E17" s="1">
        <v>750</v>
      </c>
      <c r="F17" s="1">
        <v>7.76</v>
      </c>
      <c r="G17" s="1">
        <v>17</v>
      </c>
      <c r="H17" s="1">
        <f>G17/8</f>
        <v>2.125</v>
      </c>
      <c r="I17" s="2">
        <v>64.590269092379231</v>
      </c>
      <c r="J17" s="1" t="str">
        <f>_xlfn.XLOOKUP(C17,[1]Sheet2!A:A,[1]Sheet2!B:B,"N/A",0)</f>
        <v>UM</v>
      </c>
      <c r="K17" s="1" t="s">
        <v>11</v>
      </c>
    </row>
    <row r="18" spans="1:11">
      <c r="A18" s="1">
        <v>16</v>
      </c>
      <c r="B18" s="1">
        <v>16</v>
      </c>
      <c r="C18" s="1" t="str" cm="1">
        <f t="array" ref="C18">_xlfn.XLOOKUP(B18,'[1]Name+Number'!B7:B149,'[1]Name+Number'!A7:A149,_xludf.Error,0)</f>
        <v>Noah Buschur</v>
      </c>
      <c r="D18" s="1">
        <v>21</v>
      </c>
      <c r="E18" s="1">
        <v>525</v>
      </c>
      <c r="F18" s="1">
        <v>7.88</v>
      </c>
      <c r="G18" s="1">
        <v>21</v>
      </c>
      <c r="H18" s="1">
        <f>G18/8</f>
        <v>2.625</v>
      </c>
      <c r="I18" s="2">
        <v>64.625341068407067</v>
      </c>
      <c r="J18" s="1" t="s">
        <v>14</v>
      </c>
      <c r="K18" s="1" t="s">
        <v>11</v>
      </c>
    </row>
    <row r="19" spans="1:11">
      <c r="A19" s="1">
        <v>17</v>
      </c>
      <c r="B19" s="1">
        <v>98</v>
      </c>
      <c r="C19" s="1" t="str" cm="1">
        <f t="array" ref="C19">_xlfn.XLOOKUP(B19,'[1]Name+Number'!B72:B214,'[1]Name+Number'!A72:A214,_xludf.Error,0)</f>
        <v>Andrew Holzinger</v>
      </c>
      <c r="D19" s="1">
        <v>30</v>
      </c>
      <c r="E19" s="1">
        <v>750</v>
      </c>
      <c r="F19" s="1">
        <v>7.7</v>
      </c>
      <c r="G19" s="1">
        <v>17</v>
      </c>
      <c r="H19" s="1">
        <f>G19/8</f>
        <v>2.125</v>
      </c>
      <c r="I19" s="2">
        <v>64.83784038706392</v>
      </c>
      <c r="J19" s="1" t="str">
        <f>_xlfn.XLOOKUP(C19,[1]Sheet2!A:A,[1]Sheet2!B:B,"N/A",0)</f>
        <v>NW</v>
      </c>
      <c r="K19" s="1" t="s">
        <v>11</v>
      </c>
    </row>
    <row r="20" spans="1:11">
      <c r="A20" s="1">
        <v>18</v>
      </c>
      <c r="B20" s="1">
        <v>111</v>
      </c>
      <c r="C20" s="1" t="str" cm="1">
        <f t="array" ref="C20">_xlfn.XLOOKUP(B20,'[1]Name+Number'!B80:B222,'[1]Name+Number'!A80:A222,_xludf.Error,0)</f>
        <v>Quinn LeBorgne</v>
      </c>
      <c r="D20" s="1">
        <v>34</v>
      </c>
      <c r="E20" s="1">
        <v>850</v>
      </c>
      <c r="F20" s="1">
        <v>7.59</v>
      </c>
      <c r="G20" s="1">
        <v>16</v>
      </c>
      <c r="H20" s="1">
        <f>G20/8</f>
        <v>2</v>
      </c>
      <c r="I20" s="2">
        <v>65.382914516004035</v>
      </c>
      <c r="J20" s="1" t="str">
        <f>_xlfn.XLOOKUP(C20,[1]Sheet2!A:A,[1]Sheet2!B:B,"N/A",0)</f>
        <v>MU</v>
      </c>
      <c r="K20" s="1" t="s">
        <v>11</v>
      </c>
    </row>
    <row r="21" spans="1:11">
      <c r="A21" s="1">
        <v>19</v>
      </c>
      <c r="B21" s="1">
        <v>123</v>
      </c>
      <c r="C21" s="1" t="str" cm="1">
        <f t="array" ref="C21">_xlfn.XLOOKUP(B21,'[1]Name+Number'!B90:B232,'[1]Name+Number'!A90:A232,_xludf.Error,0)</f>
        <v>Grace Zoppi</v>
      </c>
      <c r="D21" s="1">
        <v>21</v>
      </c>
      <c r="E21" s="1">
        <v>525</v>
      </c>
      <c r="F21" s="1">
        <v>8.43</v>
      </c>
      <c r="G21" s="1">
        <v>18</v>
      </c>
      <c r="H21" s="1">
        <f>G21/8</f>
        <v>2.25</v>
      </c>
      <c r="I21" s="2">
        <v>65.536405355024584</v>
      </c>
      <c r="J21" s="1" t="str">
        <f>_xlfn.XLOOKUP(C21,[1]Sheet2!A:A,[1]Sheet2!B:B,"N/A",0)</f>
        <v>UM</v>
      </c>
      <c r="K21" s="1" t="s">
        <v>13</v>
      </c>
    </row>
    <row r="22" spans="1:11">
      <c r="A22" s="1">
        <v>20</v>
      </c>
      <c r="B22" s="1">
        <v>12</v>
      </c>
      <c r="C22" s="1" t="str" cm="1">
        <f t="array" ref="C22">_xlfn.XLOOKUP(B22,'[1]Name+Number'!B3:B145,'[1]Name+Number'!A3:A145,_xludf.Error,0)</f>
        <v>Mike Ballas</v>
      </c>
      <c r="D22" s="1">
        <v>25</v>
      </c>
      <c r="E22" s="1">
        <v>625</v>
      </c>
      <c r="F22" s="1">
        <v>7.6</v>
      </c>
      <c r="G22" s="1">
        <v>18</v>
      </c>
      <c r="H22" s="1">
        <f>G22/8</f>
        <v>2.25</v>
      </c>
      <c r="I22" s="2">
        <v>66.23071298245614</v>
      </c>
      <c r="J22" s="1">
        <f>_xlfn.XLOOKUP(C22,[1]Sheet2!A:A,[1]Sheet2!B:B,"N/A",0)</f>
        <v>0</v>
      </c>
      <c r="K22" s="1" t="s">
        <v>11</v>
      </c>
    </row>
    <row r="23" spans="1:11">
      <c r="A23" s="1">
        <v>21</v>
      </c>
      <c r="B23" s="1">
        <v>166</v>
      </c>
      <c r="C23" s="1" t="str" cm="1">
        <f t="array" ref="C23">_xlfn.XLOOKUP(B23,'[1]Name+Number'!B123:B265,'[1]Name+Number'!A123:A265,_xludf.Error,0)</f>
        <v>Zach Taylor</v>
      </c>
      <c r="D23" s="1">
        <v>24</v>
      </c>
      <c r="E23" s="1">
        <v>600</v>
      </c>
      <c r="F23" s="1">
        <v>8.66</v>
      </c>
      <c r="G23" s="1">
        <v>15</v>
      </c>
      <c r="H23" s="1">
        <f>G23/8</f>
        <v>1.875</v>
      </c>
      <c r="I23" s="2">
        <v>66.940079291762899</v>
      </c>
      <c r="J23" s="1" t="str">
        <f>_xlfn.XLOOKUP(C23,[1]Sheet2!A:A,[1]Sheet2!B:B,"N/A",0)</f>
        <v>XU</v>
      </c>
      <c r="K23" s="1" t="s">
        <v>11</v>
      </c>
    </row>
    <row r="24" spans="1:11">
      <c r="A24" s="1">
        <v>22</v>
      </c>
      <c r="B24" s="1">
        <v>133</v>
      </c>
      <c r="C24" s="1" t="str" cm="1">
        <f t="array" ref="C24">_xlfn.XLOOKUP(B24,'[1]Name+Number'!B97:B239,'[1]Name+Number'!A97:A239,_xludf.Error,0)</f>
        <v>George Fisher</v>
      </c>
      <c r="D24" s="1">
        <v>29</v>
      </c>
      <c r="E24" s="1">
        <v>725</v>
      </c>
      <c r="F24" s="1">
        <v>7.53</v>
      </c>
      <c r="G24" s="1">
        <v>16</v>
      </c>
      <c r="H24" s="1">
        <f>G24/8</f>
        <v>2</v>
      </c>
      <c r="I24" s="2">
        <v>67.305477583917209</v>
      </c>
      <c r="J24" s="1" t="str">
        <f>_xlfn.XLOOKUP(C24,[1]Sheet2!A:A,[1]Sheet2!B:B,"N/A",0)</f>
        <v>OSU</v>
      </c>
      <c r="K24" s="1" t="s">
        <v>11</v>
      </c>
    </row>
    <row r="25" spans="1:11">
      <c r="A25" s="1">
        <v>23</v>
      </c>
      <c r="B25" s="1">
        <v>106</v>
      </c>
      <c r="C25" s="1" t="str" cm="1">
        <f t="array" ref="C25">_xlfn.XLOOKUP(B25,'[1]Name+Number'!B77:B219,'[1]Name+Number'!A77:A219,_xludf.Error,0)</f>
        <v>Ella Wince</v>
      </c>
      <c r="D25" s="1">
        <v>25</v>
      </c>
      <c r="E25" s="1">
        <v>625</v>
      </c>
      <c r="F25" s="1">
        <v>7.9</v>
      </c>
      <c r="G25" s="1">
        <v>16</v>
      </c>
      <c r="H25" s="1">
        <f>G25/8</f>
        <v>2</v>
      </c>
      <c r="I25" s="2">
        <v>67.582127594936708</v>
      </c>
      <c r="J25" s="1" t="str">
        <f>_xlfn.XLOOKUP(C25,[1]Sheet2!A:A,[1]Sheet2!B:B,"N/A",0)</f>
        <v>OSU</v>
      </c>
      <c r="K25" s="1" t="s">
        <v>13</v>
      </c>
    </row>
    <row r="26" spans="1:11">
      <c r="A26" s="1">
        <v>24</v>
      </c>
      <c r="B26" s="1">
        <v>165</v>
      </c>
      <c r="C26" s="1" t="str" cm="1">
        <f t="array" ref="C26">_xlfn.XLOOKUP(B26,'[1]Name+Number'!B122:B264,'[1]Name+Number'!A122:A264,_xludf.Error,0)</f>
        <v>Jayden Reyes</v>
      </c>
      <c r="D26" s="1">
        <v>29</v>
      </c>
      <c r="E26" s="1">
        <v>725</v>
      </c>
      <c r="F26" s="1">
        <v>6.68</v>
      </c>
      <c r="G26" s="1">
        <v>19</v>
      </c>
      <c r="H26" s="1">
        <f>G26/8</f>
        <v>2.375</v>
      </c>
      <c r="I26" s="2">
        <v>67.800709912298828</v>
      </c>
      <c r="J26" s="1" t="str">
        <f>_xlfn.XLOOKUP(C26,[1]Sheet2!A:A,[1]Sheet2!B:B,"N/A",0)</f>
        <v>XU</v>
      </c>
      <c r="K26" s="1" t="s">
        <v>11</v>
      </c>
    </row>
    <row r="27" spans="1:11">
      <c r="A27" s="1">
        <v>25</v>
      </c>
      <c r="B27" s="1">
        <v>141</v>
      </c>
      <c r="C27" s="1" t="str" cm="1">
        <f t="array" ref="C27">_xlfn.XLOOKUP(B27,'[1]Name+Number'!B102:B244,'[1]Name+Number'!A102:A244,_xludf.Error,0)</f>
        <v>Alek Vizmeg</v>
      </c>
      <c r="D27" s="1">
        <v>32</v>
      </c>
      <c r="E27" s="1">
        <v>800</v>
      </c>
      <c r="F27" s="1">
        <v>6.9</v>
      </c>
      <c r="G27" s="1">
        <v>17</v>
      </c>
      <c r="H27" s="1">
        <f>G27/8</f>
        <v>2.125</v>
      </c>
      <c r="I27" s="2">
        <v>67.866697144075033</v>
      </c>
      <c r="J27" s="1" t="str">
        <f>_xlfn.XLOOKUP(C27,[1]Sheet2!A:A,[1]Sheet2!B:B,"N/A",0)</f>
        <v>UC</v>
      </c>
      <c r="K27" s="1" t="s">
        <v>11</v>
      </c>
    </row>
    <row r="28" spans="1:11">
      <c r="A28" s="1">
        <v>26</v>
      </c>
      <c r="B28" s="1">
        <v>142</v>
      </c>
      <c r="C28" s="1" t="str" cm="1">
        <f t="array" ref="C28">_xlfn.XLOOKUP(B28,'[1]Name+Number'!B103:B245,'[1]Name+Number'!A103:A245,_xludf.Error,0)</f>
        <v>Drew Cozad</v>
      </c>
      <c r="D28" s="1">
        <v>26</v>
      </c>
      <c r="E28" s="1">
        <v>650</v>
      </c>
      <c r="F28" s="1">
        <v>8.56</v>
      </c>
      <c r="G28" s="1">
        <v>14</v>
      </c>
      <c r="H28" s="1">
        <f>G28/8</f>
        <v>1.75</v>
      </c>
      <c r="I28" s="2">
        <v>67.992534250795941</v>
      </c>
      <c r="J28" s="1" t="str">
        <f>_xlfn.XLOOKUP(C28,[1]Sheet2!A:A,[1]Sheet2!B:B,"N/A",0)</f>
        <v>UC</v>
      </c>
      <c r="K28" s="1" t="s">
        <v>11</v>
      </c>
    </row>
    <row r="29" spans="1:11">
      <c r="A29" s="1">
        <v>27</v>
      </c>
      <c r="B29" s="1">
        <v>143</v>
      </c>
      <c r="C29" s="1" t="str" cm="1">
        <f t="array" ref="C29">_xlfn.XLOOKUP(B29,'[1]Name+Number'!B104:B246,'[1]Name+Number'!A104:A246,_xludf.Error,0)</f>
        <v>Garrett Keller</v>
      </c>
      <c r="D29" s="1">
        <v>18</v>
      </c>
      <c r="E29" s="1">
        <v>450</v>
      </c>
      <c r="F29" s="1">
        <v>8.42</v>
      </c>
      <c r="G29" s="1">
        <v>18</v>
      </c>
      <c r="H29" s="1">
        <f>G29/8</f>
        <v>2.25</v>
      </c>
      <c r="I29" s="2">
        <v>68.175012932172081</v>
      </c>
      <c r="J29" s="1">
        <f>_xlfn.XLOOKUP(C29,[1]Sheet2!A:A,[1]Sheet2!B:B,"N/A",0)</f>
        <v>0</v>
      </c>
      <c r="K29" s="1" t="s">
        <v>11</v>
      </c>
    </row>
    <row r="30" spans="1:11">
      <c r="A30" s="1">
        <v>28</v>
      </c>
      <c r="B30" s="1">
        <v>107</v>
      </c>
      <c r="C30" s="1" t="str" cm="1">
        <f t="array" ref="C30">_xlfn.XLOOKUP(B30,'[1]Name+Number'!B78:B220,'[1]Name+Number'!A78:A220,_xludf.Error,0)</f>
        <v>Constance Loring</v>
      </c>
      <c r="D30" s="1">
        <v>27</v>
      </c>
      <c r="E30" s="1">
        <v>675</v>
      </c>
      <c r="F30" s="1">
        <v>7.5</v>
      </c>
      <c r="G30" s="1">
        <v>16</v>
      </c>
      <c r="H30" s="1">
        <f>G30/8</f>
        <v>2</v>
      </c>
      <c r="I30" s="2">
        <v>68.274474074074078</v>
      </c>
      <c r="J30" s="1" t="str">
        <f>_xlfn.XLOOKUP(C30,[1]Sheet2!A:A,[1]Sheet2!B:B,"N/A",0)</f>
        <v>OSU</v>
      </c>
      <c r="K30" s="1" t="s">
        <v>13</v>
      </c>
    </row>
    <row r="31" spans="1:11">
      <c r="A31" s="1">
        <v>29</v>
      </c>
      <c r="B31" s="1">
        <v>168</v>
      </c>
      <c r="C31" s="1" t="str" cm="1">
        <f t="array" ref="C31">_xlfn.XLOOKUP(B31,'[1]Name+Number'!B125:B267,'[1]Name+Number'!A125:A267,_xludf.Error,0)</f>
        <v>Hayden Gillen</v>
      </c>
      <c r="D31" s="1">
        <v>18</v>
      </c>
      <c r="E31" s="1">
        <v>450</v>
      </c>
      <c r="F31" s="1">
        <v>7.82</v>
      </c>
      <c r="G31" s="1">
        <v>20</v>
      </c>
      <c r="H31" s="1">
        <f>G31/8</f>
        <v>2.5</v>
      </c>
      <c r="I31" s="2">
        <v>68.354988348962792</v>
      </c>
      <c r="J31" s="1" t="str">
        <f>_xlfn.XLOOKUP(C31,[1]Sheet2!A:A,[1]Sheet2!B:B,"N/A",0)</f>
        <v>XU</v>
      </c>
      <c r="K31" s="1" t="s">
        <v>11</v>
      </c>
    </row>
    <row r="32" spans="1:11">
      <c r="A32" s="1">
        <v>30</v>
      </c>
      <c r="B32" s="1">
        <v>24</v>
      </c>
      <c r="C32" s="1" t="str" cm="1">
        <f t="array" ref="C32">_xlfn.XLOOKUP(B32,'[1]Name+Number'!B14:B156,'[1]Name+Number'!A14:A156,_xludf.Error,0)</f>
        <v>Wyatt Ross</v>
      </c>
      <c r="D32" s="1">
        <v>27</v>
      </c>
      <c r="E32" s="1">
        <v>675</v>
      </c>
      <c r="F32" s="1">
        <v>7.84</v>
      </c>
      <c r="G32" s="1">
        <v>15</v>
      </c>
      <c r="H32" s="1">
        <f>G32/8</f>
        <v>1.875</v>
      </c>
      <c r="I32" s="2">
        <v>68.398856386999242</v>
      </c>
      <c r="J32" s="1">
        <f>_xlfn.XLOOKUP(C32,[1]Sheet2!A:A,[1]Sheet2!B:B,"N/A",0)</f>
        <v>0</v>
      </c>
      <c r="K32" s="1" t="s">
        <v>11</v>
      </c>
    </row>
    <row r="33" spans="1:11">
      <c r="A33" s="1">
        <v>31</v>
      </c>
      <c r="B33" s="1">
        <v>38</v>
      </c>
      <c r="C33" s="1" t="str" cm="1">
        <f t="array" ref="C33">_xlfn.XLOOKUP(B33,'[1]Name+Number'!B25:B167,'[1]Name+Number'!A25:A167,_xludf.Error,0)</f>
        <v>Matt Herring</v>
      </c>
      <c r="D33" s="1">
        <v>20</v>
      </c>
      <c r="E33" s="1">
        <v>500</v>
      </c>
      <c r="F33" s="1">
        <v>8.15</v>
      </c>
      <c r="G33" s="1">
        <v>17</v>
      </c>
      <c r="H33" s="1">
        <f>G33/8</f>
        <v>2.125</v>
      </c>
      <c r="I33" s="2">
        <v>68.53804128473476</v>
      </c>
      <c r="J33" s="1">
        <f>_xlfn.XLOOKUP(C33,[1]Sheet2!A:A,[1]Sheet2!B:B,"N/A",0)</f>
        <v>0</v>
      </c>
      <c r="K33" s="1" t="s">
        <v>11</v>
      </c>
    </row>
    <row r="34" spans="1:11">
      <c r="A34" s="1">
        <v>32</v>
      </c>
      <c r="B34" s="1">
        <v>124</v>
      </c>
      <c r="C34" s="1" t="str" cm="1">
        <f t="array" ref="C34">_xlfn.XLOOKUP(B34,'[1]Name+Number'!B91:B233,'[1]Name+Number'!A91:A233,_xludf.Error,0)</f>
        <v>Joey Endres</v>
      </c>
      <c r="D34" s="1">
        <v>22</v>
      </c>
      <c r="E34" s="1">
        <v>550</v>
      </c>
      <c r="F34" s="1">
        <v>8.07</v>
      </c>
      <c r="G34" s="1">
        <v>16</v>
      </c>
      <c r="H34" s="1">
        <f>G34/8</f>
        <v>2</v>
      </c>
      <c r="I34" s="2">
        <v>68.714268108595249</v>
      </c>
      <c r="J34" s="1" t="str">
        <f>_xlfn.XLOOKUP(C34,[1]Sheet2!A:A,[1]Sheet2!B:B,"N/A",0)</f>
        <v>MU</v>
      </c>
      <c r="K34" s="1" t="s">
        <v>11</v>
      </c>
    </row>
    <row r="35" spans="1:11">
      <c r="A35" s="1">
        <v>33</v>
      </c>
      <c r="B35" s="1">
        <v>26</v>
      </c>
      <c r="C35" s="1" t="str" cm="1">
        <f t="array" ref="C35">_xlfn.XLOOKUP(B35,'[1]Name+Number'!B16:B158,'[1]Name+Number'!A16:A158,_xludf.Error,0)</f>
        <v>Ignacio Garnica</v>
      </c>
      <c r="D35" s="1">
        <v>25</v>
      </c>
      <c r="E35" s="1">
        <v>625</v>
      </c>
      <c r="F35" s="1">
        <v>7.2</v>
      </c>
      <c r="G35" s="1">
        <v>17</v>
      </c>
      <c r="H35" s="1">
        <f>G35/8</f>
        <v>2.125</v>
      </c>
      <c r="I35" s="2">
        <v>69.248650718954252</v>
      </c>
      <c r="J35" s="1">
        <f>_xlfn.XLOOKUP(C35,[1]Sheet2!A:A,[1]Sheet2!B:B,"N/A",0)</f>
        <v>0</v>
      </c>
      <c r="K35" s="1" t="s">
        <v>11</v>
      </c>
    </row>
    <row r="36" spans="1:11">
      <c r="A36" s="1">
        <v>34</v>
      </c>
      <c r="B36" s="1">
        <v>11</v>
      </c>
      <c r="C36" s="1" t="str" cm="1">
        <f t="array" ref="C36">_xlfn.XLOOKUP(B36,[1]!Table5[[#All],[Column1]],[1]!Table5[[#All],[Lane 1]],"N/A",0)</f>
        <v>Matt Ambos</v>
      </c>
      <c r="D36" s="1">
        <v>22</v>
      </c>
      <c r="E36" s="1">
        <v>550</v>
      </c>
      <c r="F36" s="1">
        <v>7.52</v>
      </c>
      <c r="G36" s="1">
        <v>17</v>
      </c>
      <c r="H36" s="1">
        <f>G36/8</f>
        <v>2.125</v>
      </c>
      <c r="I36" s="2">
        <v>69.581082148139728</v>
      </c>
      <c r="J36" s="1">
        <f>_xlfn.XLOOKUP(C36,[1]Sheet2!A:A,[1]Sheet2!B:B,"N/A",0)</f>
        <v>0</v>
      </c>
      <c r="K36" s="1" t="s">
        <v>11</v>
      </c>
    </row>
    <row r="37" spans="1:11">
      <c r="A37" s="1">
        <v>35</v>
      </c>
      <c r="B37" s="1">
        <v>151</v>
      </c>
      <c r="C37" s="1" t="str" cm="1">
        <f t="array" ref="C37">_xlfn.XLOOKUP(B37,'[1]Name+Number'!B110:B252,'[1]Name+Number'!A110:A252,_xludf.Error,0)</f>
        <v>Charlie Moore</v>
      </c>
      <c r="D37" s="1">
        <v>24</v>
      </c>
      <c r="E37" s="1">
        <v>600</v>
      </c>
      <c r="F37" s="1">
        <v>7.2</v>
      </c>
      <c r="G37" s="1">
        <v>17</v>
      </c>
      <c r="H37" s="1">
        <f>G37/8</f>
        <v>2.125</v>
      </c>
      <c r="I37" s="2">
        <v>69.795464052287585</v>
      </c>
      <c r="J37" s="1" t="str">
        <f>_xlfn.XLOOKUP(C37,[1]Sheet2!A:A,[1]Sheet2!B:B,"N/A",0)</f>
        <v>OSU</v>
      </c>
      <c r="K37" s="1" t="s">
        <v>11</v>
      </c>
    </row>
    <row r="38" spans="1:11">
      <c r="A38" s="1">
        <v>36</v>
      </c>
      <c r="B38" s="1">
        <v>82</v>
      </c>
      <c r="C38" s="1" t="str" cm="1">
        <f t="array" ref="C38">_xlfn.XLOOKUP(B38,'[1]Name+Number'!B59:B201,'[1]Name+Number'!A59:A201,_xludf.Error,0)</f>
        <v>Turner Jackson</v>
      </c>
      <c r="D38" s="1">
        <v>23</v>
      </c>
      <c r="E38" s="1">
        <v>575</v>
      </c>
      <c r="F38" s="1">
        <v>7.61</v>
      </c>
      <c r="G38" s="1">
        <v>16</v>
      </c>
      <c r="H38" s="1">
        <f>G38/8</f>
        <v>2</v>
      </c>
      <c r="I38" s="2">
        <v>69.912593155459064</v>
      </c>
      <c r="J38" s="1" t="str">
        <f>_xlfn.XLOOKUP(C38,[1]Sheet2!A:A,[1]Sheet2!B:B,"N/A",0)</f>
        <v>NW</v>
      </c>
      <c r="K38" s="1" t="s">
        <v>11</v>
      </c>
    </row>
    <row r="39" spans="1:11">
      <c r="A39" s="1">
        <v>37</v>
      </c>
      <c r="B39" s="1">
        <v>148</v>
      </c>
      <c r="C39" s="1" t="str" cm="1">
        <f t="array" ref="C39">_xlfn.XLOOKUP(B39,'[1]Name+Number'!B109:B251,'[1]Name+Number'!A109:A251,_xludf.Error,0)</f>
        <v>Sarah Slattery</v>
      </c>
      <c r="D39" s="1">
        <v>22</v>
      </c>
      <c r="E39" s="1">
        <v>550</v>
      </c>
      <c r="F39" s="1">
        <v>7.75</v>
      </c>
      <c r="G39" s="1">
        <v>16</v>
      </c>
      <c r="H39" s="1">
        <f>G39/8</f>
        <v>2</v>
      </c>
      <c r="I39" s="2">
        <v>69.975736070381231</v>
      </c>
      <c r="J39" s="1">
        <f>_xlfn.XLOOKUP(C39,[1]Sheet2!A:A,[1]Sheet2!B:B,"N/A",0)</f>
        <v>0</v>
      </c>
      <c r="K39" s="1" t="s">
        <v>13</v>
      </c>
    </row>
    <row r="40" spans="1:11">
      <c r="A40" s="1">
        <v>38</v>
      </c>
      <c r="B40" s="1">
        <v>145</v>
      </c>
      <c r="C40" s="1" t="str" cm="1">
        <f t="array" ref="C40">_xlfn.XLOOKUP(B40,'[1]Name+Number'!B106:B248,'[1]Name+Number'!A106:A248,_xludf.Error,0)</f>
        <v>Mike Meiners</v>
      </c>
      <c r="D40" s="1">
        <v>24</v>
      </c>
      <c r="E40" s="1">
        <v>600</v>
      </c>
      <c r="F40" s="1">
        <v>8.26</v>
      </c>
      <c r="G40" s="1">
        <v>14</v>
      </c>
      <c r="H40" s="1">
        <f>G40/8</f>
        <v>1.75</v>
      </c>
      <c r="I40" s="2">
        <v>70.090188054882972</v>
      </c>
      <c r="J40" s="1" t="str">
        <f>_xlfn.XLOOKUP(C40,[1]Sheet2!A:A,[1]Sheet2!B:B,"N/A",0)</f>
        <v>UC</v>
      </c>
      <c r="K40" s="1" t="s">
        <v>11</v>
      </c>
    </row>
    <row r="41" spans="1:11">
      <c r="A41" s="1">
        <v>39</v>
      </c>
      <c r="B41" s="1">
        <v>78</v>
      </c>
      <c r="C41" s="1" t="str" cm="1">
        <f t="array" ref="C41">_xlfn.XLOOKUP(B41,'[1]Name+Number'!B57:B199,'[1]Name+Number'!A57:A199,_xludf.Error,0)</f>
        <v>Michael Ma</v>
      </c>
      <c r="D41" s="1">
        <v>27</v>
      </c>
      <c r="E41" s="1">
        <v>675</v>
      </c>
      <c r="F41" s="1">
        <v>7.08</v>
      </c>
      <c r="G41" s="1">
        <v>16</v>
      </c>
      <c r="H41" s="1">
        <f>G41/8</f>
        <v>2</v>
      </c>
      <c r="I41" s="2">
        <v>70.224571249215316</v>
      </c>
      <c r="J41" s="1">
        <f>_xlfn.XLOOKUP(C41,[1]Sheet2!A:A,[1]Sheet2!B:B,"N/A",0)</f>
        <v>0</v>
      </c>
      <c r="K41" s="1" t="s">
        <v>11</v>
      </c>
    </row>
    <row r="42" spans="1:11">
      <c r="A42" s="1">
        <v>40</v>
      </c>
      <c r="B42" s="1">
        <v>154</v>
      </c>
      <c r="C42" s="1" t="str" cm="1">
        <f t="array" ref="C42">_xlfn.XLOOKUP(B42,'[1]Name+Number'!B113:B255,'[1]Name+Number'!A113:A255,_xludf.Error,0)</f>
        <v>Frankie Matthews</v>
      </c>
      <c r="D42" s="1">
        <v>24</v>
      </c>
      <c r="E42" s="1">
        <v>600</v>
      </c>
      <c r="F42" s="1">
        <v>7.11</v>
      </c>
      <c r="G42" s="1">
        <v>17</v>
      </c>
      <c r="H42" s="1">
        <f>G42/8</f>
        <v>2.125</v>
      </c>
      <c r="I42" s="2">
        <v>70.228916935550586</v>
      </c>
      <c r="J42" s="1" t="str">
        <f>_xlfn.XLOOKUP(C42,[1]Sheet2!A:A,[1]Sheet2!B:B,"N/A",0)</f>
        <v>UC</v>
      </c>
      <c r="K42" s="1" t="s">
        <v>11</v>
      </c>
    </row>
    <row r="43" spans="1:11">
      <c r="A43" s="1">
        <v>41</v>
      </c>
      <c r="B43" s="1">
        <v>48</v>
      </c>
      <c r="C43" s="1" t="str" cm="1">
        <f t="array" ref="C43">_xlfn.XLOOKUP(B43,'[1]Name+Number'!B33:B175,'[1]Name+Number'!A33:A175,_xludf.Error,0)</f>
        <v>Sarah Chait</v>
      </c>
      <c r="D43" s="1">
        <v>22</v>
      </c>
      <c r="E43" s="1">
        <v>550</v>
      </c>
      <c r="F43" s="1">
        <v>6.18</v>
      </c>
      <c r="G43" s="1">
        <v>24</v>
      </c>
      <c r="H43" s="1">
        <f>G43/8</f>
        <v>3</v>
      </c>
      <c r="I43" s="2">
        <v>70.30758929096794</v>
      </c>
      <c r="J43" s="1">
        <f>_xlfn.XLOOKUP(C43,[1]Sheet2!A:A,[1]Sheet2!B:B,"N/A",0)</f>
        <v>0</v>
      </c>
      <c r="K43" s="1" t="s">
        <v>13</v>
      </c>
    </row>
    <row r="44" spans="1:11">
      <c r="A44" s="1">
        <v>42</v>
      </c>
      <c r="B44" s="1">
        <v>77</v>
      </c>
      <c r="C44" s="1" t="str" cm="1">
        <f t="array" ref="C44">_xlfn.XLOOKUP(B44,'[1]Name+Number'!B56:B198,'[1]Name+Number'!A56:A198,_xludf.Error,0)</f>
        <v>Nick Tierney</v>
      </c>
      <c r="D44" s="1">
        <v>21</v>
      </c>
      <c r="E44" s="1">
        <v>525</v>
      </c>
      <c r="F44" s="1">
        <v>7.23</v>
      </c>
      <c r="G44" s="1">
        <v>18</v>
      </c>
      <c r="H44" s="1">
        <f>G44/8</f>
        <v>2.25</v>
      </c>
      <c r="I44" s="2">
        <v>70.390596324836991</v>
      </c>
      <c r="J44" s="1">
        <f>_xlfn.XLOOKUP(C44,[1]Sheet2!A:A,[1]Sheet2!B:B,"N/A",0)</f>
        <v>0</v>
      </c>
      <c r="K44" s="1" t="s">
        <v>11</v>
      </c>
    </row>
    <row r="45" spans="1:11">
      <c r="A45" s="1">
        <v>43</v>
      </c>
      <c r="B45" s="1">
        <v>132</v>
      </c>
      <c r="C45" s="1" t="str" cm="1">
        <f t="array" ref="C45">_xlfn.XLOOKUP(B45,'[1]Name+Number'!B96:B238,'[1]Name+Number'!A96:A238,_xludf.Error,0)</f>
        <v>Gregory Zickes</v>
      </c>
      <c r="D45" s="1">
        <v>22</v>
      </c>
      <c r="E45" s="1">
        <v>550</v>
      </c>
      <c r="F45" s="1">
        <v>7.65</v>
      </c>
      <c r="G45" s="1">
        <v>16</v>
      </c>
      <c r="H45" s="1">
        <f>G45/8</f>
        <v>2</v>
      </c>
      <c r="I45" s="2">
        <v>70.391587641117056</v>
      </c>
      <c r="J45" s="1" t="str">
        <f>_xlfn.XLOOKUP(C45,[1]Sheet2!A:A,[1]Sheet2!B:B,"N/A",0)</f>
        <v>UT</v>
      </c>
      <c r="K45" s="1" t="s">
        <v>11</v>
      </c>
    </row>
    <row r="46" spans="1:11">
      <c r="A46" s="1">
        <v>44</v>
      </c>
      <c r="B46" s="1">
        <v>131</v>
      </c>
      <c r="C46" s="1" t="str" cm="1">
        <f t="array" ref="C46">_xlfn.XLOOKUP(B46,'[1]Name+Number'!B95:B237,'[1]Name+Number'!A95:A237,_xludf.Error,0)</f>
        <v>Livia Dubbs</v>
      </c>
      <c r="D46" s="1">
        <v>26</v>
      </c>
      <c r="E46" s="1">
        <v>650</v>
      </c>
      <c r="F46" s="1">
        <v>7.87</v>
      </c>
      <c r="G46" s="1">
        <v>14</v>
      </c>
      <c r="H46" s="1">
        <f>G46/8</f>
        <v>1.75</v>
      </c>
      <c r="I46" s="2">
        <v>70.517770864459564</v>
      </c>
      <c r="J46" s="1" t="str">
        <f>_xlfn.XLOOKUP(C46,[1]Sheet2!A:A,[1]Sheet2!B:B,"N/A",0)</f>
        <v>OSU</v>
      </c>
      <c r="K46" s="1" t="s">
        <v>13</v>
      </c>
    </row>
    <row r="47" spans="1:11">
      <c r="A47" s="1">
        <v>45</v>
      </c>
      <c r="B47" s="1">
        <v>94</v>
      </c>
      <c r="C47" s="1" t="str" cm="1">
        <f t="array" ref="C47">_xlfn.XLOOKUP(B47,'[1]Name+Number'!B68:B210,'[1]Name+Number'!A68:A210,_xludf.Error,0)</f>
        <v>Breck Dunbar</v>
      </c>
      <c r="D47" s="1">
        <v>23</v>
      </c>
      <c r="E47" s="1">
        <v>575</v>
      </c>
      <c r="F47" s="1">
        <v>7.47</v>
      </c>
      <c r="G47" s="1">
        <v>16</v>
      </c>
      <c r="H47" s="1">
        <f>G47/8</f>
        <v>2</v>
      </c>
      <c r="I47" s="2">
        <v>70.519782666899488</v>
      </c>
      <c r="J47" s="1" t="str">
        <f>_xlfn.XLOOKUP(C47,[1]Sheet2!A:A,[1]Sheet2!B:B,"N/A",0)</f>
        <v>NW</v>
      </c>
      <c r="K47" s="1" t="s">
        <v>13</v>
      </c>
    </row>
    <row r="48" spans="1:11">
      <c r="A48" s="1">
        <v>46</v>
      </c>
      <c r="B48" s="1">
        <v>87</v>
      </c>
      <c r="C48" s="1" t="str" cm="1">
        <f t="array" ref="C48">_xlfn.XLOOKUP(B48,'[1]Name+Number'!B64:B206,'[1]Name+Number'!A64:A206,_xludf.Error,0)</f>
        <v>Josep Ferret</v>
      </c>
      <c r="D48" s="1">
        <v>20</v>
      </c>
      <c r="E48" s="1">
        <v>500</v>
      </c>
      <c r="F48" s="1">
        <v>7.21</v>
      </c>
      <c r="G48" s="1">
        <v>18</v>
      </c>
      <c r="H48" s="1">
        <f>G48/8</f>
        <v>2.25</v>
      </c>
      <c r="I48" s="2">
        <v>71.266350993989832</v>
      </c>
      <c r="J48" s="1" t="str">
        <f>_xlfn.XLOOKUP(C48,[1]Sheet2!A:A,[1]Sheet2!B:B,"N/A",0)</f>
        <v>NW</v>
      </c>
      <c r="K48" s="1" t="s">
        <v>11</v>
      </c>
    </row>
    <row r="49" spans="1:11">
      <c r="A49" s="1">
        <v>47</v>
      </c>
      <c r="B49" s="1">
        <v>135</v>
      </c>
      <c r="C49" s="1" t="str" cm="1">
        <f t="array" ref="C49">_xlfn.XLOOKUP(B49,'[1]Name+Number'!B98:B240,'[1]Name+Number'!A98:A240,_xludf.Error,0)</f>
        <v>Brayden Radke</v>
      </c>
      <c r="D49" s="1">
        <v>24</v>
      </c>
      <c r="E49" s="1">
        <v>600</v>
      </c>
      <c r="F49" s="1">
        <v>7.17</v>
      </c>
      <c r="G49" s="1">
        <v>16</v>
      </c>
      <c r="H49" s="1">
        <f>G49/8</f>
        <v>2</v>
      </c>
      <c r="I49" s="2">
        <v>71.306386331938626</v>
      </c>
      <c r="J49" s="1">
        <f>_xlfn.XLOOKUP(C49,[1]Sheet2!A:A,[1]Sheet2!B:B,"N/A",0)</f>
        <v>0</v>
      </c>
      <c r="K49" s="1" t="s">
        <v>11</v>
      </c>
    </row>
    <row r="50" spans="1:11">
      <c r="A50" s="1">
        <v>48</v>
      </c>
      <c r="B50" s="1">
        <v>144</v>
      </c>
      <c r="C50" s="1" t="str" cm="1">
        <f t="array" ref="C50">_xlfn.XLOOKUP(B50,'[1]Name+Number'!B105:B247,'[1]Name+Number'!A105:A247,_xludf.Error,0)</f>
        <v>Alhim Adonai Vera Gonzalez</v>
      </c>
      <c r="D50" s="1">
        <v>24</v>
      </c>
      <c r="E50" s="1">
        <v>600</v>
      </c>
      <c r="F50" s="1">
        <v>7.16</v>
      </c>
      <c r="G50" s="1">
        <v>16</v>
      </c>
      <c r="H50" s="1">
        <f>G50/8</f>
        <v>2</v>
      </c>
      <c r="I50" s="2">
        <v>71.354411545623833</v>
      </c>
      <c r="J50" s="1" t="str">
        <f>_xlfn.XLOOKUP(C50,[1]Sheet2!A:A,[1]Sheet2!B:B,"N/A",0)</f>
        <v>UC</v>
      </c>
      <c r="K50" s="1" t="s">
        <v>11</v>
      </c>
    </row>
    <row r="51" spans="1:11">
      <c r="A51" s="1">
        <v>49</v>
      </c>
      <c r="B51" s="1">
        <v>161</v>
      </c>
      <c r="C51" s="1" t="str" cm="1">
        <f t="array" ref="C51">_xlfn.XLOOKUP(B51,'[1]Name+Number'!B118:B260,'[1]Name+Number'!A118:A260,_xludf.Error,0)</f>
        <v>Grace Campbell</v>
      </c>
      <c r="D51" s="1">
        <v>21</v>
      </c>
      <c r="E51" s="1">
        <v>525</v>
      </c>
      <c r="F51" s="1">
        <v>7.24</v>
      </c>
      <c r="G51" s="1">
        <v>17</v>
      </c>
      <c r="H51" s="1">
        <f>G51/8</f>
        <v>2.125</v>
      </c>
      <c r="I51" s="2">
        <v>71.559182196635561</v>
      </c>
      <c r="J51" s="1" t="str">
        <f>_xlfn.XLOOKUP(C51,[1]Sheet2!A:A,[1]Sheet2!B:B,"N/A",0)</f>
        <v>XU</v>
      </c>
      <c r="K51" s="1" t="s">
        <v>13</v>
      </c>
    </row>
    <row r="52" spans="1:11">
      <c r="A52" s="1">
        <v>50</v>
      </c>
      <c r="B52" s="1">
        <v>92</v>
      </c>
      <c r="C52" s="1" t="str" cm="1">
        <f t="array" ref="C52">_xlfn.XLOOKUP(B52,'[1]Name+Number'!B67:B209,'[1]Name+Number'!A67:A209,_xludf.Error,0)</f>
        <v>Krista Borton</v>
      </c>
      <c r="D52" s="1">
        <v>26</v>
      </c>
      <c r="E52" s="1">
        <v>650</v>
      </c>
      <c r="F52" s="1">
        <v>7.16</v>
      </c>
      <c r="G52" s="1">
        <v>15</v>
      </c>
      <c r="H52" s="1">
        <f>G52/8</f>
        <v>1.875</v>
      </c>
      <c r="I52" s="2">
        <v>71.85284744305973</v>
      </c>
      <c r="J52" s="1" t="str">
        <f>_xlfn.XLOOKUP(C52,[1]Sheet2!A:A,[1]Sheet2!B:B,"N/A",0)</f>
        <v>OSU</v>
      </c>
      <c r="K52" s="1" t="s">
        <v>13</v>
      </c>
    </row>
    <row r="53" spans="1:11">
      <c r="A53" s="1">
        <v>51</v>
      </c>
      <c r="B53" s="1">
        <v>34</v>
      </c>
      <c r="C53" s="1" t="str" cm="1">
        <f t="array" ref="C53">_xlfn.XLOOKUP(B53,'[1]Name+Number'!B21:B163,'[1]Name+Number'!A21:A163,_xludf.Error,0)</f>
        <v>Leo Doty</v>
      </c>
      <c r="D53" s="1">
        <v>19</v>
      </c>
      <c r="E53" s="1">
        <v>475</v>
      </c>
      <c r="F53" s="1">
        <v>7.6</v>
      </c>
      <c r="G53" s="1">
        <v>16</v>
      </c>
      <c r="H53" s="1">
        <f>G53/8</f>
        <v>2</v>
      </c>
      <c r="I53" s="2">
        <v>72.958315789473687</v>
      </c>
      <c r="J53" s="1">
        <f>_xlfn.XLOOKUP(C53,[1]Sheet2!A:A,[1]Sheet2!B:B,"N/A",0)</f>
        <v>0</v>
      </c>
      <c r="K53" s="1" t="s">
        <v>11</v>
      </c>
    </row>
    <row r="54" spans="1:11">
      <c r="A54" s="1">
        <v>52</v>
      </c>
      <c r="B54" s="1">
        <v>173</v>
      </c>
      <c r="C54" s="1" t="str" cm="1">
        <f t="array" ref="C54">_xlfn.XLOOKUP(B54,'[1]Name+Number'!B128:B270,'[1]Name+Number'!A128:A270,_xludf.Error,0)</f>
        <v>Johannes Smal</v>
      </c>
      <c r="D54" s="1">
        <v>22</v>
      </c>
      <c r="E54" s="1">
        <v>550</v>
      </c>
      <c r="F54" s="1">
        <v>7.08</v>
      </c>
      <c r="G54" s="1">
        <v>16</v>
      </c>
      <c r="H54" s="1">
        <f>G54/8</f>
        <v>2</v>
      </c>
      <c r="I54" s="2">
        <v>72.986254750898823</v>
      </c>
      <c r="J54" s="1" t="s">
        <v>12</v>
      </c>
      <c r="K54" s="1" t="s">
        <v>11</v>
      </c>
    </row>
    <row r="55" spans="1:11">
      <c r="A55" s="1">
        <v>53</v>
      </c>
      <c r="B55" s="1">
        <v>69</v>
      </c>
      <c r="C55" s="1" t="str" cm="1">
        <f t="array" ref="C55">_xlfn.XLOOKUP(B55,'[1]Name+Number'!B50:B192,'[1]Name+Number'!A50:A192,_xludf.Error,0)</f>
        <v>Mark Lemmon</v>
      </c>
      <c r="D55" s="1">
        <v>20</v>
      </c>
      <c r="E55" s="1">
        <v>500</v>
      </c>
      <c r="F55" s="1">
        <v>7.33</v>
      </c>
      <c r="G55" s="1">
        <v>16</v>
      </c>
      <c r="H55" s="1">
        <f>G55/8</f>
        <v>2</v>
      </c>
      <c r="I55" s="2">
        <v>73.28987066848569</v>
      </c>
      <c r="J55" s="1">
        <f>_xlfn.XLOOKUP(C55,[1]Sheet2!A:A,[1]Sheet2!B:B,"N/A",0)</f>
        <v>0</v>
      </c>
      <c r="K55" s="1" t="s">
        <v>11</v>
      </c>
    </row>
    <row r="56" spans="1:11">
      <c r="A56" s="1">
        <v>54</v>
      </c>
      <c r="B56" s="1">
        <v>146</v>
      </c>
      <c r="C56" s="1" t="str" cm="1">
        <f t="array" ref="C56">_xlfn.XLOOKUP(B56,'[1]Name+Number'!B107:B249,'[1]Name+Number'!A107:A249,_xludf.Error,0)</f>
        <v>Zach Weed</v>
      </c>
      <c r="D56" s="1">
        <v>22</v>
      </c>
      <c r="E56" s="1">
        <v>550</v>
      </c>
      <c r="F56" s="1">
        <v>6.99</v>
      </c>
      <c r="G56" s="1">
        <v>16</v>
      </c>
      <c r="H56" s="1">
        <f>G56/8</f>
        <v>2</v>
      </c>
      <c r="I56" s="2">
        <v>73.434621667316947</v>
      </c>
      <c r="J56" s="1" t="str">
        <f>_xlfn.XLOOKUP(C56,[1]Sheet2!A:A,[1]Sheet2!B:B,"N/A",0)</f>
        <v>IU</v>
      </c>
      <c r="K56" s="1" t="s">
        <v>11</v>
      </c>
    </row>
    <row r="57" spans="1:11">
      <c r="A57" s="1">
        <v>55</v>
      </c>
      <c r="B57" s="1">
        <v>23</v>
      </c>
      <c r="C57" s="1" t="str" cm="1">
        <f t="array" ref="C57">_xlfn.XLOOKUP(B57,'[1]Name+Number'!B13:B155,'[1]Name+Number'!A13:A155,_xludf.Error,0)</f>
        <v>Matt Madsen</v>
      </c>
      <c r="D57" s="1">
        <v>24</v>
      </c>
      <c r="E57" s="1">
        <v>600</v>
      </c>
      <c r="F57" s="1">
        <v>7.04</v>
      </c>
      <c r="G57" s="1">
        <v>15</v>
      </c>
      <c r="H57" s="1">
        <f>G57/8</f>
        <v>1.875</v>
      </c>
      <c r="I57" s="2">
        <v>73.491356060606066</v>
      </c>
      <c r="J57" s="1">
        <f>_xlfn.XLOOKUP(C57,[1]Sheet2!A:A,[1]Sheet2!B:B,"N/A",0)</f>
        <v>0</v>
      </c>
      <c r="K57" s="1" t="s">
        <v>11</v>
      </c>
    </row>
    <row r="58" spans="1:11">
      <c r="A58" s="1">
        <v>56</v>
      </c>
      <c r="B58" s="1">
        <v>25</v>
      </c>
      <c r="C58" s="1" t="str" cm="1">
        <f t="array" ref="C58">_xlfn.XLOOKUP(B58,'[1]Name+Number'!B15:B157,'[1]Name+Number'!A15:A157,_xludf.Error,0)</f>
        <v>Bill Carson</v>
      </c>
      <c r="D58" s="1">
        <v>21</v>
      </c>
      <c r="E58" s="1">
        <v>525</v>
      </c>
      <c r="F58" s="1">
        <v>6.9</v>
      </c>
      <c r="G58" s="1">
        <v>16</v>
      </c>
      <c r="H58" s="1">
        <f>G58/8</f>
        <v>2</v>
      </c>
      <c r="I58" s="2">
        <v>74.604832298136657</v>
      </c>
      <c r="J58" s="1">
        <f>_xlfn.XLOOKUP(C58,[1]Sheet2!A:A,[1]Sheet2!B:B,"N/A",0)</f>
        <v>0</v>
      </c>
      <c r="K58" s="1" t="s">
        <v>11</v>
      </c>
    </row>
    <row r="59" spans="1:11">
      <c r="A59" s="1">
        <v>57</v>
      </c>
      <c r="B59" s="1">
        <v>14</v>
      </c>
      <c r="C59" s="1" t="str" cm="1">
        <f t="array" ref="C59">_xlfn.XLOOKUP(B59,'[1]Name+Number'!B5:B147,'[1]Name+Number'!A5:A147,_xludf.Error,0)</f>
        <v>Lucas Vieira</v>
      </c>
      <c r="D59" s="1">
        <v>24</v>
      </c>
      <c r="E59" s="1">
        <v>600</v>
      </c>
      <c r="F59" s="1">
        <v>7.59</v>
      </c>
      <c r="G59" s="1">
        <v>13</v>
      </c>
      <c r="H59" s="1">
        <f>G59/8</f>
        <v>1.625</v>
      </c>
      <c r="I59" s="2">
        <v>74.768985405898448</v>
      </c>
      <c r="J59" s="1" t="str">
        <f>_xlfn.XLOOKUP(C59,[1]Sheet2!A:A,[1]Sheet2!B:B,"N/A",0)</f>
        <v>OSU</v>
      </c>
      <c r="K59" s="1" t="s">
        <v>11</v>
      </c>
    </row>
    <row r="60" spans="1:11">
      <c r="A60" s="1">
        <v>58</v>
      </c>
      <c r="B60" s="1">
        <v>137</v>
      </c>
      <c r="C60" s="1" t="str" cm="1">
        <f t="array" ref="C60">_xlfn.XLOOKUP(B60,'[1]Name+Number'!B100:B242,'[1]Name+Number'!A100:A242,_xludf.Error,0)</f>
        <v>Connor Rybka</v>
      </c>
      <c r="D60" s="1">
        <v>17</v>
      </c>
      <c r="E60" s="1">
        <v>425</v>
      </c>
      <c r="F60" s="1">
        <v>7.31</v>
      </c>
      <c r="G60" s="1">
        <v>17</v>
      </c>
      <c r="H60" s="1">
        <f>G60/8</f>
        <v>2.125</v>
      </c>
      <c r="I60" s="2">
        <v>74.909143638850892</v>
      </c>
      <c r="J60" s="1">
        <f>_xlfn.XLOOKUP(C60,[1]Sheet2!A:A,[1]Sheet2!B:B,"N/A",0)</f>
        <v>0</v>
      </c>
      <c r="K60" s="1" t="s">
        <v>11</v>
      </c>
    </row>
    <row r="61" spans="1:11">
      <c r="A61" s="1">
        <v>59</v>
      </c>
      <c r="B61" s="1">
        <v>91</v>
      </c>
      <c r="C61" s="1" t="str" cm="1">
        <f t="array" ref="C61">_xlfn.XLOOKUP(B61,'[1]Name+Number'!B66:B208,'[1]Name+Number'!A66:A208,_xludf.Error,0)</f>
        <v>Ryan Burrows</v>
      </c>
      <c r="D61" s="1">
        <v>26</v>
      </c>
      <c r="E61" s="1">
        <v>650</v>
      </c>
      <c r="F61" s="1">
        <v>6.9</v>
      </c>
      <c r="G61" s="1">
        <v>14</v>
      </c>
      <c r="H61" s="1">
        <f>G61/8</f>
        <v>1.75</v>
      </c>
      <c r="I61" s="2">
        <v>74.921792005096364</v>
      </c>
      <c r="J61" s="1" t="str">
        <f>_xlfn.XLOOKUP(C61,[1]Sheet2!A:A,[1]Sheet2!B:B,"N/A",0)</f>
        <v>OSU</v>
      </c>
      <c r="K61" s="1" t="s">
        <v>11</v>
      </c>
    </row>
    <row r="62" spans="1:11">
      <c r="A62" s="1">
        <v>60</v>
      </c>
      <c r="B62" s="1">
        <v>95</v>
      </c>
      <c r="C62" s="1" t="str" cm="1">
        <f t="array" ref="C62">_xlfn.XLOOKUP(B62,'[1]Name+Number'!B69:B211,'[1]Name+Number'!A69:A211,_xludf.Error,0)</f>
        <v>Maia Egnal</v>
      </c>
      <c r="D62" s="1">
        <v>27</v>
      </c>
      <c r="E62" s="1">
        <v>675</v>
      </c>
      <c r="F62" s="1">
        <v>7.1</v>
      </c>
      <c r="G62" s="1">
        <v>13</v>
      </c>
      <c r="H62" s="1">
        <f>G62/8</f>
        <v>1.625</v>
      </c>
      <c r="I62" s="2">
        <v>75.491862445327243</v>
      </c>
      <c r="J62" s="1" t="str">
        <f>_xlfn.XLOOKUP(C62,[1]Sheet2!A:A,[1]Sheet2!B:B,"N/A",0)</f>
        <v>NW</v>
      </c>
      <c r="K62" s="1" t="s">
        <v>13</v>
      </c>
    </row>
    <row r="63" spans="1:11">
      <c r="A63" s="1">
        <v>61</v>
      </c>
      <c r="B63" s="1">
        <v>136</v>
      </c>
      <c r="C63" s="1" t="str" cm="1">
        <f t="array" ref="C63">_xlfn.XLOOKUP(B63,'[1]Name+Number'!B99:B241,'[1]Name+Number'!A99:A241,_xludf.Error,0)</f>
        <v>Anthony Pham</v>
      </c>
      <c r="D63" s="1">
        <v>23</v>
      </c>
      <c r="E63" s="1">
        <v>575</v>
      </c>
      <c r="F63" s="1">
        <v>7.55</v>
      </c>
      <c r="G63" s="1">
        <v>13</v>
      </c>
      <c r="H63" s="1">
        <f>G63/8</f>
        <v>1.625</v>
      </c>
      <c r="I63" s="2">
        <v>75.535444505969124</v>
      </c>
      <c r="J63" s="1" t="str">
        <f>_xlfn.XLOOKUP(C63,[1]Sheet2!A:A,[1]Sheet2!B:B,"N/A",0)</f>
        <v>UT</v>
      </c>
      <c r="K63" s="1" t="s">
        <v>11</v>
      </c>
    </row>
    <row r="64" spans="1:11">
      <c r="A64" s="1">
        <v>62</v>
      </c>
      <c r="B64" s="1">
        <v>31</v>
      </c>
      <c r="C64" s="1" t="str" cm="1">
        <f t="array" ref="C64">_xlfn.XLOOKUP(B64,'[1]Name+Number'!B19:B161,'[1]Name+Number'!A19:A161,_xludf.Error,0)</f>
        <v>Katherine Fisher</v>
      </c>
      <c r="D64" s="1">
        <v>25</v>
      </c>
      <c r="E64" s="1">
        <v>625</v>
      </c>
      <c r="F64" s="1">
        <v>6.85</v>
      </c>
      <c r="G64" s="1">
        <v>14</v>
      </c>
      <c r="H64" s="1">
        <f>G64/8</f>
        <v>1.75</v>
      </c>
      <c r="I64" s="2">
        <v>75.687357330552658</v>
      </c>
      <c r="J64" s="1">
        <f>_xlfn.XLOOKUP(C64,[1]Sheet2!A:A,[1]Sheet2!B:B,"N/A",0)</f>
        <v>0</v>
      </c>
      <c r="K64" s="1" t="s">
        <v>13</v>
      </c>
    </row>
    <row r="65" spans="1:11">
      <c r="A65" s="1">
        <v>63</v>
      </c>
      <c r="B65" s="1">
        <v>105</v>
      </c>
      <c r="C65" s="1" t="str" cm="1">
        <f t="array" ref="C65">_xlfn.XLOOKUP(B65,'[1]Name+Number'!B76:B218,'[1]Name+Number'!A76:A218,_xludf.Error,0)</f>
        <v>Benjamin Schiavone</v>
      </c>
      <c r="D65" s="1">
        <v>29</v>
      </c>
      <c r="E65" s="1">
        <v>725</v>
      </c>
      <c r="F65" s="1">
        <v>7.37</v>
      </c>
      <c r="G65" s="1">
        <v>12</v>
      </c>
      <c r="H65" s="1">
        <f>G65/8</f>
        <v>1.5</v>
      </c>
      <c r="I65" s="2">
        <v>75.766296542366547</v>
      </c>
      <c r="J65" s="1" t="str">
        <f>_xlfn.XLOOKUP(C65,[1]Sheet2!A:A,[1]Sheet2!B:B,"N/A",0)</f>
        <v>OSU</v>
      </c>
      <c r="K65" s="1" t="s">
        <v>11</v>
      </c>
    </row>
    <row r="66" spans="1:11">
      <c r="A66" s="1">
        <v>64</v>
      </c>
      <c r="B66" s="1">
        <v>85</v>
      </c>
      <c r="C66" s="1" t="str" cm="1">
        <f t="array" ref="C66">_xlfn.XLOOKUP(B66,'[1]Name+Number'!B62:B204,'[1]Name+Number'!A62:A204,_xludf.Error,0)</f>
        <v>Emily Lynott</v>
      </c>
      <c r="D66" s="1">
        <v>22</v>
      </c>
      <c r="E66" s="1">
        <v>550</v>
      </c>
      <c r="F66" s="1">
        <v>6.54</v>
      </c>
      <c r="G66" s="1">
        <v>16</v>
      </c>
      <c r="H66" s="1">
        <f>G66/8</f>
        <v>2</v>
      </c>
      <c r="I66" s="2">
        <v>75.86156185710314</v>
      </c>
      <c r="J66" s="1" t="str">
        <f>_xlfn.XLOOKUP(C66,[1]Sheet2!A:A,[1]Sheet2!B:B,"N/A",0)</f>
        <v>NW</v>
      </c>
      <c r="K66" s="1" t="s">
        <v>13</v>
      </c>
    </row>
    <row r="67" spans="1:11">
      <c r="A67" s="1">
        <v>65</v>
      </c>
      <c r="B67" s="1">
        <v>101</v>
      </c>
      <c r="C67" s="1" t="str" cm="1">
        <f t="array" ref="C67">_xlfn.XLOOKUP(B67,'[1]Name+Number'!B73:B215,'[1]Name+Number'!A73:A215,_xludf.Error,0)</f>
        <v>Isabelle Day</v>
      </c>
      <c r="D67" s="1">
        <v>23</v>
      </c>
      <c r="E67" s="1">
        <v>575</v>
      </c>
      <c r="F67" s="1">
        <v>6.42</v>
      </c>
      <c r="G67" s="1">
        <v>16</v>
      </c>
      <c r="H67" s="1">
        <f>G67/8</f>
        <v>2</v>
      </c>
      <c r="I67" s="2">
        <v>75.917810916971419</v>
      </c>
      <c r="J67" s="1" t="str">
        <f>_xlfn.XLOOKUP(C67,[1]Sheet2!A:A,[1]Sheet2!B:B,"N/A",0)</f>
        <v>NW</v>
      </c>
      <c r="K67" s="1" t="s">
        <v>13</v>
      </c>
    </row>
    <row r="68" spans="1:11">
      <c r="A68" s="1">
        <v>66</v>
      </c>
      <c r="B68" s="1">
        <v>102</v>
      </c>
      <c r="C68" s="1" t="str" cm="1">
        <f t="array" ref="C68">_xlfn.XLOOKUP(B68,'[1]Name+Number'!B74:B216,'[1]Name+Number'!A74:A216,_xludf.Error,0)</f>
        <v>Reilly Goldstrom</v>
      </c>
      <c r="D68" s="1">
        <v>22</v>
      </c>
      <c r="E68" s="1">
        <v>550</v>
      </c>
      <c r="F68" s="1">
        <v>7.12</v>
      </c>
      <c r="G68" s="1">
        <v>14</v>
      </c>
      <c r="H68" s="1">
        <f>G68/8</f>
        <v>1.75</v>
      </c>
      <c r="I68" s="2">
        <v>76.112047570407128</v>
      </c>
      <c r="J68" s="1" t="str">
        <f>_xlfn.XLOOKUP(C68,[1]Sheet2!A:A,[1]Sheet2!B:B,"N/A",0)</f>
        <v>NW</v>
      </c>
      <c r="K68" s="1" t="s">
        <v>13</v>
      </c>
    </row>
    <row r="69" spans="1:11">
      <c r="A69" s="1">
        <v>67</v>
      </c>
      <c r="B69" s="1">
        <v>147</v>
      </c>
      <c r="C69" s="1" t="str" cm="1">
        <f t="array" ref="C69">_xlfn.XLOOKUP(B69,'[1]Name+Number'!B108:B250,'[1]Name+Number'!A108:A250,_xludf.Error,0)</f>
        <v>Ethan Music</v>
      </c>
      <c r="D69" s="1">
        <v>21</v>
      </c>
      <c r="E69" s="1">
        <v>525</v>
      </c>
      <c r="F69" s="1">
        <v>7.7</v>
      </c>
      <c r="G69" s="1">
        <v>13</v>
      </c>
      <c r="H69" s="1">
        <f>G69/8</f>
        <v>1.625</v>
      </c>
      <c r="I69" s="2">
        <v>76.257843489843495</v>
      </c>
      <c r="J69" s="1" t="str">
        <f>_xlfn.XLOOKUP(C69,[1]Sheet2!A:A,[1]Sheet2!B:B,"N/A",0)</f>
        <v>UT</v>
      </c>
      <c r="K69" s="1" t="s">
        <v>11</v>
      </c>
    </row>
    <row r="70" spans="1:11">
      <c r="A70" s="1">
        <v>68</v>
      </c>
      <c r="B70" s="1">
        <v>28</v>
      </c>
      <c r="C70" s="1" t="str" cm="1">
        <f t="array" ref="C70">_xlfn.XLOOKUP(B70,'[1]Name+Number'!B17:B159,'[1]Name+Number'!A17:A159,_xludf.Error,0)</f>
        <v>Connor Nichols</v>
      </c>
      <c r="D70" s="1">
        <v>24</v>
      </c>
      <c r="E70" s="1">
        <v>600</v>
      </c>
      <c r="F70" s="1">
        <v>6.05</v>
      </c>
      <c r="G70" s="1">
        <v>17</v>
      </c>
      <c r="H70" s="1">
        <f>G70/8</f>
        <v>2.125</v>
      </c>
      <c r="I70" s="2">
        <v>76.304421811699882</v>
      </c>
      <c r="J70" s="1">
        <f>_xlfn.XLOOKUP(C70,[1]Sheet2!A:A,[1]Sheet2!B:B,"N/A",0)</f>
        <v>0</v>
      </c>
      <c r="K70" s="1" t="s">
        <v>11</v>
      </c>
    </row>
    <row r="71" spans="1:11">
      <c r="A71" s="1">
        <v>69</v>
      </c>
      <c r="B71" s="1">
        <v>86</v>
      </c>
      <c r="C71" s="1" t="str" cm="1">
        <f t="array" ref="C71">_xlfn.XLOOKUP(B71,'[1]Name+Number'!B63:B205,'[1]Name+Number'!A63:A205,_xludf.Error,0)</f>
        <v>Sophia Jukovich</v>
      </c>
      <c r="D71" s="1">
        <v>22</v>
      </c>
      <c r="E71" s="1">
        <v>550</v>
      </c>
      <c r="F71" s="1">
        <v>7.37</v>
      </c>
      <c r="G71" s="1">
        <v>13</v>
      </c>
      <c r="H71" s="1">
        <f>G71/8</f>
        <v>1.625</v>
      </c>
      <c r="I71" s="2">
        <v>76.981392756497229</v>
      </c>
      <c r="J71" s="1" t="str">
        <f>_xlfn.XLOOKUP(C71,[1]Sheet2!A:A,[1]Sheet2!B:B,"N/A",0)</f>
        <v>NW</v>
      </c>
      <c r="K71" s="1" t="s">
        <v>13</v>
      </c>
    </row>
    <row r="72" spans="1:11">
      <c r="A72" s="1">
        <v>70</v>
      </c>
      <c r="B72" s="1">
        <v>164</v>
      </c>
      <c r="C72" s="1" t="str" cm="1">
        <f t="array" ref="C72">_xlfn.XLOOKUP(B72,'[1]Name+Number'!B121:B263,'[1]Name+Number'!A121:A263,_xludf.Error,0)</f>
        <v>Mary Grace Jacobs</v>
      </c>
      <c r="D72" s="1">
        <v>19</v>
      </c>
      <c r="E72" s="1">
        <v>475</v>
      </c>
      <c r="F72" s="1">
        <v>6.74</v>
      </c>
      <c r="G72" s="1">
        <v>16</v>
      </c>
      <c r="H72" s="1">
        <f>G72/8</f>
        <v>2</v>
      </c>
      <c r="I72" s="2">
        <v>77.097611432141179</v>
      </c>
      <c r="J72" s="1" t="str">
        <f>_xlfn.XLOOKUP(C72,[1]Sheet2!A:A,[1]Sheet2!B:B,"N/A",0)</f>
        <v>XU</v>
      </c>
      <c r="K72" s="1" t="s">
        <v>13</v>
      </c>
    </row>
    <row r="73" spans="1:11">
      <c r="A73" s="1">
        <v>71</v>
      </c>
      <c r="B73" s="1">
        <v>46</v>
      </c>
      <c r="C73" s="1" t="str" cm="1">
        <f t="array" ref="C73">_xlfn.XLOOKUP(B73,'[1]Name+Number'!B32:B174,'[1]Name+Number'!A32:A174,_xludf.Error,0)</f>
        <v>Lydia Madsen</v>
      </c>
      <c r="D73" s="1">
        <v>26</v>
      </c>
      <c r="E73" s="1">
        <v>650</v>
      </c>
      <c r="F73" s="1">
        <v>7.3</v>
      </c>
      <c r="G73" s="1">
        <v>12</v>
      </c>
      <c r="H73" s="1">
        <f>G73/8</f>
        <v>1.5</v>
      </c>
      <c r="I73" s="2">
        <v>77.392467860906208</v>
      </c>
      <c r="J73" s="1">
        <f>_xlfn.XLOOKUP(C73,[1]Sheet2!A:A,[1]Sheet2!B:B,"N/A",0)</f>
        <v>0</v>
      </c>
      <c r="K73" s="1" t="s">
        <v>13</v>
      </c>
    </row>
    <row r="74" spans="1:11">
      <c r="A74" s="1">
        <v>72</v>
      </c>
      <c r="B74" s="1">
        <v>83</v>
      </c>
      <c r="C74" s="1" t="str" cm="1">
        <f t="array" ref="C74">_xlfn.XLOOKUP(B74,'[1]Name+Number'!B60:B202,'[1]Name+Number'!A60:A202,_xludf.Error,0)</f>
        <v>Adam Durr</v>
      </c>
      <c r="D74" s="1">
        <v>13</v>
      </c>
      <c r="E74" s="1">
        <v>325</v>
      </c>
      <c r="F74" s="1">
        <v>8.4700000000000006</v>
      </c>
      <c r="G74" s="1">
        <v>16</v>
      </c>
      <c r="H74" s="1">
        <f>G74/8</f>
        <v>2</v>
      </c>
      <c r="I74" s="2">
        <v>77.595920988102804</v>
      </c>
      <c r="J74" s="1" t="str">
        <f>_xlfn.XLOOKUP(C74,[1]Sheet2!A:A,[1]Sheet2!B:B,"N/A",0)</f>
        <v>NW</v>
      </c>
      <c r="K74" s="1" t="s">
        <v>11</v>
      </c>
    </row>
    <row r="75" spans="1:11">
      <c r="A75" s="1">
        <v>73</v>
      </c>
      <c r="B75" s="1">
        <v>103</v>
      </c>
      <c r="C75" s="1" t="str" cm="1">
        <f t="array" ref="C75">_xlfn.XLOOKUP(B75,'[1]Name+Number'!B75:B217,'[1]Name+Number'!A75:A217,_xludf.Error,0)</f>
        <v>Avery Blaszak</v>
      </c>
      <c r="D75" s="1">
        <v>21</v>
      </c>
      <c r="E75" s="1">
        <v>525</v>
      </c>
      <c r="F75" s="1">
        <v>6.36</v>
      </c>
      <c r="G75" s="1">
        <v>16</v>
      </c>
      <c r="H75" s="1">
        <f>G75/8</f>
        <v>2</v>
      </c>
      <c r="I75" s="2">
        <v>77.638646900269549</v>
      </c>
      <c r="J75" s="1" t="str">
        <f>_xlfn.XLOOKUP(C75,[1]Sheet2!A:A,[1]Sheet2!B:B,"N/A",0)</f>
        <v>NW</v>
      </c>
      <c r="K75" s="1" t="s">
        <v>13</v>
      </c>
    </row>
    <row r="76" spans="1:11">
      <c r="A76" s="1">
        <v>74</v>
      </c>
      <c r="B76" s="1">
        <v>163</v>
      </c>
      <c r="C76" s="1" t="str" cm="1">
        <f t="array" ref="C76">_xlfn.XLOOKUP(B76,'[1]Name+Number'!B120:B262,'[1]Name+Number'!A120:A262,_xludf.Error,0)</f>
        <v>Sarah Johnston</v>
      </c>
      <c r="D76" s="1">
        <v>27</v>
      </c>
      <c r="E76" s="1">
        <v>675</v>
      </c>
      <c r="F76" s="1">
        <v>6.67</v>
      </c>
      <c r="G76" s="1">
        <v>13</v>
      </c>
      <c r="H76" s="1">
        <f>G76/8</f>
        <v>1.625</v>
      </c>
      <c r="I76" s="2">
        <v>77.730510163721561</v>
      </c>
      <c r="J76" s="1" t="str">
        <f>_xlfn.XLOOKUP(C76,[1]Sheet2!A:A,[1]Sheet2!B:B,"N/A",0)</f>
        <v>XU</v>
      </c>
      <c r="K76" s="1" t="s">
        <v>13</v>
      </c>
    </row>
    <row r="77" spans="1:11">
      <c r="A77" s="1">
        <v>75</v>
      </c>
      <c r="B77" s="1">
        <v>114</v>
      </c>
      <c r="C77" s="1" t="str" cm="1">
        <f t="array" ref="C77">_xlfn.XLOOKUP(B77,'[1]Name+Number'!B83:B225,'[1]Name+Number'!A83:A225,_xludf.Error,0)</f>
        <v>Benjamin Loney Siles</v>
      </c>
      <c r="D77" s="1">
        <v>20</v>
      </c>
      <c r="E77" s="1">
        <v>500</v>
      </c>
      <c r="F77" s="1">
        <v>6.95</v>
      </c>
      <c r="G77" s="1">
        <v>14</v>
      </c>
      <c r="H77" s="1">
        <f>G77/8</f>
        <v>1.75</v>
      </c>
      <c r="I77" s="2">
        <v>78.450360945529297</v>
      </c>
      <c r="J77" s="1" t="str">
        <f>_xlfn.XLOOKUP(C77,[1]Sheet2!A:A,[1]Sheet2!B:B,"N/A",0)</f>
        <v>UM</v>
      </c>
      <c r="K77" s="1" t="s">
        <v>11</v>
      </c>
    </row>
    <row r="78" spans="1:11">
      <c r="A78" s="1">
        <v>76</v>
      </c>
      <c r="B78" s="1">
        <v>155</v>
      </c>
      <c r="C78" s="1" t="str" cm="1">
        <f t="array" ref="C78">_xlfn.XLOOKUP(B78,'[1]Name+Number'!B114:B256,'[1]Name+Number'!A114:A256,_xludf.Error,0)</f>
        <v>Jack Austin</v>
      </c>
      <c r="D78" s="1">
        <v>22</v>
      </c>
      <c r="E78" s="1">
        <v>550</v>
      </c>
      <c r="F78" s="1">
        <v>7.04</v>
      </c>
      <c r="G78" s="1">
        <v>13</v>
      </c>
      <c r="H78" s="1">
        <f>G78/8</f>
        <v>1.625</v>
      </c>
      <c r="I78" s="2">
        <v>78.549498251748247</v>
      </c>
      <c r="J78" s="1" t="str">
        <f>_xlfn.XLOOKUP(C78,[1]Sheet2!A:A,[1]Sheet2!B:B,"N/A",0)</f>
        <v>UC</v>
      </c>
      <c r="K78" s="1" t="s">
        <v>11</v>
      </c>
    </row>
    <row r="79" spans="1:11">
      <c r="A79" s="1">
        <v>77</v>
      </c>
      <c r="B79" s="1">
        <v>81</v>
      </c>
      <c r="C79" s="1" t="str" cm="1">
        <f t="array" ref="C79">_xlfn.XLOOKUP(B79,'[1]Name+Number'!B58:B200,'[1]Name+Number'!A58:A200,_xludf.Error,0)</f>
        <v>Jessica Price</v>
      </c>
      <c r="D79" s="1">
        <v>28</v>
      </c>
      <c r="E79" s="1">
        <v>700</v>
      </c>
      <c r="F79" s="1">
        <v>7.46</v>
      </c>
      <c r="G79" s="1">
        <v>11</v>
      </c>
      <c r="H79" s="1">
        <f>G79/8</f>
        <v>1.375</v>
      </c>
      <c r="I79" s="2">
        <v>78.58494014832354</v>
      </c>
      <c r="J79" s="1" t="str">
        <f>_xlfn.XLOOKUP(C79,[1]Sheet2!A:A,[1]Sheet2!B:B,"N/A",0)</f>
        <v>OSU</v>
      </c>
      <c r="K79" s="1" t="s">
        <v>13</v>
      </c>
    </row>
    <row r="80" spans="1:11">
      <c r="A80" s="1">
        <v>78</v>
      </c>
      <c r="B80" s="1">
        <v>88</v>
      </c>
      <c r="C80" s="1" t="str" cm="1">
        <f t="array" ref="C80">_xlfn.XLOOKUP(B80,'[1]Name+Number'!B65:B207,'[1]Name+Number'!A65:A207,_xludf.Error,0)</f>
        <v>Reed Zimmerman</v>
      </c>
      <c r="D80" s="1">
        <v>26</v>
      </c>
      <c r="E80" s="1">
        <v>650</v>
      </c>
      <c r="F80" s="1">
        <v>6.6</v>
      </c>
      <c r="G80" s="1">
        <v>13</v>
      </c>
      <c r="H80" s="1">
        <f>G80/8</f>
        <v>1.625</v>
      </c>
      <c r="I80" s="2">
        <v>78.589911421911424</v>
      </c>
      <c r="J80" s="1" t="str">
        <f>_xlfn.XLOOKUP(C80,[1]Sheet2!A:A,[1]Sheet2!B:B,"N/A",0)</f>
        <v>NW</v>
      </c>
      <c r="K80" s="1" t="s">
        <v>13</v>
      </c>
    </row>
    <row r="81" spans="1:11">
      <c r="A81" s="1">
        <v>79</v>
      </c>
      <c r="B81" s="1">
        <v>49</v>
      </c>
      <c r="C81" s="1" t="str" cm="1">
        <f t="array" ref="C81">_xlfn.XLOOKUP(B81,'[1]Name+Number'!B34:B176,'[1]Name+Number'!A34:A176,_xludf.Error,0)</f>
        <v>Christina Lowhorn</v>
      </c>
      <c r="D81" s="1">
        <v>24</v>
      </c>
      <c r="E81" s="1">
        <v>600</v>
      </c>
      <c r="F81" s="1">
        <v>6.65</v>
      </c>
      <c r="G81" s="1">
        <v>13</v>
      </c>
      <c r="H81" s="1">
        <f>G81/8</f>
        <v>1.625</v>
      </c>
      <c r="I81" s="2">
        <v>79.360605166763065</v>
      </c>
      <c r="J81" s="1">
        <f>_xlfn.XLOOKUP(C81,[1]Sheet2!A:A,[1]Sheet2!B:B,"N/A",0)</f>
        <v>0</v>
      </c>
      <c r="K81" s="1" t="s">
        <v>13</v>
      </c>
    </row>
    <row r="82" spans="1:11">
      <c r="A82" s="1">
        <v>80</v>
      </c>
      <c r="B82" s="1">
        <v>97</v>
      </c>
      <c r="C82" s="1" t="str" cm="1">
        <f t="array" ref="C82">_xlfn.XLOOKUP(B82,'[1]Name+Number'!B71:B213,'[1]Name+Number'!A71:A213,_xludf.Error,0)</f>
        <v>Nina Kronengold</v>
      </c>
      <c r="D82" s="1">
        <v>19</v>
      </c>
      <c r="E82" s="1">
        <v>475</v>
      </c>
      <c r="F82" s="1">
        <v>6.89</v>
      </c>
      <c r="G82" s="1">
        <v>14</v>
      </c>
      <c r="H82" s="1">
        <f>G82/8</f>
        <v>1.75</v>
      </c>
      <c r="I82" s="2">
        <v>79.622672326680274</v>
      </c>
      <c r="J82" s="1" t="str">
        <f>_xlfn.XLOOKUP(C82,[1]Sheet2!A:A,[1]Sheet2!B:B,"N/A",0)</f>
        <v>NW</v>
      </c>
      <c r="K82" s="1" t="s">
        <v>13</v>
      </c>
    </row>
    <row r="83" spans="1:11">
      <c r="A83" s="1">
        <v>81</v>
      </c>
      <c r="B83" s="1">
        <v>45</v>
      </c>
      <c r="C83" s="1" t="str" cm="1">
        <f t="array" ref="C83">_xlfn.XLOOKUP(B83,'[1]Name+Number'!B31:B173,'[1]Name+Number'!A31:A173,_xludf.Error,0)</f>
        <v>Grant Haldeman</v>
      </c>
      <c r="D83" s="1">
        <v>20</v>
      </c>
      <c r="E83" s="1">
        <v>500</v>
      </c>
      <c r="F83" s="1">
        <v>7.1</v>
      </c>
      <c r="G83" s="1">
        <v>13</v>
      </c>
      <c r="H83" s="1">
        <f>G83/8</f>
        <v>1.625</v>
      </c>
      <c r="I83" s="2">
        <v>79.744855037919834</v>
      </c>
      <c r="J83" s="1">
        <f>_xlfn.XLOOKUP(C83,[1]Sheet2!A:A,[1]Sheet2!B:B,"N/A",0)</f>
        <v>0</v>
      </c>
      <c r="K83" s="1" t="s">
        <v>11</v>
      </c>
    </row>
    <row r="84" spans="1:11">
      <c r="A84" s="1">
        <v>82</v>
      </c>
      <c r="B84" s="1">
        <v>55</v>
      </c>
      <c r="C84" s="1" t="str" cm="1">
        <f t="array" ref="C84">_xlfn.XLOOKUP(B84,'[1]Name+Number'!B39:B181,'[1]Name+Number'!A39:A181,_xludf.Error,0)</f>
        <v>Bryan Draughon</v>
      </c>
      <c r="D84" s="1">
        <v>20</v>
      </c>
      <c r="E84" s="1">
        <v>500</v>
      </c>
      <c r="F84" s="1">
        <v>6.8</v>
      </c>
      <c r="G84" s="1">
        <v>13</v>
      </c>
      <c r="H84" s="1">
        <f>G84/8</f>
        <v>1.625</v>
      </c>
      <c r="I84" s="2">
        <v>81.276843438914028</v>
      </c>
      <c r="J84" s="1">
        <f>_xlfn.XLOOKUP(C84,[1]Sheet2!A:A,[1]Sheet2!B:B,"N/A",0)</f>
        <v>0</v>
      </c>
      <c r="K84" s="1" t="s">
        <v>11</v>
      </c>
    </row>
    <row r="85" spans="1:11">
      <c r="A85" s="1">
        <v>83</v>
      </c>
      <c r="B85" s="1">
        <v>35</v>
      </c>
      <c r="C85" s="1" t="str" cm="1">
        <f t="array" ref="C85">_xlfn.XLOOKUP(B85,'[1]Name+Number'!B22:B164,'[1]Name+Number'!A22:A164,_xludf.Error,0)</f>
        <v>Mack Owens</v>
      </c>
      <c r="D85" s="1">
        <v>22</v>
      </c>
      <c r="E85" s="1">
        <v>550</v>
      </c>
      <c r="F85" s="1">
        <v>6.97</v>
      </c>
      <c r="G85" s="1">
        <v>12</v>
      </c>
      <c r="H85" s="1">
        <f>G85/8</f>
        <v>1.5</v>
      </c>
      <c r="I85" s="2">
        <v>81.285831224729364</v>
      </c>
      <c r="J85" s="1">
        <f>_xlfn.XLOOKUP(C85,[1]Sheet2!A:A,[1]Sheet2!B:B,"N/A",0)</f>
        <v>0</v>
      </c>
      <c r="K85" s="1" t="s">
        <v>11</v>
      </c>
    </row>
    <row r="86" spans="1:11">
      <c r="A86" s="1">
        <v>84</v>
      </c>
      <c r="B86" s="1">
        <v>19</v>
      </c>
      <c r="C86" s="1" t="str" cm="1">
        <f t="array" ref="C86">_xlfn.XLOOKUP(B86,'[1]Name+Number'!B10:B152,'[1]Name+Number'!A10:A152,_xludf.Error,0)</f>
        <v>Zachary Lascola</v>
      </c>
      <c r="D86" s="1">
        <v>20</v>
      </c>
      <c r="E86" s="1">
        <v>500</v>
      </c>
      <c r="F86" s="1">
        <v>6.11</v>
      </c>
      <c r="G86" s="1">
        <v>15</v>
      </c>
      <c r="H86" s="1">
        <f>G86/8</f>
        <v>1.875</v>
      </c>
      <c r="I86" s="2">
        <v>81.555954828150576</v>
      </c>
      <c r="J86" s="1" t="str">
        <f>_xlfn.XLOOKUP(C86,[1]Sheet2!A:A,[1]Sheet2!B:B,"N/A",0)</f>
        <v>OSU</v>
      </c>
      <c r="K86" s="1" t="s">
        <v>11</v>
      </c>
    </row>
    <row r="87" spans="1:11">
      <c r="A87" s="1">
        <v>85</v>
      </c>
      <c r="B87" s="1">
        <v>41</v>
      </c>
      <c r="C87" s="1" t="str" cm="1">
        <f t="array" ref="C87">_xlfn.XLOOKUP(B87,'[1]Name+Number'!B27:B169,'[1]Name+Number'!A27:A169,_xludf.Error,0)</f>
        <v>David Reed</v>
      </c>
      <c r="D87" s="1">
        <v>19</v>
      </c>
      <c r="E87" s="1">
        <v>475</v>
      </c>
      <c r="F87" s="1">
        <v>6.23</v>
      </c>
      <c r="G87" s="1">
        <v>15</v>
      </c>
      <c r="H87" s="1">
        <f>G87/8</f>
        <v>1.875</v>
      </c>
      <c r="I87" s="2">
        <v>81.642107290698661</v>
      </c>
      <c r="J87" s="1">
        <f>_xlfn.XLOOKUP(C87,[1]Sheet2!A:A,[1]Sheet2!B:B,"N/A",0)</f>
        <v>0</v>
      </c>
      <c r="K87" s="1" t="s">
        <v>11</v>
      </c>
    </row>
    <row r="88" spans="1:11">
      <c r="A88" s="1">
        <v>86</v>
      </c>
      <c r="B88" s="1">
        <v>162</v>
      </c>
      <c r="C88" s="1" t="str" cm="1">
        <f t="array" ref="C88">_xlfn.XLOOKUP(B88,'[1]Name+Number'!B119:B261,'[1]Name+Number'!A119:A261,_xludf.Error,0)</f>
        <v>Paige Pyka</v>
      </c>
      <c r="D88" s="1">
        <v>24</v>
      </c>
      <c r="E88" s="1">
        <v>600</v>
      </c>
      <c r="F88" s="1">
        <v>5.93</v>
      </c>
      <c r="G88" s="1">
        <v>14</v>
      </c>
      <c r="H88" s="1">
        <f>G88/8</f>
        <v>1.75</v>
      </c>
      <c r="I88" s="2">
        <v>81.818153135790581</v>
      </c>
      <c r="J88" s="1" t="str">
        <f>_xlfn.XLOOKUP(C88,[1]Sheet2!A:A,[1]Sheet2!B:B,"N/A",0)</f>
        <v>XU</v>
      </c>
      <c r="K88" s="1" t="s">
        <v>13</v>
      </c>
    </row>
    <row r="89" spans="1:11">
      <c r="A89" s="1">
        <v>87</v>
      </c>
      <c r="B89" s="1">
        <v>18</v>
      </c>
      <c r="C89" s="1" t="str" cm="1">
        <f t="array" ref="C89">_xlfn.XLOOKUP(B89,'[1]Name+Number'!B9:B151,'[1]Name+Number'!A9:A151,_xludf.Error,0)</f>
        <v>Frances Wymbs</v>
      </c>
      <c r="D89" s="1">
        <v>24</v>
      </c>
      <c r="E89" s="1">
        <v>600</v>
      </c>
      <c r="F89" s="1">
        <v>5.66</v>
      </c>
      <c r="G89" s="1">
        <v>15</v>
      </c>
      <c r="H89" s="1">
        <f>G89/8</f>
        <v>1.875</v>
      </c>
      <c r="I89" s="2">
        <v>82.030050647820971</v>
      </c>
      <c r="J89" s="1">
        <f>_xlfn.XLOOKUP(C89,[1]Sheet2!A:A,[1]Sheet2!B:B,"N/A",0)</f>
        <v>0</v>
      </c>
      <c r="K89" s="1" t="s">
        <v>13</v>
      </c>
    </row>
    <row r="90" spans="1:11">
      <c r="A90" s="1">
        <v>88</v>
      </c>
      <c r="B90" s="1">
        <v>42</v>
      </c>
      <c r="C90" s="1" t="str" cm="1">
        <f t="array" ref="C90">_xlfn.XLOOKUP(B90,'[1]Name+Number'!B28:B170,'[1]Name+Number'!A28:A170,_xludf.Error,0)</f>
        <v>Avery Schroeder</v>
      </c>
      <c r="D90" s="1">
        <v>29</v>
      </c>
      <c r="E90" s="1">
        <v>725</v>
      </c>
      <c r="F90" s="1">
        <v>5.57</v>
      </c>
      <c r="G90" s="1">
        <v>14</v>
      </c>
      <c r="H90" s="1">
        <f>G90/8</f>
        <v>1.75</v>
      </c>
      <c r="I90" s="2">
        <v>82.148362639403572</v>
      </c>
      <c r="J90" s="1">
        <f>_xlfn.XLOOKUP(C90,[1]Sheet2!A:A,[1]Sheet2!B:B,"N/A",0)</f>
        <v>0</v>
      </c>
      <c r="K90" s="1" t="s">
        <v>11</v>
      </c>
    </row>
    <row r="91" spans="1:11">
      <c r="A91" s="1">
        <v>89</v>
      </c>
      <c r="B91" s="1">
        <v>138</v>
      </c>
      <c r="C91" s="1" t="str" cm="1">
        <f t="array" ref="C91">_xlfn.XLOOKUP(B91,'[1]Name+Number'!B101:B243,'[1]Name+Number'!A101:A243,_xludf.Error,0)</f>
        <v>Arijana Smajlovic</v>
      </c>
      <c r="D91" s="1">
        <v>30</v>
      </c>
      <c r="E91" s="1">
        <v>750</v>
      </c>
      <c r="F91" s="1">
        <v>6.13</v>
      </c>
      <c r="G91" s="1">
        <v>12</v>
      </c>
      <c r="H91" s="1">
        <f>G91/8</f>
        <v>1.5</v>
      </c>
      <c r="I91" s="2">
        <v>82.156168787384445</v>
      </c>
      <c r="J91" s="1" t="str">
        <f>_xlfn.XLOOKUP(C91,[1]Sheet2!A:A,[1]Sheet2!B:B,"N/A",0)</f>
        <v>UT</v>
      </c>
      <c r="K91" s="1" t="s">
        <v>13</v>
      </c>
    </row>
    <row r="92" spans="1:11">
      <c r="A92" s="1">
        <v>90</v>
      </c>
      <c r="B92" s="1">
        <v>73</v>
      </c>
      <c r="C92" s="1" t="str" cm="1">
        <f t="array" ref="C92">_xlfn.XLOOKUP(B92,'[1]Name+Number'!B52:B194,'[1]Name+Number'!A52:A194,_xludf.Error,0)</f>
        <v>Bill Marek</v>
      </c>
      <c r="D92" s="1">
        <v>19</v>
      </c>
      <c r="E92" s="1">
        <v>475</v>
      </c>
      <c r="F92" s="1">
        <v>7.17</v>
      </c>
      <c r="G92" s="1">
        <v>12</v>
      </c>
      <c r="H92" s="1">
        <f>G92/8</f>
        <v>1.5</v>
      </c>
      <c r="I92" s="2">
        <v>82.653842472289512</v>
      </c>
      <c r="J92" s="1">
        <f>_xlfn.XLOOKUP(C92,[1]Sheet2!A:A,[1]Sheet2!B:B,"N/A",0)</f>
        <v>0</v>
      </c>
      <c r="K92" s="1" t="s">
        <v>11</v>
      </c>
    </row>
    <row r="93" spans="1:11">
      <c r="A93" s="1">
        <v>91</v>
      </c>
      <c r="B93" s="1">
        <v>117</v>
      </c>
      <c r="C93" s="1" t="str" cm="1">
        <f t="array" ref="C93">_xlfn.XLOOKUP(B93,'[1]Name+Number'!B86:B228,'[1]Name+Number'!A86:A228,_xludf.Error,0)</f>
        <v>Meghan Murray</v>
      </c>
      <c r="D93" s="1">
        <v>27</v>
      </c>
      <c r="E93" s="1">
        <v>675</v>
      </c>
      <c r="F93" s="1">
        <v>6.7</v>
      </c>
      <c r="G93" s="1">
        <v>11</v>
      </c>
      <c r="H93" s="1">
        <f>G93/8</f>
        <v>1.375</v>
      </c>
      <c r="I93" s="2">
        <v>82.767798180813116</v>
      </c>
      <c r="J93" s="1" t="str">
        <f>_xlfn.XLOOKUP(C93,[1]Sheet2!A:A,[1]Sheet2!B:B,"N/A",0)</f>
        <v>UM</v>
      </c>
      <c r="K93" s="1" t="s">
        <v>13</v>
      </c>
    </row>
    <row r="94" spans="1:11">
      <c r="A94" s="1">
        <v>92</v>
      </c>
      <c r="B94" s="1">
        <v>29</v>
      </c>
      <c r="C94" s="1" t="str" cm="1">
        <f t="array" ref="C94">_xlfn.XLOOKUP(B94,'[1]Name+Number'!B18:B160,'[1]Name+Number'!A18:A160,_xludf.Error,0)</f>
        <v>Tim Reed</v>
      </c>
      <c r="D94" s="1">
        <v>20</v>
      </c>
      <c r="E94" s="1">
        <v>500</v>
      </c>
      <c r="F94" s="1">
        <v>6.85</v>
      </c>
      <c r="G94" s="1">
        <v>12</v>
      </c>
      <c r="H94" s="1">
        <f>G94/8</f>
        <v>1.5</v>
      </c>
      <c r="I94" s="2">
        <v>83.396808759124099</v>
      </c>
      <c r="J94" s="1">
        <f>_xlfn.XLOOKUP(C94,[1]Sheet2!A:A,[1]Sheet2!B:B,"N/A",0)</f>
        <v>0</v>
      </c>
      <c r="K94" s="1" t="s">
        <v>11</v>
      </c>
    </row>
    <row r="95" spans="1:11">
      <c r="A95" s="1">
        <v>93</v>
      </c>
      <c r="B95" s="1">
        <v>52</v>
      </c>
      <c r="C95" s="1" t="str" cm="1">
        <f t="array" ref="C95">_xlfn.XLOOKUP(B95,'[1]Name+Number'!B36:B178,'[1]Name+Number'!A36:A178,_xludf.Error,0)</f>
        <v>Stephanie Norton</v>
      </c>
      <c r="D95" s="1">
        <v>17</v>
      </c>
      <c r="E95" s="1">
        <v>425</v>
      </c>
      <c r="F95" s="1">
        <v>6.8</v>
      </c>
      <c r="G95" s="1">
        <v>13</v>
      </c>
      <c r="H95" s="1">
        <f>G95/8</f>
        <v>1.625</v>
      </c>
      <c r="I95" s="2">
        <v>84.171737556561084</v>
      </c>
      <c r="J95" s="1">
        <f>_xlfn.XLOOKUP(C95,[1]Sheet2!A:A,[1]Sheet2!B:B,"N/A",0)</f>
        <v>0</v>
      </c>
      <c r="K95" s="1" t="s">
        <v>13</v>
      </c>
    </row>
    <row r="96" spans="1:11">
      <c r="A96" s="1">
        <v>94</v>
      </c>
      <c r="B96" s="1">
        <v>61</v>
      </c>
      <c r="C96" s="1" t="str" cm="1">
        <f t="array" ref="C96">_xlfn.XLOOKUP(B96,'[1]Name+Number'!B44:B186,'[1]Name+Number'!A44:A186,_xludf.Error,0)</f>
        <v>Katy Exline</v>
      </c>
      <c r="D96" s="1">
        <v>22</v>
      </c>
      <c r="E96" s="1">
        <v>550</v>
      </c>
      <c r="F96" s="1">
        <v>6.71</v>
      </c>
      <c r="G96" s="1">
        <v>11</v>
      </c>
      <c r="H96" s="1">
        <f>G96/8</f>
        <v>1.375</v>
      </c>
      <c r="I96" s="2">
        <v>85.474640834575268</v>
      </c>
      <c r="J96" s="1">
        <f>_xlfn.XLOOKUP(C96,[1]Sheet2!A:A,[1]Sheet2!B:B,"N/A",0)</f>
        <v>0</v>
      </c>
      <c r="K96" s="1" t="s">
        <v>13</v>
      </c>
    </row>
    <row r="97" spans="1:11">
      <c r="A97" s="1">
        <v>95</v>
      </c>
      <c r="B97" s="1">
        <v>44</v>
      </c>
      <c r="C97" s="1" t="str" cm="1">
        <f t="array" ref="C97">_xlfn.XLOOKUP(B97,'[1]Name+Number'!B30:B172,'[1]Name+Number'!A30:A172,_xludf.Error,0)</f>
        <v>Tara Schroeder</v>
      </c>
      <c r="D97" s="1">
        <v>18</v>
      </c>
      <c r="E97" s="1">
        <v>450</v>
      </c>
      <c r="F97" s="1">
        <v>6.05</v>
      </c>
      <c r="G97" s="1">
        <v>14</v>
      </c>
      <c r="H97" s="1">
        <f>G97/8</f>
        <v>1.75</v>
      </c>
      <c r="I97" s="2">
        <v>85.55027521972977</v>
      </c>
      <c r="J97" s="1">
        <f>_xlfn.XLOOKUP(C97,[1]Sheet2!A:A,[1]Sheet2!B:B,"N/A",0)</f>
        <v>0</v>
      </c>
      <c r="K97" s="1" t="s">
        <v>13</v>
      </c>
    </row>
    <row r="98" spans="1:11">
      <c r="A98" s="1">
        <v>96</v>
      </c>
      <c r="B98" s="1">
        <v>71</v>
      </c>
      <c r="C98" s="1" t="str" cm="1">
        <f t="array" ref="C98">_xlfn.XLOOKUP(B98,'[1]Name+Number'!B51:B193,'[1]Name+Number'!A51:A193,_xludf.Error,0)</f>
        <v>Abe Roth</v>
      </c>
      <c r="D98" s="1">
        <v>24</v>
      </c>
      <c r="E98" s="1">
        <v>600</v>
      </c>
      <c r="F98" s="1">
        <v>6.47</v>
      </c>
      <c r="G98" s="1">
        <v>11</v>
      </c>
      <c r="H98" s="1">
        <f>G98/8</f>
        <v>1.375</v>
      </c>
      <c r="I98" s="2">
        <v>85.594852091236959</v>
      </c>
      <c r="J98" s="1">
        <f>_xlfn.XLOOKUP(C98,[1]Sheet2!A:A,[1]Sheet2!B:B,"N/A",0)</f>
        <v>0</v>
      </c>
      <c r="K98" s="1" t="s">
        <v>11</v>
      </c>
    </row>
    <row r="99" spans="1:11">
      <c r="A99" s="1">
        <v>97</v>
      </c>
      <c r="B99" s="1">
        <v>167</v>
      </c>
      <c r="C99" s="1" t="str" cm="1">
        <f t="array" ref="C99">_xlfn.XLOOKUP(B99,'[1]Name+Number'!B124:B266,'[1]Name+Number'!A124:A266,_xludf.Error,0)</f>
        <v>Aiden Ronk</v>
      </c>
      <c r="D99" s="1">
        <v>19</v>
      </c>
      <c r="E99" s="1">
        <v>475</v>
      </c>
      <c r="F99" s="1">
        <v>6.6</v>
      </c>
      <c r="G99" s="1">
        <v>12</v>
      </c>
      <c r="H99" s="1">
        <f>G99/8</f>
        <v>1.5</v>
      </c>
      <c r="I99" s="2">
        <v>85.623547049441783</v>
      </c>
      <c r="J99" s="1" t="str">
        <f>_xlfn.XLOOKUP(C99,[1]Sheet2!A:A,[1]Sheet2!B:B,"N/A",0)</f>
        <v>XU</v>
      </c>
      <c r="K99" s="1" t="s">
        <v>11</v>
      </c>
    </row>
    <row r="100" spans="1:11">
      <c r="A100" s="1">
        <v>98</v>
      </c>
      <c r="B100" s="1">
        <v>158</v>
      </c>
      <c r="C100" s="1" t="str" cm="1">
        <f t="array" ref="C100">_xlfn.XLOOKUP(B100,'[1]Name+Number'!B117:B259,'[1]Name+Number'!A117:A259,_xludf.Error,0)</f>
        <v>Hope Tamoney</v>
      </c>
      <c r="D100" s="1">
        <v>21</v>
      </c>
      <c r="E100" s="1">
        <v>525</v>
      </c>
      <c r="F100" s="1">
        <v>7.42</v>
      </c>
      <c r="G100" s="1">
        <v>10</v>
      </c>
      <c r="H100" s="1">
        <f>G100/8</f>
        <v>1.25</v>
      </c>
      <c r="I100" s="2">
        <v>86.050731356693632</v>
      </c>
      <c r="J100" s="1" t="str">
        <f>_xlfn.XLOOKUP(C100,[1]Sheet2!A:A,[1]Sheet2!B:B,"N/A",0)</f>
        <v>OSU</v>
      </c>
      <c r="K100" s="1" t="s">
        <v>13</v>
      </c>
    </row>
    <row r="101" spans="1:11">
      <c r="A101" s="1">
        <v>99</v>
      </c>
      <c r="B101" s="1">
        <v>15</v>
      </c>
      <c r="C101" s="1" t="str" cm="1">
        <f t="array" ref="C101">_xlfn.XLOOKUP(B101,'[1]Name+Number'!B6:B148,'[1]Name+Number'!A6:A148,_xludf.Error,0)</f>
        <v>Aidan Schneider</v>
      </c>
      <c r="D101" s="1">
        <v>31</v>
      </c>
      <c r="E101" s="1">
        <v>775</v>
      </c>
      <c r="F101" s="1">
        <v>4.57</v>
      </c>
      <c r="G101" s="1">
        <v>16</v>
      </c>
      <c r="H101" s="1">
        <f>G101/8</f>
        <v>2</v>
      </c>
      <c r="I101" s="2">
        <v>87.782718006635136</v>
      </c>
      <c r="J101" s="1" t="str">
        <f>_xlfn.XLOOKUP(C101,[1]Sheet2!A:A,[1]Sheet2!B:B,"N/A",0)</f>
        <v>OSU</v>
      </c>
      <c r="K101" s="1" t="s">
        <v>11</v>
      </c>
    </row>
    <row r="102" spans="1:11">
      <c r="A102" s="1">
        <v>100</v>
      </c>
      <c r="B102" s="1">
        <v>64</v>
      </c>
      <c r="C102" s="1" t="str" cm="1">
        <f t="array" ref="C102">_xlfn.XLOOKUP(B102,'[1]Name+Number'!B46:B188,'[1]Name+Number'!A46:A188,_xludf.Error,0)</f>
        <v>Brittany Peterson</v>
      </c>
      <c r="D102" s="1">
        <v>23</v>
      </c>
      <c r="E102" s="1">
        <v>575</v>
      </c>
      <c r="F102" s="1">
        <v>6.16</v>
      </c>
      <c r="G102" s="1">
        <v>11</v>
      </c>
      <c r="H102" s="1">
        <f>G102/8</f>
        <v>1.375</v>
      </c>
      <c r="I102" s="2">
        <v>88.106903444381715</v>
      </c>
      <c r="J102" s="1">
        <f>_xlfn.XLOOKUP(C102,[1]Sheet2!A:A,[1]Sheet2!B:B,"N/A",0)</f>
        <v>0</v>
      </c>
      <c r="K102" s="1" t="s">
        <v>13</v>
      </c>
    </row>
    <row r="103" spans="1:11">
      <c r="A103" s="1">
        <v>101</v>
      </c>
      <c r="B103" s="1">
        <v>39</v>
      </c>
      <c r="C103" s="1" t="str" cm="1">
        <f t="array" ref="C103">_xlfn.XLOOKUP(B103,'[1]Name+Number'!B26:B168,'[1]Name+Number'!A26:A168,_xludf.Error,0)</f>
        <v>Meg Miller-Herring</v>
      </c>
      <c r="D103" s="1">
        <v>22</v>
      </c>
      <c r="E103" s="1">
        <v>550</v>
      </c>
      <c r="F103" s="1">
        <v>5.25</v>
      </c>
      <c r="G103" s="1">
        <v>14</v>
      </c>
      <c r="H103" s="1">
        <f>G103/8</f>
        <v>1.75</v>
      </c>
      <c r="I103" s="2">
        <v>88.446043290043292</v>
      </c>
      <c r="J103" s="1">
        <f>_xlfn.XLOOKUP(C103,[1]Sheet2!A:A,[1]Sheet2!B:B,"N/A",0)</f>
        <v>0</v>
      </c>
      <c r="K103" s="1" t="s">
        <v>13</v>
      </c>
    </row>
    <row r="104" spans="1:11">
      <c r="A104" s="1">
        <v>102</v>
      </c>
      <c r="B104" s="1">
        <v>84</v>
      </c>
      <c r="C104" s="1" t="str" cm="1">
        <f t="array" ref="C104">_xlfn.XLOOKUP(B104,'[1]Name+Number'!B61:B203,'[1]Name+Number'!A61:A203,_xludf.Error,0)</f>
        <v>Isabella Toth</v>
      </c>
      <c r="D104" s="1">
        <v>13</v>
      </c>
      <c r="E104" s="1">
        <v>325</v>
      </c>
      <c r="F104" s="1">
        <v>6.55</v>
      </c>
      <c r="G104" s="1">
        <v>14</v>
      </c>
      <c r="H104" s="1">
        <f>G104/8</f>
        <v>1.75</v>
      </c>
      <c r="I104" s="2">
        <v>89.449883063501389</v>
      </c>
      <c r="J104" s="1" t="str">
        <f>_xlfn.XLOOKUP(C104,[1]Sheet2!A:A,[1]Sheet2!B:B,"N/A",0)</f>
        <v>NW</v>
      </c>
      <c r="K104" s="1" t="s">
        <v>13</v>
      </c>
    </row>
    <row r="105" spans="1:11">
      <c r="A105" s="1">
        <v>103</v>
      </c>
      <c r="B105" s="1">
        <v>51</v>
      </c>
      <c r="C105" s="1" t="str" cm="1">
        <f t="array" ref="C105">_xlfn.XLOOKUP(B105,'[1]Name+Number'!B35:B177,'[1]Name+Number'!A35:A177,_xludf.Error,0)</f>
        <v>Teresa Kenney</v>
      </c>
      <c r="D105" s="1">
        <v>20</v>
      </c>
      <c r="E105" s="1">
        <v>500</v>
      </c>
      <c r="F105" s="1">
        <v>6.16</v>
      </c>
      <c r="G105" s="1">
        <v>11</v>
      </c>
      <c r="H105" s="1">
        <f>G105/8</f>
        <v>1.375</v>
      </c>
      <c r="I105" s="2">
        <v>90.246607792207797</v>
      </c>
      <c r="J105" s="1">
        <f>_xlfn.XLOOKUP(C105,[1]Sheet2!A:A,[1]Sheet2!B:B,"N/A",0)</f>
        <v>0</v>
      </c>
      <c r="K105" s="1" t="s">
        <v>13</v>
      </c>
    </row>
    <row r="106" spans="1:11">
      <c r="A106" s="1">
        <v>104</v>
      </c>
      <c r="B106" s="1">
        <v>66</v>
      </c>
      <c r="C106" s="1" t="str" cm="1">
        <f t="array" ref="C106">_xlfn.XLOOKUP(B106,'[1]Name+Number'!B48:B190,'[1]Name+Number'!A48:A190,_xludf.Error,0)</f>
        <v>Shannon Kiser</v>
      </c>
      <c r="D106" s="1">
        <v>23</v>
      </c>
      <c r="E106" s="1">
        <v>575</v>
      </c>
      <c r="F106" s="1">
        <v>5.82</v>
      </c>
      <c r="G106" s="1">
        <v>11</v>
      </c>
      <c r="H106" s="1">
        <f>G106/8</f>
        <v>1.375</v>
      </c>
      <c r="I106" s="2">
        <v>90.445076783070505</v>
      </c>
      <c r="J106" s="1">
        <f>_xlfn.XLOOKUP(C106,[1]Sheet2!A:A,[1]Sheet2!B:B,"N/A",0)</f>
        <v>0</v>
      </c>
      <c r="K106" s="1" t="s">
        <v>13</v>
      </c>
    </row>
    <row r="107" spans="1:11">
      <c r="A107" s="1">
        <v>105</v>
      </c>
      <c r="B107" s="1">
        <v>126</v>
      </c>
      <c r="C107" s="1" t="str" cm="1">
        <f t="array" ref="C107">_xlfn.XLOOKUP(B107,'[1]Name+Number'!B93:B235,'[1]Name+Number'!A93:A235,_xludf.Error,0)</f>
        <v>Nicholas Lusardi</v>
      </c>
      <c r="D107" s="1">
        <v>17</v>
      </c>
      <c r="E107" s="1">
        <v>425</v>
      </c>
      <c r="F107" s="1">
        <v>6.5</v>
      </c>
      <c r="G107" s="1">
        <v>11</v>
      </c>
      <c r="H107" s="1">
        <f>G107/8</f>
        <v>1.375</v>
      </c>
      <c r="I107" s="2">
        <v>91.047937474290421</v>
      </c>
      <c r="J107" s="1" t="str">
        <f>_xlfn.XLOOKUP(C107,[1]Sheet2!A:A,[1]Sheet2!B:B,"N/A",0)</f>
        <v>UM</v>
      </c>
      <c r="K107" s="1" t="s">
        <v>11</v>
      </c>
    </row>
    <row r="108" spans="1:11">
      <c r="A108" s="1">
        <v>106</v>
      </c>
      <c r="B108" s="1">
        <v>63</v>
      </c>
      <c r="C108" s="1" t="str" cm="1">
        <f t="array" ref="C108">_xlfn.XLOOKUP(B108,'[1]Name+Number'!B45:B187,'[1]Name+Number'!A45:A187,_xludf.Error,0)</f>
        <v>Heidi Rolland</v>
      </c>
      <c r="D108" s="1">
        <v>20</v>
      </c>
      <c r="E108" s="1">
        <v>500</v>
      </c>
      <c r="F108" s="1">
        <v>6.03</v>
      </c>
      <c r="G108" s="1">
        <v>11</v>
      </c>
      <c r="H108" s="1">
        <f>G108/8</f>
        <v>1.375</v>
      </c>
      <c r="I108" s="2">
        <v>91.109480657319466</v>
      </c>
      <c r="J108" s="1">
        <f>_xlfn.XLOOKUP(C108,[1]Sheet2!A:A,[1]Sheet2!B:B,"N/A",0)</f>
        <v>0</v>
      </c>
      <c r="K108" s="1" t="s">
        <v>13</v>
      </c>
    </row>
    <row r="109" spans="1:11">
      <c r="A109" s="1">
        <v>107</v>
      </c>
      <c r="B109" s="1">
        <v>152</v>
      </c>
      <c r="C109" s="1" t="str" cm="1">
        <f t="array" ref="C109">_xlfn.XLOOKUP(B109,'[1]Name+Number'!B111:B253,'[1]Name+Number'!A111:A253,_xludf.Error,0)</f>
        <v>Lindiwe Kounga</v>
      </c>
      <c r="D109" s="1">
        <v>23</v>
      </c>
      <c r="E109" s="1">
        <v>575</v>
      </c>
      <c r="F109" s="1">
        <v>5.07</v>
      </c>
      <c r="G109" s="1">
        <v>13</v>
      </c>
      <c r="H109" s="1">
        <f>G109/8</f>
        <v>1.625</v>
      </c>
      <c r="I109" s="2">
        <v>91.508877111739992</v>
      </c>
      <c r="J109" s="1" t="str">
        <f>_xlfn.XLOOKUP(C109,[1]Sheet2!A:A,[1]Sheet2!B:B,"N/A",0)</f>
        <v>OSU</v>
      </c>
      <c r="K109" s="1" t="s">
        <v>13</v>
      </c>
    </row>
    <row r="110" spans="1:11">
      <c r="A110" s="1">
        <v>108</v>
      </c>
      <c r="B110" s="1">
        <v>53</v>
      </c>
      <c r="C110" s="1" t="str" cm="1">
        <f t="array" ref="C110">_xlfn.XLOOKUP(B110,'[1]Name+Number'!B37:B179,'[1]Name+Number'!A37:A179,_xludf.Error,0)</f>
        <v>Genesis Barnes</v>
      </c>
      <c r="D110" s="1">
        <v>18</v>
      </c>
      <c r="E110" s="1">
        <v>450</v>
      </c>
      <c r="F110" s="1">
        <v>5.78</v>
      </c>
      <c r="G110" s="1">
        <v>12</v>
      </c>
      <c r="H110" s="1">
        <f>G110/8</f>
        <v>1.5</v>
      </c>
      <c r="I110" s="2">
        <v>91.882474432910413</v>
      </c>
      <c r="J110" s="1">
        <f>_xlfn.XLOOKUP(C110,[1]Sheet2!A:A,[1]Sheet2!B:B,"N/A",0)</f>
        <v>0</v>
      </c>
      <c r="K110" s="1" t="s">
        <v>13</v>
      </c>
    </row>
    <row r="111" spans="1:11">
      <c r="A111" s="1">
        <v>109</v>
      </c>
      <c r="B111" s="1">
        <v>43</v>
      </c>
      <c r="C111" s="1" t="str" cm="1">
        <f t="array" ref="C111">_xlfn.XLOOKUP(B111,'[1]Name+Number'!B29:B171,'[1]Name+Number'!A29:A171,_xludf.Error,0)</f>
        <v>Allie Schroeder</v>
      </c>
      <c r="D111" s="1">
        <v>28</v>
      </c>
      <c r="E111" s="1">
        <v>700</v>
      </c>
      <c r="F111" s="1">
        <v>5.64</v>
      </c>
      <c r="G111" s="1">
        <v>10</v>
      </c>
      <c r="H111" s="1">
        <f>G111/8</f>
        <v>1.25</v>
      </c>
      <c r="I111" s="2">
        <v>92.631612968591696</v>
      </c>
      <c r="J111" s="1">
        <f>_xlfn.XLOOKUP(C111,[1]Sheet2!A:A,[1]Sheet2!B:B,"N/A",0)</f>
        <v>0</v>
      </c>
      <c r="K111" s="1" t="s">
        <v>13</v>
      </c>
    </row>
    <row r="112" spans="1:11">
      <c r="A112" s="1">
        <v>110</v>
      </c>
      <c r="B112" s="1">
        <v>157</v>
      </c>
      <c r="C112" s="1" t="str" cm="1">
        <f t="array" ref="C112">_xlfn.XLOOKUP(B112,'[1]Name+Number'!B116:B258,'[1]Name+Number'!A116:A258,_xludf.Error,0)</f>
        <v>Annika Simovart</v>
      </c>
      <c r="D112" s="1">
        <v>25</v>
      </c>
      <c r="E112" s="1">
        <v>625</v>
      </c>
      <c r="F112" s="1">
        <v>6.42</v>
      </c>
      <c r="G112" s="1">
        <v>9</v>
      </c>
      <c r="H112" s="1">
        <f>G112/8</f>
        <v>1.125</v>
      </c>
      <c r="I112" s="2">
        <v>92.859968598130848</v>
      </c>
      <c r="J112" s="1" t="str">
        <f>_xlfn.XLOOKUP(C112,[1]Sheet2!A:A,[1]Sheet2!B:B,"N/A",0)</f>
        <v>UC</v>
      </c>
      <c r="K112" s="1" t="s">
        <v>13</v>
      </c>
    </row>
    <row r="113" spans="1:11">
      <c r="A113" s="1">
        <v>111</v>
      </c>
      <c r="B113" s="1">
        <v>58</v>
      </c>
      <c r="C113" s="1" t="str" cm="1">
        <f t="array" ref="C113">_xlfn.XLOOKUP(B113,'[1]Name+Number'!B42:B184,'[1]Name+Number'!A42:A184,_xludf.Error,0)</f>
        <v>Maria Busken</v>
      </c>
      <c r="D113" s="1">
        <v>22</v>
      </c>
      <c r="E113" s="1">
        <v>550</v>
      </c>
      <c r="F113" s="1">
        <v>5.22</v>
      </c>
      <c r="G113" s="1">
        <v>12</v>
      </c>
      <c r="H113" s="1">
        <f>G113/8</f>
        <v>1.5</v>
      </c>
      <c r="I113" s="2">
        <v>93.144508533611997</v>
      </c>
      <c r="J113" s="1">
        <f>_xlfn.XLOOKUP(C113,[1]Sheet2!A:A,[1]Sheet2!B:B,"N/A",0)</f>
        <v>0</v>
      </c>
      <c r="K113" s="1" t="s">
        <v>13</v>
      </c>
    </row>
    <row r="114" spans="1:11">
      <c r="A114" s="1">
        <v>112</v>
      </c>
      <c r="B114" s="1">
        <v>65</v>
      </c>
      <c r="C114" s="1" t="str" cm="1">
        <f t="array" ref="C114">_xlfn.XLOOKUP(B114,'[1]Name+Number'!B47:B189,'[1]Name+Number'!A47:A189,_xludf.Error,0)</f>
        <v>Francesca Gordon</v>
      </c>
      <c r="D114" s="1">
        <v>26</v>
      </c>
      <c r="E114" s="1">
        <v>650</v>
      </c>
      <c r="F114" s="1">
        <v>4.96</v>
      </c>
      <c r="G114" s="1">
        <v>12</v>
      </c>
      <c r="H114" s="1">
        <f>G114/8</f>
        <v>1.5</v>
      </c>
      <c r="I114" s="2">
        <v>93.326027295285371</v>
      </c>
      <c r="J114" s="1">
        <f>_xlfn.XLOOKUP(C114,[1]Sheet2!A:A,[1]Sheet2!B:B,"N/A",0)</f>
        <v>0</v>
      </c>
      <c r="K114" s="1" t="s">
        <v>13</v>
      </c>
    </row>
    <row r="115" spans="1:11">
      <c r="A115" s="1">
        <v>113</v>
      </c>
      <c r="B115" s="1">
        <v>37</v>
      </c>
      <c r="C115" s="1" t="str" cm="1">
        <f t="array" ref="C115">_xlfn.XLOOKUP(B115,'[1]Name+Number'!B24:B166,'[1]Name+Number'!A24:A166,_xludf.Error,0)</f>
        <v>Laura Miller</v>
      </c>
      <c r="D115" s="1">
        <v>17</v>
      </c>
      <c r="E115" s="1">
        <v>425</v>
      </c>
      <c r="F115" s="1">
        <v>5.29</v>
      </c>
      <c r="G115" s="1">
        <v>13</v>
      </c>
      <c r="H115" s="1">
        <f>G115/8</f>
        <v>1.625</v>
      </c>
      <c r="I115" s="2">
        <v>94.521105954203705</v>
      </c>
      <c r="J115" s="1">
        <f>_xlfn.XLOOKUP(C115,[1]Sheet2!A:A,[1]Sheet2!B:B,"N/A",0)</f>
        <v>0</v>
      </c>
      <c r="K115" s="1" t="s">
        <v>13</v>
      </c>
    </row>
    <row r="116" spans="1:11">
      <c r="A116" s="1">
        <v>114</v>
      </c>
      <c r="B116" s="1">
        <v>54</v>
      </c>
      <c r="C116" s="1" t="str" cm="1">
        <f t="array" ref="C116">_xlfn.XLOOKUP(B116,'[1]Name+Number'!B38:B180,'[1]Name+Number'!A38:A180,_xludf.Error,0)</f>
        <v>Joseph Buckley</v>
      </c>
      <c r="D116" s="1">
        <v>22</v>
      </c>
      <c r="E116" s="1">
        <v>550</v>
      </c>
      <c r="F116" s="1">
        <v>5.1100000000000003</v>
      </c>
      <c r="G116" s="1">
        <v>11</v>
      </c>
      <c r="H116" s="1">
        <f>G116/8</f>
        <v>1.375</v>
      </c>
      <c r="I116" s="2">
        <v>96.979413627468432</v>
      </c>
      <c r="J116" s="1">
        <f>_xlfn.XLOOKUP(C116,[1]Sheet2!A:A,[1]Sheet2!B:B,"N/A",0)</f>
        <v>0</v>
      </c>
      <c r="K116" s="1" t="s">
        <v>11</v>
      </c>
    </row>
    <row r="117" spans="1:11">
      <c r="A117" s="1">
        <v>115</v>
      </c>
      <c r="B117" s="1">
        <v>116</v>
      </c>
      <c r="C117" s="1" t="str" cm="1">
        <f t="array" ref="C117">_xlfn.XLOOKUP(B117,'[1]Name+Number'!B85:B227,'[1]Name+Number'!A85:A227,_xludf.Error,0)</f>
        <v>Nikki Watson</v>
      </c>
      <c r="D117" s="1">
        <v>23</v>
      </c>
      <c r="E117" s="1">
        <v>575</v>
      </c>
      <c r="F117" s="1">
        <v>5.94</v>
      </c>
      <c r="G117" s="1">
        <v>9</v>
      </c>
      <c r="H117" s="1">
        <f>G117/8</f>
        <v>1.125</v>
      </c>
      <c r="I117" s="2">
        <v>97.104426291904559</v>
      </c>
      <c r="J117" s="1" t="str">
        <f>_xlfn.XLOOKUP(C117,[1]Sheet2!A:A,[1]Sheet2!B:B,"N/A",0)</f>
        <v>UM</v>
      </c>
      <c r="K117" s="1" t="s">
        <v>13</v>
      </c>
    </row>
    <row r="118" spans="1:11">
      <c r="A118" s="1">
        <v>116</v>
      </c>
      <c r="B118" s="1">
        <v>108</v>
      </c>
      <c r="C118" s="1" t="str" cm="1">
        <f t="array" ref="C118">_xlfn.XLOOKUP(B118,'[1]Name+Number'!B79:B221,'[1]Name+Number'!A79:A221,_xludf.Error,0)</f>
        <v>Ava Bach</v>
      </c>
      <c r="D118" s="1">
        <v>14</v>
      </c>
      <c r="E118" s="1">
        <v>350</v>
      </c>
      <c r="F118" s="1">
        <v>5.18</v>
      </c>
      <c r="G118" s="1">
        <v>14</v>
      </c>
      <c r="H118" s="1">
        <f>G118/8</f>
        <v>1.75</v>
      </c>
      <c r="I118" s="2">
        <v>97.602424710424714</v>
      </c>
      <c r="J118" s="1" t="str">
        <f>_xlfn.XLOOKUP(C118,[1]Sheet2!A:A,[1]Sheet2!B:B,"N/A",0)</f>
        <v>OSU</v>
      </c>
      <c r="K118" s="1" t="s">
        <v>13</v>
      </c>
    </row>
    <row r="119" spans="1:11">
      <c r="A119" s="1">
        <v>117</v>
      </c>
      <c r="B119" s="1">
        <v>76</v>
      </c>
      <c r="C119" s="1" t="str" cm="1">
        <f t="array" ref="C119">_xlfn.XLOOKUP(B119,'[1]Name+Number'!B55:B197,'[1]Name+Number'!A55:A197,_xludf.Error,0)</f>
        <v>Briana Sam</v>
      </c>
      <c r="D119" s="1">
        <v>18</v>
      </c>
      <c r="E119" s="1">
        <v>450</v>
      </c>
      <c r="F119" s="1">
        <v>6.47</v>
      </c>
      <c r="G119" s="1">
        <v>9</v>
      </c>
      <c r="H119" s="1">
        <f>G119/8</f>
        <v>1.125</v>
      </c>
      <c r="I119" s="2">
        <v>97.666781384166256</v>
      </c>
      <c r="J119" s="1">
        <f>_xlfn.XLOOKUP(C119,[1]Sheet2!A:A,[1]Sheet2!B:B,"N/A",0)</f>
        <v>0</v>
      </c>
      <c r="K119" s="1" t="s">
        <v>13</v>
      </c>
    </row>
    <row r="120" spans="1:11">
      <c r="A120" s="1">
        <v>118</v>
      </c>
      <c r="B120" s="1">
        <v>67</v>
      </c>
      <c r="C120" s="1" t="str" cm="1">
        <f t="array" ref="C120">_xlfn.XLOOKUP(B120,'[1]Name+Number'!B49:B191,'[1]Name+Number'!A49:A191,_xludf.Error,0)</f>
        <v>Elena Mary</v>
      </c>
      <c r="D120" s="1">
        <v>17</v>
      </c>
      <c r="E120" s="1">
        <v>425</v>
      </c>
      <c r="F120" s="1">
        <v>6.55</v>
      </c>
      <c r="G120" s="1">
        <v>9</v>
      </c>
      <c r="H120" s="1">
        <f>G120/8</f>
        <v>1.125</v>
      </c>
      <c r="I120" s="2">
        <v>98.27354348151475</v>
      </c>
      <c r="J120" s="1">
        <f>_xlfn.XLOOKUP(C120,[1]Sheet2!A:A,[1]Sheet2!B:B,"N/A",0)</f>
        <v>0</v>
      </c>
      <c r="K120" s="1" t="s">
        <v>13</v>
      </c>
    </row>
    <row r="121" spans="1:11">
      <c r="A121" s="1">
        <v>119</v>
      </c>
      <c r="B121" s="1">
        <v>56</v>
      </c>
      <c r="C121" s="1" t="str" cm="1">
        <f t="array" ref="C121">_xlfn.XLOOKUP(B121,'[1]Name+Number'!B40:B182,'[1]Name+Number'!A40:A182,_xludf.Error,0)</f>
        <v>Lindy Newman</v>
      </c>
      <c r="D121" s="1">
        <v>18</v>
      </c>
      <c r="E121" s="1">
        <v>450</v>
      </c>
      <c r="F121" s="1">
        <v>6.1</v>
      </c>
      <c r="G121" s="1">
        <v>9</v>
      </c>
      <c r="H121" s="1">
        <f>G121/8</f>
        <v>1.125</v>
      </c>
      <c r="I121" s="2">
        <v>99.978149362477239</v>
      </c>
      <c r="J121" s="1">
        <f>_xlfn.XLOOKUP(C121,[1]Sheet2!A:A,[1]Sheet2!B:B,"N/A",0)</f>
        <v>0</v>
      </c>
      <c r="K121" s="1" t="s">
        <v>13</v>
      </c>
    </row>
    <row r="122" spans="1:11">
      <c r="A122" s="1">
        <v>120</v>
      </c>
      <c r="B122" s="1">
        <v>36</v>
      </c>
      <c r="C122" s="1" t="str" cm="1">
        <f t="array" ref="C122">_xlfn.XLOOKUP(B122,'[1]Name+Number'!B23:B165,'[1]Name+Number'!A23:A165,_xludf.Error,0)</f>
        <v>Cory Sherman</v>
      </c>
      <c r="D122" s="1">
        <v>19</v>
      </c>
      <c r="E122" s="1">
        <v>475</v>
      </c>
      <c r="F122" s="1">
        <v>5.66</v>
      </c>
      <c r="G122" s="1">
        <v>9</v>
      </c>
      <c r="H122" s="1">
        <f>G122/8</f>
        <v>1.125</v>
      </c>
      <c r="I122" s="2">
        <v>102.16084012150517</v>
      </c>
      <c r="J122" s="1">
        <f>_xlfn.XLOOKUP(C122,[1]Sheet2!A:A,[1]Sheet2!B:B,"N/A",0)</f>
        <v>0</v>
      </c>
      <c r="K122" s="1" t="s">
        <v>11</v>
      </c>
    </row>
    <row r="123" spans="1:11">
      <c r="A123" s="1">
        <v>121</v>
      </c>
      <c r="B123" s="1">
        <v>75</v>
      </c>
      <c r="C123" s="1" t="str" cm="1">
        <f t="array" ref="C123">_xlfn.XLOOKUP(B123,'[1]Name+Number'!B54:B196,'[1]Name+Number'!A54:A196,_xludf.Error,0)</f>
        <v>Brian Hauser</v>
      </c>
      <c r="D123" s="1">
        <v>14</v>
      </c>
      <c r="E123" s="1">
        <v>350</v>
      </c>
      <c r="F123" s="1">
        <v>5.81</v>
      </c>
      <c r="G123" s="1">
        <v>10</v>
      </c>
      <c r="H123" s="1">
        <f>G123/8</f>
        <v>1.25</v>
      </c>
      <c r="I123" s="2">
        <v>103.06996901893288</v>
      </c>
      <c r="J123" s="1">
        <f>_xlfn.XLOOKUP(C123,[1]Sheet2!A:A,[1]Sheet2!B:B,"N/A",0)</f>
        <v>0</v>
      </c>
      <c r="K123" s="1" t="s">
        <v>11</v>
      </c>
    </row>
    <row r="124" spans="1:11">
      <c r="A124" s="1">
        <v>122</v>
      </c>
      <c r="B124" s="1">
        <v>57</v>
      </c>
      <c r="C124" s="1" t="str" cm="1">
        <f t="array" ref="C124">_xlfn.XLOOKUP(B124,'[1]Name+Number'!B41:B183,'[1]Name+Number'!A41:A183,_xludf.Error,0)</f>
        <v>Matthew Webber</v>
      </c>
      <c r="D124" s="1">
        <v>12</v>
      </c>
      <c r="E124" s="1">
        <v>300</v>
      </c>
      <c r="F124" s="1">
        <v>5.89</v>
      </c>
      <c r="G124" s="1">
        <v>9</v>
      </c>
      <c r="H124" s="1">
        <f>G124/8</f>
        <v>1.125</v>
      </c>
      <c r="I124" s="2">
        <v>110.53274363327674</v>
      </c>
      <c r="J124" s="1">
        <f>_xlfn.XLOOKUP(C124,[1]Sheet2!A:A,[1]Sheet2!B:B,"N/A",0)</f>
        <v>0</v>
      </c>
      <c r="K124" s="1" t="s">
        <v>11</v>
      </c>
    </row>
    <row r="125" spans="1:11">
      <c r="A125" s="1">
        <v>123</v>
      </c>
      <c r="B125" s="1">
        <v>96</v>
      </c>
      <c r="C125" s="1" t="str" cm="1">
        <f t="array" ref="C125">_xlfn.XLOOKUP(B125,'[1]Name+Number'!B70:B212,'[1]Name+Number'!A70:A212,_xludf.Error,0)</f>
        <v>Olivia Sotos</v>
      </c>
      <c r="D125" s="1">
        <v>21</v>
      </c>
      <c r="E125" s="1">
        <v>525</v>
      </c>
      <c r="F125" s="1">
        <v>7.04</v>
      </c>
      <c r="G125" s="1">
        <v>6</v>
      </c>
      <c r="H125" s="1">
        <f>G125/8</f>
        <v>0.75</v>
      </c>
      <c r="I125" s="2">
        <v>112.64426082251083</v>
      </c>
      <c r="J125" s="1" t="str">
        <f>_xlfn.XLOOKUP(C125,[1]Sheet2!A:A,[1]Sheet2!B:B,"N/A",0)</f>
        <v>NW</v>
      </c>
      <c r="K125" s="1" t="s">
        <v>13</v>
      </c>
    </row>
    <row r="126" spans="1:11">
      <c r="A126" s="1">
        <v>124</v>
      </c>
      <c r="B126" s="1">
        <v>32</v>
      </c>
      <c r="C126" s="1" t="str" cm="1">
        <f t="array" ref="C126">_xlfn.XLOOKUP(B126,'[1]Name+Number'!B20:B162,'[1]Name+Number'!A20:A162,_xludf.Error,0)</f>
        <v>Toni Doty</v>
      </c>
      <c r="D126" s="1">
        <v>13</v>
      </c>
      <c r="E126" s="1">
        <v>325</v>
      </c>
      <c r="F126" s="1">
        <v>4.83</v>
      </c>
      <c r="G126" s="1">
        <v>9</v>
      </c>
      <c r="H126" s="1">
        <f>G126/8</f>
        <v>1.125</v>
      </c>
      <c r="I126" s="2">
        <v>117.61600637044117</v>
      </c>
      <c r="J126" s="1">
        <f>_xlfn.XLOOKUP(C126,[1]Sheet2!A:A,[1]Sheet2!B:B,"N/A",0)</f>
        <v>0</v>
      </c>
      <c r="K126" s="1" t="s">
        <v>13</v>
      </c>
    </row>
    <row r="127" spans="1:11">
      <c r="A127" s="1">
        <v>125</v>
      </c>
      <c r="B127" s="1">
        <v>74</v>
      </c>
      <c r="C127" s="1" t="str" cm="1">
        <f t="array" ref="C127">_xlfn.XLOOKUP(B127,'[1]Name+Number'!B53:B195,'[1]Name+Number'!A53:A195,_xludf.Error,0)</f>
        <v>Avery Hauser</v>
      </c>
      <c r="D127" s="1">
        <v>10</v>
      </c>
      <c r="E127" s="1">
        <v>250</v>
      </c>
      <c r="F127" s="1">
        <v>3.32</v>
      </c>
      <c r="G127" s="1">
        <v>12</v>
      </c>
      <c r="H127" s="1">
        <f>G127/8</f>
        <v>1.5</v>
      </c>
      <c r="I127" s="2">
        <v>138.07024578313255</v>
      </c>
      <c r="J127" s="1">
        <f>_xlfn.XLOOKUP(C127,[1]Sheet2!A:A,[1]Sheet2!B:B,"N/A",0)</f>
        <v>0</v>
      </c>
      <c r="K127" s="1" t="s">
        <v>11</v>
      </c>
    </row>
    <row r="128" spans="1:11">
      <c r="A128" s="1">
        <v>126</v>
      </c>
      <c r="B128" s="1">
        <v>59</v>
      </c>
      <c r="C128" s="1" t="str" cm="1">
        <f t="array" ref="C128">_xlfn.XLOOKUP(B128,'[1]Name+Number'!B43:B185,'[1]Name+Number'!A43:A185,_xludf.Error,0)</f>
        <v>Emily Gardner</v>
      </c>
      <c r="D128" s="1">
        <v>18</v>
      </c>
      <c r="E128" s="1">
        <v>450</v>
      </c>
      <c r="F128" s="1">
        <v>2.62</v>
      </c>
      <c r="G128" s="1">
        <v>13</v>
      </c>
      <c r="H128" s="1">
        <f>G128/8</f>
        <v>1.625</v>
      </c>
      <c r="I128" s="2">
        <v>140.9447858028316</v>
      </c>
      <c r="J128" s="1">
        <f>_xlfn.XLOOKUP(C128,[1]Sheet2!A:A,[1]Sheet2!B:B,"N/A",0)</f>
        <v>0</v>
      </c>
      <c r="K12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8AB5-D54F-41F3-A805-1CB184800F0B}">
  <dimension ref="A1:K31"/>
  <sheetViews>
    <sheetView workbookViewId="0">
      <selection activeCell="E10" sqref="E10"/>
    </sheetView>
  </sheetViews>
  <sheetFormatPr defaultColWidth="8.85546875" defaultRowHeight="14.45"/>
  <cols>
    <col min="1" max="1" width="7.42578125" style="3" bestFit="1" customWidth="1"/>
    <col min="2" max="2" width="9.42578125" style="3" bestFit="1" customWidth="1"/>
    <col min="3" max="3" width="15" style="3" bestFit="1" customWidth="1"/>
    <col min="4" max="4" width="11.42578125" style="3" bestFit="1" customWidth="1"/>
    <col min="5" max="5" width="21" style="3" bestFit="1" customWidth="1"/>
    <col min="6" max="6" width="19.85546875" style="3" bestFit="1" customWidth="1"/>
    <col min="7" max="7" width="10.140625" style="3" bestFit="1" customWidth="1"/>
    <col min="8" max="8" width="19.42578125" style="3" bestFit="1" customWidth="1"/>
    <col min="9" max="9" width="16.7109375" style="8" bestFit="1" customWidth="1"/>
    <col min="10" max="10" width="7.28515625" style="3" bestFit="1" customWidth="1"/>
    <col min="11" max="16384" width="8.8554687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3">
        <v>1</v>
      </c>
      <c r="B2" s="3">
        <v>22</v>
      </c>
      <c r="C2" s="3" t="s">
        <v>15</v>
      </c>
      <c r="D2" s="3">
        <v>31</v>
      </c>
      <c r="E2" s="3">
        <v>775</v>
      </c>
      <c r="F2" s="3">
        <v>8.24</v>
      </c>
      <c r="G2" s="3">
        <v>22</v>
      </c>
      <c r="H2" s="3">
        <v>2.75</v>
      </c>
      <c r="I2" s="8">
        <v>57.413448566466414</v>
      </c>
      <c r="J2" s="3">
        <v>0</v>
      </c>
      <c r="K2" s="3" t="s">
        <v>11</v>
      </c>
    </row>
    <row r="3" spans="1:11">
      <c r="A3" s="3">
        <v>2</v>
      </c>
      <c r="B3" s="3">
        <v>21</v>
      </c>
      <c r="C3" s="3" t="s">
        <v>16</v>
      </c>
      <c r="D3" s="3">
        <v>28</v>
      </c>
      <c r="E3" s="3">
        <v>700</v>
      </c>
      <c r="F3" s="3">
        <v>8.4</v>
      </c>
      <c r="G3" s="3">
        <v>19</v>
      </c>
      <c r="H3" s="3">
        <v>2.375</v>
      </c>
      <c r="I3" s="8">
        <v>60.647328320802011</v>
      </c>
      <c r="J3" s="3">
        <v>0</v>
      </c>
      <c r="K3" s="3" t="s">
        <v>11</v>
      </c>
    </row>
    <row r="4" spans="1:11">
      <c r="A4" s="3">
        <v>3</v>
      </c>
      <c r="B4" s="3">
        <v>12</v>
      </c>
      <c r="C4" s="3" t="s">
        <v>17</v>
      </c>
      <c r="D4" s="3">
        <v>25</v>
      </c>
      <c r="E4" s="3">
        <v>625</v>
      </c>
      <c r="F4" s="3">
        <v>7.6</v>
      </c>
      <c r="G4" s="3">
        <v>18</v>
      </c>
      <c r="H4" s="3">
        <v>2.25</v>
      </c>
      <c r="I4" s="8">
        <v>66.23071298245614</v>
      </c>
      <c r="J4" s="3">
        <v>0</v>
      </c>
      <c r="K4" s="3" t="s">
        <v>11</v>
      </c>
    </row>
    <row r="5" spans="1:11">
      <c r="A5" s="3">
        <v>4</v>
      </c>
      <c r="B5" s="3">
        <v>143</v>
      </c>
      <c r="C5" s="3" t="s">
        <v>18</v>
      </c>
      <c r="D5" s="3">
        <v>18</v>
      </c>
      <c r="E5" s="3">
        <v>450</v>
      </c>
      <c r="F5" s="3">
        <v>8.42</v>
      </c>
      <c r="G5" s="3">
        <v>18</v>
      </c>
      <c r="H5" s="3">
        <v>2.25</v>
      </c>
      <c r="I5" s="8">
        <v>68.175012932172081</v>
      </c>
      <c r="J5" s="3">
        <v>0</v>
      </c>
      <c r="K5" s="3" t="s">
        <v>11</v>
      </c>
    </row>
    <row r="6" spans="1:11">
      <c r="A6" s="3">
        <v>5</v>
      </c>
      <c r="B6" s="3">
        <v>24</v>
      </c>
      <c r="C6" s="3" t="s">
        <v>19</v>
      </c>
      <c r="D6" s="3">
        <v>27</v>
      </c>
      <c r="E6" s="3">
        <v>675</v>
      </c>
      <c r="F6" s="3">
        <v>7.84</v>
      </c>
      <c r="G6" s="3">
        <v>15</v>
      </c>
      <c r="H6" s="3">
        <v>1.875</v>
      </c>
      <c r="I6" s="8">
        <v>68.398856386999242</v>
      </c>
      <c r="J6" s="3">
        <v>0</v>
      </c>
      <c r="K6" s="3" t="s">
        <v>11</v>
      </c>
    </row>
    <row r="7" spans="1:11">
      <c r="A7" s="3">
        <v>6</v>
      </c>
      <c r="B7" s="3">
        <v>38</v>
      </c>
      <c r="C7" s="3" t="s">
        <v>20</v>
      </c>
      <c r="D7" s="3">
        <v>20</v>
      </c>
      <c r="E7" s="3">
        <v>500</v>
      </c>
      <c r="F7" s="3">
        <v>8.15</v>
      </c>
      <c r="G7" s="3">
        <v>17</v>
      </c>
      <c r="H7" s="3">
        <v>2.125</v>
      </c>
      <c r="I7" s="8">
        <v>68.53804128473476</v>
      </c>
      <c r="J7" s="3">
        <v>0</v>
      </c>
      <c r="K7" s="3" t="s">
        <v>11</v>
      </c>
    </row>
    <row r="8" spans="1:11">
      <c r="A8" s="3">
        <v>7</v>
      </c>
      <c r="B8" s="3">
        <v>26</v>
      </c>
      <c r="C8" s="3" t="s">
        <v>21</v>
      </c>
      <c r="D8" s="3">
        <v>25</v>
      </c>
      <c r="E8" s="3">
        <v>625</v>
      </c>
      <c r="F8" s="3">
        <v>7.2</v>
      </c>
      <c r="G8" s="3">
        <v>17</v>
      </c>
      <c r="H8" s="3">
        <v>2.125</v>
      </c>
      <c r="I8" s="8">
        <v>69.248650718954252</v>
      </c>
      <c r="J8" s="3">
        <v>0</v>
      </c>
      <c r="K8" s="3" t="s">
        <v>11</v>
      </c>
    </row>
    <row r="9" spans="1:11">
      <c r="A9" s="3">
        <v>8</v>
      </c>
      <c r="B9" s="3">
        <v>11</v>
      </c>
      <c r="C9" s="3" t="s">
        <v>22</v>
      </c>
      <c r="D9" s="3">
        <v>22</v>
      </c>
      <c r="E9" s="3">
        <v>550</v>
      </c>
      <c r="F9" s="3">
        <v>7.52</v>
      </c>
      <c r="G9" s="3">
        <v>17</v>
      </c>
      <c r="H9" s="3">
        <v>2.125</v>
      </c>
      <c r="I9" s="8">
        <v>69.581082148139728</v>
      </c>
      <c r="J9" s="3">
        <v>0</v>
      </c>
      <c r="K9" s="3" t="s">
        <v>11</v>
      </c>
    </row>
    <row r="10" spans="1:11">
      <c r="A10" s="3">
        <v>9</v>
      </c>
      <c r="B10" s="3">
        <v>78</v>
      </c>
      <c r="C10" s="3" t="s">
        <v>23</v>
      </c>
      <c r="D10" s="3">
        <v>27</v>
      </c>
      <c r="E10" s="3">
        <v>675</v>
      </c>
      <c r="F10" s="3">
        <v>7.08</v>
      </c>
      <c r="G10" s="3">
        <v>16</v>
      </c>
      <c r="H10" s="3">
        <v>2</v>
      </c>
      <c r="I10" s="8">
        <v>70.224571249215316</v>
      </c>
      <c r="J10" s="3">
        <v>0</v>
      </c>
      <c r="K10" s="3" t="s">
        <v>11</v>
      </c>
    </row>
    <row r="11" spans="1:11">
      <c r="A11" s="3">
        <v>10</v>
      </c>
      <c r="B11" s="3">
        <v>77</v>
      </c>
      <c r="C11" s="3" t="s">
        <v>24</v>
      </c>
      <c r="D11" s="3">
        <v>21</v>
      </c>
      <c r="E11" s="3">
        <v>525</v>
      </c>
      <c r="F11" s="3">
        <v>7.23</v>
      </c>
      <c r="G11" s="3">
        <v>18</v>
      </c>
      <c r="H11" s="3">
        <v>2.25</v>
      </c>
      <c r="I11" s="8">
        <v>70.390596324836991</v>
      </c>
      <c r="J11" s="3">
        <v>0</v>
      </c>
      <c r="K11" s="3" t="s">
        <v>11</v>
      </c>
    </row>
    <row r="12" spans="1:11">
      <c r="A12" s="3">
        <v>11</v>
      </c>
      <c r="B12" s="3">
        <v>135</v>
      </c>
      <c r="C12" s="3" t="s">
        <v>25</v>
      </c>
      <c r="D12" s="3">
        <v>24</v>
      </c>
      <c r="E12" s="3">
        <v>600</v>
      </c>
      <c r="F12" s="3">
        <v>7.17</v>
      </c>
      <c r="G12" s="3">
        <v>16</v>
      </c>
      <c r="H12" s="3">
        <v>2</v>
      </c>
      <c r="I12" s="8">
        <v>71.306386331938626</v>
      </c>
      <c r="J12" s="3">
        <v>0</v>
      </c>
      <c r="K12" s="3" t="s">
        <v>11</v>
      </c>
    </row>
    <row r="13" spans="1:11">
      <c r="A13" s="3">
        <v>12</v>
      </c>
      <c r="B13" s="3">
        <v>34</v>
      </c>
      <c r="C13" s="3" t="s">
        <v>26</v>
      </c>
      <c r="D13" s="3">
        <v>19</v>
      </c>
      <c r="E13" s="3">
        <v>475</v>
      </c>
      <c r="F13" s="3">
        <v>7.6</v>
      </c>
      <c r="G13" s="3">
        <v>16</v>
      </c>
      <c r="H13" s="3">
        <v>2</v>
      </c>
      <c r="I13" s="8">
        <v>72.958315789473687</v>
      </c>
      <c r="J13" s="3">
        <v>0</v>
      </c>
      <c r="K13" s="3" t="s">
        <v>11</v>
      </c>
    </row>
    <row r="14" spans="1:11">
      <c r="A14" s="3">
        <v>13</v>
      </c>
      <c r="B14" s="3">
        <v>69</v>
      </c>
      <c r="C14" s="3" t="s">
        <v>27</v>
      </c>
      <c r="D14" s="3">
        <v>20</v>
      </c>
      <c r="E14" s="3">
        <v>500</v>
      </c>
      <c r="F14" s="3">
        <v>7.33</v>
      </c>
      <c r="G14" s="3">
        <v>16</v>
      </c>
      <c r="H14" s="3">
        <v>2</v>
      </c>
      <c r="I14" s="8">
        <v>73.28987066848569</v>
      </c>
      <c r="J14" s="3">
        <v>0</v>
      </c>
      <c r="K14" s="3" t="s">
        <v>11</v>
      </c>
    </row>
    <row r="15" spans="1:11">
      <c r="A15" s="3">
        <v>14</v>
      </c>
      <c r="B15" s="3">
        <v>23</v>
      </c>
      <c r="C15" s="3" t="s">
        <v>28</v>
      </c>
      <c r="D15" s="3">
        <v>24</v>
      </c>
      <c r="E15" s="3">
        <v>600</v>
      </c>
      <c r="F15" s="3">
        <v>7.04</v>
      </c>
      <c r="G15" s="3">
        <v>15</v>
      </c>
      <c r="H15" s="3">
        <v>1.875</v>
      </c>
      <c r="I15" s="8">
        <v>73.491356060606066</v>
      </c>
      <c r="J15" s="3">
        <v>0</v>
      </c>
      <c r="K15" s="3" t="s">
        <v>11</v>
      </c>
    </row>
    <row r="16" spans="1:11">
      <c r="A16" s="3">
        <v>15</v>
      </c>
      <c r="B16" s="3">
        <v>25</v>
      </c>
      <c r="C16" s="3" t="s">
        <v>29</v>
      </c>
      <c r="D16" s="3">
        <v>21</v>
      </c>
      <c r="E16" s="3">
        <v>525</v>
      </c>
      <c r="F16" s="3">
        <v>6.9</v>
      </c>
      <c r="G16" s="3">
        <v>16</v>
      </c>
      <c r="H16" s="3">
        <v>2</v>
      </c>
      <c r="I16" s="8">
        <v>74.604832298136657</v>
      </c>
      <c r="J16" s="3">
        <v>0</v>
      </c>
      <c r="K16" s="3" t="s">
        <v>11</v>
      </c>
    </row>
    <row r="17" spans="1:11">
      <c r="A17" s="3">
        <v>16</v>
      </c>
      <c r="B17" s="3">
        <v>137</v>
      </c>
      <c r="C17" s="3" t="s">
        <v>30</v>
      </c>
      <c r="D17" s="3">
        <v>17</v>
      </c>
      <c r="E17" s="3">
        <v>425</v>
      </c>
      <c r="F17" s="3">
        <v>7.31</v>
      </c>
      <c r="G17" s="3">
        <v>17</v>
      </c>
      <c r="H17" s="3">
        <v>2.125</v>
      </c>
      <c r="I17" s="8">
        <v>74.909143638850892</v>
      </c>
      <c r="J17" s="3">
        <v>0</v>
      </c>
      <c r="K17" s="3" t="s">
        <v>11</v>
      </c>
    </row>
    <row r="18" spans="1:11">
      <c r="A18" s="3">
        <v>17</v>
      </c>
      <c r="B18" s="3">
        <v>28</v>
      </c>
      <c r="C18" s="3" t="s">
        <v>31</v>
      </c>
      <c r="D18" s="3">
        <v>24</v>
      </c>
      <c r="E18" s="3">
        <v>600</v>
      </c>
      <c r="F18" s="3">
        <v>6.05</v>
      </c>
      <c r="G18" s="3">
        <v>17</v>
      </c>
      <c r="H18" s="3">
        <v>2.125</v>
      </c>
      <c r="I18" s="8">
        <v>76.304421811699882</v>
      </c>
      <c r="J18" s="3">
        <v>0</v>
      </c>
      <c r="K18" s="3" t="s">
        <v>11</v>
      </c>
    </row>
    <row r="19" spans="1:11">
      <c r="A19" s="3">
        <v>18</v>
      </c>
      <c r="B19" s="3">
        <v>45</v>
      </c>
      <c r="C19" s="3" t="s">
        <v>32</v>
      </c>
      <c r="D19" s="3">
        <v>20</v>
      </c>
      <c r="E19" s="3">
        <v>500</v>
      </c>
      <c r="F19" s="3">
        <v>7.1</v>
      </c>
      <c r="G19" s="3">
        <v>13</v>
      </c>
      <c r="H19" s="3">
        <v>1.625</v>
      </c>
      <c r="I19" s="8">
        <v>79.744855037919834</v>
      </c>
      <c r="J19" s="3">
        <v>0</v>
      </c>
      <c r="K19" s="3" t="s">
        <v>11</v>
      </c>
    </row>
    <row r="20" spans="1:11">
      <c r="A20" s="3">
        <v>19</v>
      </c>
      <c r="B20" s="3">
        <v>55</v>
      </c>
      <c r="C20" s="3" t="s">
        <v>33</v>
      </c>
      <c r="D20" s="3">
        <v>20</v>
      </c>
      <c r="E20" s="3">
        <v>500</v>
      </c>
      <c r="F20" s="3">
        <v>6.8</v>
      </c>
      <c r="G20" s="3">
        <v>13</v>
      </c>
      <c r="H20" s="3">
        <v>1.625</v>
      </c>
      <c r="I20" s="8">
        <v>81.276843438914028</v>
      </c>
      <c r="J20" s="3">
        <v>0</v>
      </c>
      <c r="K20" s="3" t="s">
        <v>11</v>
      </c>
    </row>
    <row r="21" spans="1:11">
      <c r="A21" s="3">
        <v>20</v>
      </c>
      <c r="B21" s="3">
        <v>35</v>
      </c>
      <c r="C21" s="3" t="s">
        <v>34</v>
      </c>
      <c r="D21" s="3">
        <v>22</v>
      </c>
      <c r="E21" s="3">
        <v>550</v>
      </c>
      <c r="F21" s="3">
        <v>6.97</v>
      </c>
      <c r="G21" s="3">
        <v>12</v>
      </c>
      <c r="H21" s="3">
        <v>1.5</v>
      </c>
      <c r="I21" s="8">
        <v>81.285831224729364</v>
      </c>
      <c r="J21" s="3">
        <v>0</v>
      </c>
      <c r="K21" s="3" t="s">
        <v>11</v>
      </c>
    </row>
    <row r="22" spans="1:11">
      <c r="A22" s="3">
        <v>21</v>
      </c>
      <c r="B22" s="3">
        <v>41</v>
      </c>
      <c r="C22" s="3" t="s">
        <v>35</v>
      </c>
      <c r="D22" s="3">
        <v>19</v>
      </c>
      <c r="E22" s="3">
        <v>475</v>
      </c>
      <c r="F22" s="3">
        <v>6.23</v>
      </c>
      <c r="G22" s="3">
        <v>15</v>
      </c>
      <c r="H22" s="3">
        <v>1.875</v>
      </c>
      <c r="I22" s="8">
        <v>81.642107290698661</v>
      </c>
      <c r="J22" s="3">
        <v>0</v>
      </c>
      <c r="K22" s="3" t="s">
        <v>11</v>
      </c>
    </row>
    <row r="23" spans="1:11">
      <c r="A23" s="3">
        <v>22</v>
      </c>
      <c r="B23" s="3">
        <v>42</v>
      </c>
      <c r="C23" s="3" t="s">
        <v>36</v>
      </c>
      <c r="D23" s="3">
        <v>29</v>
      </c>
      <c r="E23" s="3">
        <v>725</v>
      </c>
      <c r="F23" s="3">
        <v>5.57</v>
      </c>
      <c r="G23" s="3">
        <v>14</v>
      </c>
      <c r="H23" s="3">
        <v>1.75</v>
      </c>
      <c r="I23" s="8">
        <v>82.148362639403572</v>
      </c>
      <c r="J23" s="3">
        <v>0</v>
      </c>
      <c r="K23" s="3" t="s">
        <v>11</v>
      </c>
    </row>
    <row r="24" spans="1:11">
      <c r="A24" s="3">
        <v>23</v>
      </c>
      <c r="B24" s="3">
        <v>73</v>
      </c>
      <c r="C24" s="3" t="s">
        <v>37</v>
      </c>
      <c r="D24" s="3">
        <v>19</v>
      </c>
      <c r="E24" s="3">
        <v>475</v>
      </c>
      <c r="F24" s="3">
        <v>7.17</v>
      </c>
      <c r="G24" s="3">
        <v>12</v>
      </c>
      <c r="H24" s="3">
        <v>1.5</v>
      </c>
      <c r="I24" s="8">
        <v>82.653842472289512</v>
      </c>
      <c r="J24" s="3">
        <v>0</v>
      </c>
      <c r="K24" s="3" t="s">
        <v>11</v>
      </c>
    </row>
    <row r="25" spans="1:11">
      <c r="A25" s="3">
        <v>24</v>
      </c>
      <c r="B25" s="3">
        <v>29</v>
      </c>
      <c r="C25" s="3" t="s">
        <v>38</v>
      </c>
      <c r="D25" s="3">
        <v>20</v>
      </c>
      <c r="E25" s="3">
        <v>500</v>
      </c>
      <c r="F25" s="3">
        <v>6.85</v>
      </c>
      <c r="G25" s="3">
        <v>12</v>
      </c>
      <c r="H25" s="3">
        <v>1.5</v>
      </c>
      <c r="I25" s="8">
        <v>83.396808759124099</v>
      </c>
      <c r="J25" s="3">
        <v>0</v>
      </c>
      <c r="K25" s="3" t="s">
        <v>11</v>
      </c>
    </row>
    <row r="26" spans="1:11">
      <c r="A26" s="3">
        <v>25</v>
      </c>
      <c r="B26" s="3">
        <v>71</v>
      </c>
      <c r="C26" s="3" t="s">
        <v>39</v>
      </c>
      <c r="D26" s="3">
        <v>24</v>
      </c>
      <c r="E26" s="3">
        <v>600</v>
      </c>
      <c r="F26" s="3">
        <v>6.47</v>
      </c>
      <c r="G26" s="3">
        <v>11</v>
      </c>
      <c r="H26" s="3">
        <v>1.375</v>
      </c>
      <c r="I26" s="8">
        <v>85.594852091236959</v>
      </c>
      <c r="J26" s="3">
        <v>0</v>
      </c>
      <c r="K26" s="3" t="s">
        <v>11</v>
      </c>
    </row>
    <row r="27" spans="1:11">
      <c r="A27" s="3">
        <v>26</v>
      </c>
      <c r="B27" s="3">
        <v>54</v>
      </c>
      <c r="C27" s="3" t="s">
        <v>40</v>
      </c>
      <c r="D27" s="3">
        <v>22</v>
      </c>
      <c r="E27" s="3">
        <v>550</v>
      </c>
      <c r="F27" s="3">
        <v>5.1100000000000003</v>
      </c>
      <c r="G27" s="3">
        <v>11</v>
      </c>
      <c r="H27" s="3">
        <v>1.375</v>
      </c>
      <c r="I27" s="8">
        <v>96.979413627468432</v>
      </c>
      <c r="J27" s="3">
        <v>0</v>
      </c>
      <c r="K27" s="3" t="s">
        <v>11</v>
      </c>
    </row>
    <row r="28" spans="1:11">
      <c r="A28" s="3">
        <v>27</v>
      </c>
      <c r="B28" s="3">
        <v>36</v>
      </c>
      <c r="C28" s="3" t="s">
        <v>41</v>
      </c>
      <c r="D28" s="3">
        <v>19</v>
      </c>
      <c r="E28" s="3">
        <v>475</v>
      </c>
      <c r="F28" s="3">
        <v>5.66</v>
      </c>
      <c r="G28" s="3">
        <v>9</v>
      </c>
      <c r="H28" s="3">
        <v>1.125</v>
      </c>
      <c r="I28" s="8">
        <v>102.16084012150517</v>
      </c>
      <c r="J28" s="3">
        <v>0</v>
      </c>
      <c r="K28" s="3" t="s">
        <v>11</v>
      </c>
    </row>
    <row r="29" spans="1:11">
      <c r="A29" s="3">
        <v>28</v>
      </c>
      <c r="B29" s="3">
        <v>75</v>
      </c>
      <c r="C29" s="3" t="s">
        <v>42</v>
      </c>
      <c r="D29" s="3">
        <v>14</v>
      </c>
      <c r="E29" s="3">
        <v>350</v>
      </c>
      <c r="F29" s="3">
        <v>5.81</v>
      </c>
      <c r="G29" s="3">
        <v>10</v>
      </c>
      <c r="H29" s="3">
        <v>1.25</v>
      </c>
      <c r="I29" s="8">
        <v>103.06996901893288</v>
      </c>
      <c r="J29" s="3">
        <v>0</v>
      </c>
      <c r="K29" s="3" t="s">
        <v>11</v>
      </c>
    </row>
    <row r="30" spans="1:11">
      <c r="A30" s="3">
        <v>29</v>
      </c>
      <c r="B30" s="3">
        <v>57</v>
      </c>
      <c r="C30" s="3" t="s">
        <v>43</v>
      </c>
      <c r="D30" s="3">
        <v>12</v>
      </c>
      <c r="E30" s="3">
        <v>300</v>
      </c>
      <c r="F30" s="3">
        <v>5.89</v>
      </c>
      <c r="G30" s="3">
        <v>9</v>
      </c>
      <c r="H30" s="3">
        <v>1.125</v>
      </c>
      <c r="I30" s="8">
        <v>110.53274363327674</v>
      </c>
      <c r="J30" s="3">
        <v>0</v>
      </c>
      <c r="K30" s="3" t="s">
        <v>11</v>
      </c>
    </row>
    <row r="31" spans="1:11">
      <c r="A31" s="3">
        <v>30</v>
      </c>
      <c r="B31" s="3">
        <v>74</v>
      </c>
      <c r="C31" s="3" t="s">
        <v>44</v>
      </c>
      <c r="D31" s="3">
        <v>10</v>
      </c>
      <c r="E31" s="3">
        <v>250</v>
      </c>
      <c r="F31" s="3">
        <v>3.32</v>
      </c>
      <c r="G31" s="3">
        <v>12</v>
      </c>
      <c r="H31" s="3">
        <v>1.5</v>
      </c>
      <c r="I31" s="8">
        <v>138.07024578313255</v>
      </c>
      <c r="J31" s="3">
        <v>0</v>
      </c>
      <c r="K31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14ED-A8B6-4BE4-87FA-DC669666D70C}">
  <dimension ref="A1:K26"/>
  <sheetViews>
    <sheetView workbookViewId="0">
      <selection sqref="A1:XFD1048576"/>
    </sheetView>
  </sheetViews>
  <sheetFormatPr defaultColWidth="8.85546875" defaultRowHeight="14.45"/>
  <cols>
    <col min="1" max="1" width="7.42578125" style="3" bestFit="1" customWidth="1"/>
    <col min="2" max="2" width="9.42578125" style="3" bestFit="1" customWidth="1"/>
    <col min="3" max="3" width="15" style="3" bestFit="1" customWidth="1"/>
    <col min="4" max="4" width="11.42578125" style="3" bestFit="1" customWidth="1"/>
    <col min="5" max="5" width="21" style="3" bestFit="1" customWidth="1"/>
    <col min="6" max="6" width="19.85546875" style="3" bestFit="1" customWidth="1"/>
    <col min="7" max="7" width="10.140625" style="3" bestFit="1" customWidth="1"/>
    <col min="8" max="8" width="19.42578125" style="3" bestFit="1" customWidth="1"/>
    <col min="9" max="9" width="16.7109375" style="8" bestFit="1" customWidth="1"/>
    <col min="10" max="10" width="7.28515625" style="3" bestFit="1" customWidth="1"/>
    <col min="11" max="16384" width="8.8554687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3">
        <v>1</v>
      </c>
      <c r="B2" s="3">
        <v>17</v>
      </c>
      <c r="C2" s="3" t="s">
        <v>45</v>
      </c>
      <c r="D2" s="3">
        <v>31</v>
      </c>
      <c r="E2" s="3">
        <v>775</v>
      </c>
      <c r="F2" s="3">
        <v>8.3000000000000007</v>
      </c>
      <c r="G2" s="3">
        <v>16</v>
      </c>
      <c r="H2" s="3">
        <v>2</v>
      </c>
      <c r="I2" s="8">
        <v>63.538062184220756</v>
      </c>
      <c r="J2" s="3">
        <v>0</v>
      </c>
      <c r="K2" s="3" t="s">
        <v>13</v>
      </c>
    </row>
    <row r="3" spans="1:11">
      <c r="A3" s="3">
        <v>2</v>
      </c>
      <c r="B3" s="3">
        <v>148</v>
      </c>
      <c r="C3" s="3" t="s">
        <v>46</v>
      </c>
      <c r="D3" s="3">
        <v>22</v>
      </c>
      <c r="E3" s="3">
        <v>550</v>
      </c>
      <c r="F3" s="3">
        <v>7.75</v>
      </c>
      <c r="G3" s="3">
        <v>16</v>
      </c>
      <c r="H3" s="3">
        <v>2</v>
      </c>
      <c r="I3" s="8">
        <v>69.975736070381231</v>
      </c>
      <c r="J3" s="3">
        <v>0</v>
      </c>
      <c r="K3" s="3" t="s">
        <v>13</v>
      </c>
    </row>
    <row r="4" spans="1:11">
      <c r="A4" s="3">
        <v>3</v>
      </c>
      <c r="B4" s="3">
        <v>48</v>
      </c>
      <c r="C4" s="3" t="s">
        <v>47</v>
      </c>
      <c r="D4" s="3">
        <v>22</v>
      </c>
      <c r="E4" s="3">
        <v>550</v>
      </c>
      <c r="F4" s="3">
        <v>6.18</v>
      </c>
      <c r="G4" s="3">
        <v>24</v>
      </c>
      <c r="H4" s="3">
        <v>3</v>
      </c>
      <c r="I4" s="8">
        <v>70.30758929096794</v>
      </c>
      <c r="J4" s="3">
        <v>0</v>
      </c>
      <c r="K4" s="3" t="s">
        <v>13</v>
      </c>
    </row>
    <row r="5" spans="1:11">
      <c r="A5" s="3">
        <v>4</v>
      </c>
      <c r="B5" s="3">
        <v>31</v>
      </c>
      <c r="C5" s="3" t="s">
        <v>48</v>
      </c>
      <c r="D5" s="3">
        <v>25</v>
      </c>
      <c r="E5" s="3">
        <v>625</v>
      </c>
      <c r="F5" s="3">
        <v>6.85</v>
      </c>
      <c r="G5" s="3">
        <v>14</v>
      </c>
      <c r="H5" s="3">
        <v>1.75</v>
      </c>
      <c r="I5" s="8">
        <v>75.687357330552658</v>
      </c>
      <c r="J5" s="3">
        <v>0</v>
      </c>
      <c r="K5" s="3" t="s">
        <v>13</v>
      </c>
    </row>
    <row r="6" spans="1:11">
      <c r="A6" s="3">
        <v>5</v>
      </c>
      <c r="B6" s="3">
        <v>46</v>
      </c>
      <c r="C6" s="3" t="s">
        <v>49</v>
      </c>
      <c r="D6" s="3">
        <v>26</v>
      </c>
      <c r="E6" s="3">
        <v>650</v>
      </c>
      <c r="F6" s="3">
        <v>7.3</v>
      </c>
      <c r="G6" s="3">
        <v>12</v>
      </c>
      <c r="H6" s="3">
        <v>1.5</v>
      </c>
      <c r="I6" s="8">
        <v>77.392467860906208</v>
      </c>
      <c r="J6" s="3">
        <v>0</v>
      </c>
      <c r="K6" s="3" t="s">
        <v>13</v>
      </c>
    </row>
    <row r="7" spans="1:11">
      <c r="A7" s="3">
        <v>6</v>
      </c>
      <c r="B7" s="3">
        <v>49</v>
      </c>
      <c r="C7" s="3" t="s">
        <v>50</v>
      </c>
      <c r="D7" s="3">
        <v>24</v>
      </c>
      <c r="E7" s="3">
        <v>600</v>
      </c>
      <c r="F7" s="3">
        <v>6.65</v>
      </c>
      <c r="G7" s="3">
        <v>13</v>
      </c>
      <c r="H7" s="3">
        <v>1.625</v>
      </c>
      <c r="I7" s="8">
        <v>79.360605166763065</v>
      </c>
      <c r="J7" s="3">
        <v>0</v>
      </c>
      <c r="K7" s="3" t="s">
        <v>13</v>
      </c>
    </row>
    <row r="8" spans="1:11">
      <c r="A8" s="3">
        <v>7</v>
      </c>
      <c r="B8" s="3">
        <v>18</v>
      </c>
      <c r="C8" s="3" t="s">
        <v>51</v>
      </c>
      <c r="D8" s="3">
        <v>24</v>
      </c>
      <c r="E8" s="3">
        <v>600</v>
      </c>
      <c r="F8" s="3">
        <v>5.66</v>
      </c>
      <c r="G8" s="3">
        <v>15</v>
      </c>
      <c r="H8" s="3">
        <v>1.875</v>
      </c>
      <c r="I8" s="8">
        <v>82.030050647820971</v>
      </c>
      <c r="J8" s="3">
        <v>0</v>
      </c>
      <c r="K8" s="3" t="s">
        <v>13</v>
      </c>
    </row>
    <row r="9" spans="1:11">
      <c r="A9" s="3">
        <v>8</v>
      </c>
      <c r="B9" s="3">
        <v>52</v>
      </c>
      <c r="C9" s="3" t="s">
        <v>52</v>
      </c>
      <c r="D9" s="3">
        <v>17</v>
      </c>
      <c r="E9" s="3">
        <v>425</v>
      </c>
      <c r="F9" s="3">
        <v>6.8</v>
      </c>
      <c r="G9" s="3">
        <v>13</v>
      </c>
      <c r="H9" s="3">
        <v>1.625</v>
      </c>
      <c r="I9" s="8">
        <v>84.171737556561084</v>
      </c>
      <c r="J9" s="3">
        <v>0</v>
      </c>
      <c r="K9" s="3" t="s">
        <v>13</v>
      </c>
    </row>
    <row r="10" spans="1:11">
      <c r="A10" s="3">
        <v>9</v>
      </c>
      <c r="B10" s="3">
        <v>61</v>
      </c>
      <c r="C10" s="3" t="s">
        <v>53</v>
      </c>
      <c r="D10" s="3">
        <v>22</v>
      </c>
      <c r="E10" s="3">
        <v>550</v>
      </c>
      <c r="F10" s="3">
        <v>6.71</v>
      </c>
      <c r="G10" s="3">
        <v>11</v>
      </c>
      <c r="H10" s="3">
        <v>1.375</v>
      </c>
      <c r="I10" s="8">
        <v>85.474640834575268</v>
      </c>
      <c r="J10" s="3">
        <v>0</v>
      </c>
      <c r="K10" s="3" t="s">
        <v>13</v>
      </c>
    </row>
    <row r="11" spans="1:11">
      <c r="A11" s="3">
        <v>10</v>
      </c>
      <c r="B11" s="3">
        <v>44</v>
      </c>
      <c r="C11" s="3" t="s">
        <v>54</v>
      </c>
      <c r="D11" s="3">
        <v>18</v>
      </c>
      <c r="E11" s="3">
        <v>450</v>
      </c>
      <c r="F11" s="3">
        <v>6.05</v>
      </c>
      <c r="G11" s="3">
        <v>14</v>
      </c>
      <c r="H11" s="3">
        <v>1.75</v>
      </c>
      <c r="I11" s="8">
        <v>85.55027521972977</v>
      </c>
      <c r="J11" s="3">
        <v>0</v>
      </c>
      <c r="K11" s="3" t="s">
        <v>13</v>
      </c>
    </row>
    <row r="12" spans="1:11">
      <c r="A12" s="3">
        <v>11</v>
      </c>
      <c r="B12" s="3">
        <v>64</v>
      </c>
      <c r="C12" s="3" t="s">
        <v>55</v>
      </c>
      <c r="D12" s="3">
        <v>23</v>
      </c>
      <c r="E12" s="3">
        <v>575</v>
      </c>
      <c r="F12" s="3">
        <v>6.16</v>
      </c>
      <c r="G12" s="3">
        <v>11</v>
      </c>
      <c r="H12" s="3">
        <v>1.375</v>
      </c>
      <c r="I12" s="8">
        <v>88.106903444381715</v>
      </c>
      <c r="J12" s="3">
        <v>0</v>
      </c>
      <c r="K12" s="3" t="s">
        <v>13</v>
      </c>
    </row>
    <row r="13" spans="1:11">
      <c r="A13" s="3">
        <v>12</v>
      </c>
      <c r="B13" s="3">
        <v>39</v>
      </c>
      <c r="C13" s="3" t="s">
        <v>56</v>
      </c>
      <c r="D13" s="3">
        <v>22</v>
      </c>
      <c r="E13" s="3">
        <v>550</v>
      </c>
      <c r="F13" s="3">
        <v>5.25</v>
      </c>
      <c r="G13" s="3">
        <v>14</v>
      </c>
      <c r="H13" s="3">
        <v>1.75</v>
      </c>
      <c r="I13" s="8">
        <v>88.446043290043292</v>
      </c>
      <c r="J13" s="3">
        <v>0</v>
      </c>
      <c r="K13" s="3" t="s">
        <v>13</v>
      </c>
    </row>
    <row r="14" spans="1:11">
      <c r="A14" s="3">
        <v>13</v>
      </c>
      <c r="B14" s="3">
        <v>51</v>
      </c>
      <c r="C14" s="3" t="s">
        <v>57</v>
      </c>
      <c r="D14" s="3">
        <v>20</v>
      </c>
      <c r="E14" s="3">
        <v>500</v>
      </c>
      <c r="F14" s="3">
        <v>6.16</v>
      </c>
      <c r="G14" s="3">
        <v>11</v>
      </c>
      <c r="H14" s="3">
        <v>1.375</v>
      </c>
      <c r="I14" s="8">
        <v>90.246607792207797</v>
      </c>
      <c r="J14" s="3">
        <v>0</v>
      </c>
      <c r="K14" s="3" t="s">
        <v>13</v>
      </c>
    </row>
    <row r="15" spans="1:11">
      <c r="A15" s="3">
        <v>14</v>
      </c>
      <c r="B15" s="3">
        <v>66</v>
      </c>
      <c r="C15" s="3" t="s">
        <v>58</v>
      </c>
      <c r="D15" s="3">
        <v>23</v>
      </c>
      <c r="E15" s="3">
        <v>575</v>
      </c>
      <c r="F15" s="3">
        <v>5.82</v>
      </c>
      <c r="G15" s="3">
        <v>11</v>
      </c>
      <c r="H15" s="3">
        <v>1.375</v>
      </c>
      <c r="I15" s="8">
        <v>90.445076783070505</v>
      </c>
      <c r="J15" s="3">
        <v>0</v>
      </c>
      <c r="K15" s="3" t="s">
        <v>13</v>
      </c>
    </row>
    <row r="16" spans="1:11">
      <c r="A16" s="3">
        <v>15</v>
      </c>
      <c r="B16" s="3">
        <v>63</v>
      </c>
      <c r="C16" s="3" t="s">
        <v>59</v>
      </c>
      <c r="D16" s="3">
        <v>20</v>
      </c>
      <c r="E16" s="3">
        <v>500</v>
      </c>
      <c r="F16" s="3">
        <v>6.03</v>
      </c>
      <c r="G16" s="3">
        <v>11</v>
      </c>
      <c r="H16" s="3">
        <v>1.375</v>
      </c>
      <c r="I16" s="8">
        <v>91.109480657319466</v>
      </c>
      <c r="J16" s="3">
        <v>0</v>
      </c>
      <c r="K16" s="3" t="s">
        <v>13</v>
      </c>
    </row>
    <row r="17" spans="1:11">
      <c r="A17" s="3">
        <v>16</v>
      </c>
      <c r="B17" s="3">
        <v>53</v>
      </c>
      <c r="C17" s="3" t="s">
        <v>60</v>
      </c>
      <c r="D17" s="3">
        <v>18</v>
      </c>
      <c r="E17" s="3">
        <v>450</v>
      </c>
      <c r="F17" s="3">
        <v>5.78</v>
      </c>
      <c r="G17" s="3">
        <v>12</v>
      </c>
      <c r="H17" s="3">
        <v>1.5</v>
      </c>
      <c r="I17" s="8">
        <v>91.882474432910413</v>
      </c>
      <c r="J17" s="3">
        <v>0</v>
      </c>
      <c r="K17" s="3" t="s">
        <v>13</v>
      </c>
    </row>
    <row r="18" spans="1:11">
      <c r="A18" s="3">
        <v>17</v>
      </c>
      <c r="B18" s="3">
        <v>43</v>
      </c>
      <c r="C18" s="3" t="s">
        <v>61</v>
      </c>
      <c r="D18" s="3">
        <v>28</v>
      </c>
      <c r="E18" s="3">
        <v>700</v>
      </c>
      <c r="F18" s="3">
        <v>5.64</v>
      </c>
      <c r="G18" s="3">
        <v>10</v>
      </c>
      <c r="H18" s="3">
        <v>1.25</v>
      </c>
      <c r="I18" s="8">
        <v>92.631612968591696</v>
      </c>
      <c r="J18" s="3">
        <v>0</v>
      </c>
      <c r="K18" s="3" t="s">
        <v>13</v>
      </c>
    </row>
    <row r="19" spans="1:11">
      <c r="A19" s="3">
        <v>18</v>
      </c>
      <c r="B19" s="3">
        <v>58</v>
      </c>
      <c r="C19" s="3" t="s">
        <v>62</v>
      </c>
      <c r="D19" s="3">
        <v>22</v>
      </c>
      <c r="E19" s="3">
        <v>550</v>
      </c>
      <c r="F19" s="3">
        <v>5.22</v>
      </c>
      <c r="G19" s="3">
        <v>12</v>
      </c>
      <c r="H19" s="3">
        <v>1.5</v>
      </c>
      <c r="I19" s="8">
        <v>93.144508533611997</v>
      </c>
      <c r="J19" s="3">
        <v>0</v>
      </c>
      <c r="K19" s="3" t="s">
        <v>13</v>
      </c>
    </row>
    <row r="20" spans="1:11">
      <c r="A20" s="3">
        <v>19</v>
      </c>
      <c r="B20" s="3">
        <v>65</v>
      </c>
      <c r="C20" s="3" t="s">
        <v>63</v>
      </c>
      <c r="D20" s="3">
        <v>26</v>
      </c>
      <c r="E20" s="3">
        <v>650</v>
      </c>
      <c r="F20" s="3">
        <v>4.96</v>
      </c>
      <c r="G20" s="3">
        <v>12</v>
      </c>
      <c r="H20" s="3">
        <v>1.5</v>
      </c>
      <c r="I20" s="8">
        <v>93.326027295285371</v>
      </c>
      <c r="J20" s="3">
        <v>0</v>
      </c>
      <c r="K20" s="3" t="s">
        <v>13</v>
      </c>
    </row>
    <row r="21" spans="1:11">
      <c r="A21" s="3">
        <v>20</v>
      </c>
      <c r="B21" s="3">
        <v>37</v>
      </c>
      <c r="C21" s="3" t="s">
        <v>64</v>
      </c>
      <c r="D21" s="3">
        <v>17</v>
      </c>
      <c r="E21" s="3">
        <v>425</v>
      </c>
      <c r="F21" s="3">
        <v>5.29</v>
      </c>
      <c r="G21" s="3">
        <v>13</v>
      </c>
      <c r="H21" s="3">
        <v>1.625</v>
      </c>
      <c r="I21" s="8">
        <v>94.521105954203705</v>
      </c>
      <c r="J21" s="3">
        <v>0</v>
      </c>
      <c r="K21" s="3" t="s">
        <v>13</v>
      </c>
    </row>
    <row r="22" spans="1:11">
      <c r="A22" s="3">
        <v>21</v>
      </c>
      <c r="B22" s="3">
        <v>76</v>
      </c>
      <c r="C22" s="3" t="s">
        <v>65</v>
      </c>
      <c r="D22" s="3">
        <v>18</v>
      </c>
      <c r="E22" s="3">
        <v>450</v>
      </c>
      <c r="F22" s="3">
        <v>6.47</v>
      </c>
      <c r="G22" s="3">
        <v>9</v>
      </c>
      <c r="H22" s="3">
        <v>1.125</v>
      </c>
      <c r="I22" s="8">
        <v>97.666781384166256</v>
      </c>
      <c r="J22" s="3">
        <v>0</v>
      </c>
      <c r="K22" s="3" t="s">
        <v>13</v>
      </c>
    </row>
    <row r="23" spans="1:11">
      <c r="A23" s="3">
        <v>22</v>
      </c>
      <c r="B23" s="3">
        <v>67</v>
      </c>
      <c r="C23" s="3" t="s">
        <v>66</v>
      </c>
      <c r="D23" s="3">
        <v>17</v>
      </c>
      <c r="E23" s="3">
        <v>425</v>
      </c>
      <c r="F23" s="3">
        <v>6.55</v>
      </c>
      <c r="G23" s="3">
        <v>9</v>
      </c>
      <c r="H23" s="3">
        <v>1.125</v>
      </c>
      <c r="I23" s="8">
        <v>98.27354348151475</v>
      </c>
      <c r="J23" s="3">
        <v>0</v>
      </c>
      <c r="K23" s="3" t="s">
        <v>13</v>
      </c>
    </row>
    <row r="24" spans="1:11">
      <c r="A24" s="3">
        <v>23</v>
      </c>
      <c r="B24" s="3">
        <v>56</v>
      </c>
      <c r="C24" s="3" t="s">
        <v>67</v>
      </c>
      <c r="D24" s="3">
        <v>18</v>
      </c>
      <c r="E24" s="3">
        <v>450</v>
      </c>
      <c r="F24" s="3">
        <v>6.1</v>
      </c>
      <c r="G24" s="3">
        <v>9</v>
      </c>
      <c r="H24" s="3">
        <v>1.125</v>
      </c>
      <c r="I24" s="8">
        <v>99.978149362477239</v>
      </c>
      <c r="J24" s="3">
        <v>0</v>
      </c>
      <c r="K24" s="3" t="s">
        <v>13</v>
      </c>
    </row>
    <row r="25" spans="1:11">
      <c r="A25" s="3">
        <v>24</v>
      </c>
      <c r="B25" s="3">
        <v>32</v>
      </c>
      <c r="C25" s="3" t="s">
        <v>68</v>
      </c>
      <c r="D25" s="3">
        <v>13</v>
      </c>
      <c r="E25" s="3">
        <v>325</v>
      </c>
      <c r="F25" s="3">
        <v>4.83</v>
      </c>
      <c r="G25" s="3">
        <v>9</v>
      </c>
      <c r="H25" s="3">
        <v>1.125</v>
      </c>
      <c r="I25" s="8">
        <v>117.61600637044117</v>
      </c>
      <c r="J25" s="3">
        <v>0</v>
      </c>
      <c r="K25" s="3" t="s">
        <v>13</v>
      </c>
    </row>
    <row r="26" spans="1:11">
      <c r="A26" s="3">
        <v>25</v>
      </c>
      <c r="B26" s="3">
        <v>59</v>
      </c>
      <c r="C26" s="3" t="s">
        <v>69</v>
      </c>
      <c r="D26" s="3">
        <v>18</v>
      </c>
      <c r="E26" s="3">
        <v>450</v>
      </c>
      <c r="F26" s="3">
        <v>2.62</v>
      </c>
      <c r="G26" s="3">
        <v>13</v>
      </c>
      <c r="H26" s="3">
        <v>1.625</v>
      </c>
      <c r="I26" s="8">
        <v>140.9447858028316</v>
      </c>
      <c r="J26" s="3">
        <v>0</v>
      </c>
      <c r="K26" s="3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C346-A045-4AF2-939F-FA0A1D1B5D52}">
  <dimension ref="A1:K44"/>
  <sheetViews>
    <sheetView workbookViewId="0">
      <selection sqref="A1:XFD1048576"/>
    </sheetView>
  </sheetViews>
  <sheetFormatPr defaultColWidth="8.85546875" defaultRowHeight="14.45"/>
  <cols>
    <col min="1" max="1" width="7.42578125" style="6" bestFit="1" customWidth="1"/>
    <col min="2" max="2" width="9.42578125" style="6" bestFit="1" customWidth="1"/>
    <col min="3" max="3" width="22.5703125" style="6" bestFit="1" customWidth="1"/>
    <col min="4" max="4" width="11.42578125" style="6" bestFit="1" customWidth="1"/>
    <col min="5" max="5" width="21" style="6" bestFit="1" customWidth="1"/>
    <col min="6" max="6" width="19.85546875" style="6" bestFit="1" customWidth="1"/>
    <col min="7" max="7" width="10.140625" style="6" bestFit="1" customWidth="1"/>
    <col min="8" max="8" width="19.42578125" style="6" bestFit="1" customWidth="1"/>
    <col min="9" max="9" width="16.7109375" style="7" bestFit="1" customWidth="1"/>
    <col min="10" max="10" width="7.28515625" style="6" bestFit="1" customWidth="1"/>
    <col min="11" max="16384" width="8.85546875" style="6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 spans="1:11">
      <c r="A2" s="6">
        <v>1</v>
      </c>
      <c r="B2" s="6">
        <v>125</v>
      </c>
      <c r="C2" s="6" t="s">
        <v>70</v>
      </c>
      <c r="D2" s="6">
        <v>22</v>
      </c>
      <c r="E2" s="6">
        <v>550</v>
      </c>
      <c r="F2" s="6">
        <v>9.52</v>
      </c>
      <c r="G2" s="6">
        <v>23</v>
      </c>
      <c r="H2" s="6">
        <v>2.875</v>
      </c>
      <c r="I2" s="7">
        <v>56.984903112233042</v>
      </c>
      <c r="J2" s="6" t="s">
        <v>71</v>
      </c>
      <c r="K2" s="6" t="s">
        <v>11</v>
      </c>
    </row>
    <row r="3" spans="1:11">
      <c r="A3" s="6">
        <v>2</v>
      </c>
      <c r="B3" s="6">
        <v>153</v>
      </c>
      <c r="C3" s="6" t="s">
        <v>72</v>
      </c>
      <c r="D3" s="6">
        <v>28</v>
      </c>
      <c r="E3" s="6">
        <v>700</v>
      </c>
      <c r="F3" s="6">
        <v>8.1300000000000008</v>
      </c>
      <c r="G3" s="6">
        <v>22</v>
      </c>
      <c r="H3" s="6">
        <v>2.75</v>
      </c>
      <c r="I3" s="7">
        <v>58.952226737592042</v>
      </c>
      <c r="J3" s="6" t="s">
        <v>73</v>
      </c>
      <c r="K3" s="6" t="s">
        <v>11</v>
      </c>
    </row>
    <row r="4" spans="1:11">
      <c r="A4" s="6">
        <v>3</v>
      </c>
      <c r="B4" s="6">
        <v>122</v>
      </c>
      <c r="C4" s="6" t="s">
        <v>74</v>
      </c>
      <c r="D4" s="6">
        <v>33</v>
      </c>
      <c r="E4" s="6">
        <v>825</v>
      </c>
      <c r="F4" s="6">
        <v>8.6199999999999992</v>
      </c>
      <c r="G4" s="6">
        <v>18</v>
      </c>
      <c r="H4" s="6">
        <v>2.25</v>
      </c>
      <c r="I4" s="7">
        <v>59.210583421219155</v>
      </c>
      <c r="J4" s="6" t="s">
        <v>75</v>
      </c>
      <c r="K4" s="6" t="s">
        <v>11</v>
      </c>
    </row>
    <row r="5" spans="1:11">
      <c r="A5" s="6">
        <v>4</v>
      </c>
      <c r="B5" s="6">
        <v>115</v>
      </c>
      <c r="C5" s="6" t="s">
        <v>76</v>
      </c>
      <c r="D5" s="6">
        <v>33</v>
      </c>
      <c r="E5" s="6">
        <v>825</v>
      </c>
      <c r="F5" s="6">
        <v>8.4700000000000006</v>
      </c>
      <c r="G5" s="6">
        <v>18</v>
      </c>
      <c r="H5" s="6">
        <v>2.25</v>
      </c>
      <c r="I5" s="7">
        <v>59.71710979929162</v>
      </c>
      <c r="J5" s="6" t="s">
        <v>75</v>
      </c>
      <c r="K5" s="6" t="s">
        <v>11</v>
      </c>
    </row>
    <row r="6" spans="1:11">
      <c r="A6" s="6">
        <v>5</v>
      </c>
      <c r="B6" s="6">
        <v>112</v>
      </c>
      <c r="C6" s="6" t="s">
        <v>77</v>
      </c>
      <c r="D6" s="6">
        <v>36</v>
      </c>
      <c r="E6" s="6">
        <v>900</v>
      </c>
      <c r="F6" s="6">
        <v>7.54</v>
      </c>
      <c r="G6" s="6">
        <v>20</v>
      </c>
      <c r="H6" s="6">
        <v>2.5</v>
      </c>
      <c r="I6" s="7">
        <v>60.412229295608611</v>
      </c>
      <c r="J6" s="6" t="s">
        <v>78</v>
      </c>
      <c r="K6" s="6" t="s">
        <v>11</v>
      </c>
    </row>
    <row r="7" spans="1:11">
      <c r="A7" s="6">
        <v>6</v>
      </c>
      <c r="B7" s="6">
        <v>172</v>
      </c>
      <c r="C7" s="6" t="s">
        <v>79</v>
      </c>
      <c r="D7" s="6">
        <v>31</v>
      </c>
      <c r="E7" s="6">
        <v>775</v>
      </c>
      <c r="F7" s="6">
        <v>8.69</v>
      </c>
      <c r="G7" s="6">
        <v>16</v>
      </c>
      <c r="H7" s="6">
        <v>2</v>
      </c>
      <c r="I7" s="7">
        <v>62.204945320910205</v>
      </c>
      <c r="J7" s="6" t="s">
        <v>12</v>
      </c>
      <c r="K7" s="6" t="s">
        <v>11</v>
      </c>
    </row>
    <row r="8" spans="1:11">
      <c r="A8" s="6">
        <v>7</v>
      </c>
      <c r="B8" s="6">
        <v>121</v>
      </c>
      <c r="C8" s="6" t="s">
        <v>80</v>
      </c>
      <c r="D8" s="6">
        <v>28</v>
      </c>
      <c r="E8" s="6">
        <v>700</v>
      </c>
      <c r="F8" s="6">
        <v>7.76</v>
      </c>
      <c r="G8" s="6">
        <v>19</v>
      </c>
      <c r="H8" s="6">
        <v>2.375</v>
      </c>
      <c r="I8" s="7">
        <v>63.068025424385716</v>
      </c>
      <c r="J8" s="6" t="s">
        <v>75</v>
      </c>
      <c r="K8" s="6" t="s">
        <v>11</v>
      </c>
    </row>
    <row r="9" spans="1:11">
      <c r="A9" s="6">
        <v>8</v>
      </c>
      <c r="B9" s="6">
        <v>113</v>
      </c>
      <c r="C9" s="6" t="s">
        <v>81</v>
      </c>
      <c r="D9" s="6">
        <v>29</v>
      </c>
      <c r="E9" s="6">
        <v>725</v>
      </c>
      <c r="F9" s="6">
        <v>8.5299999999999994</v>
      </c>
      <c r="G9" s="6">
        <v>16</v>
      </c>
      <c r="H9" s="6">
        <v>2</v>
      </c>
      <c r="I9" s="7">
        <v>63.467013542466759</v>
      </c>
      <c r="J9" s="6" t="s">
        <v>71</v>
      </c>
      <c r="K9" s="6" t="s">
        <v>11</v>
      </c>
    </row>
    <row r="10" spans="1:11">
      <c r="A10" s="6">
        <v>9</v>
      </c>
      <c r="B10" s="6">
        <v>13</v>
      </c>
      <c r="C10" s="6" t="s">
        <v>82</v>
      </c>
      <c r="D10" s="6">
        <v>30</v>
      </c>
      <c r="E10" s="6">
        <v>750</v>
      </c>
      <c r="F10" s="6">
        <v>7.7</v>
      </c>
      <c r="G10" s="6">
        <v>18</v>
      </c>
      <c r="H10" s="6">
        <v>2.25</v>
      </c>
      <c r="I10" s="7">
        <v>63.622154112554114</v>
      </c>
      <c r="J10" s="6" t="s">
        <v>14</v>
      </c>
      <c r="K10" s="6" t="s">
        <v>11</v>
      </c>
    </row>
    <row r="11" spans="1:11">
      <c r="A11" s="6">
        <v>10</v>
      </c>
      <c r="B11" s="6">
        <v>171</v>
      </c>
      <c r="C11" s="6" t="s">
        <v>83</v>
      </c>
      <c r="D11" s="6">
        <v>33</v>
      </c>
      <c r="E11" s="6">
        <v>825</v>
      </c>
      <c r="F11" s="6">
        <v>7.72</v>
      </c>
      <c r="G11" s="6">
        <v>17</v>
      </c>
      <c r="H11" s="6">
        <v>2.125</v>
      </c>
      <c r="I11" s="7">
        <v>63.760682977288894</v>
      </c>
      <c r="J11" s="6" t="s">
        <v>12</v>
      </c>
      <c r="K11" s="6" t="s">
        <v>11</v>
      </c>
    </row>
    <row r="12" spans="1:11">
      <c r="A12" s="6">
        <v>11</v>
      </c>
      <c r="B12" s="6">
        <v>127</v>
      </c>
      <c r="C12" s="6" t="s">
        <v>84</v>
      </c>
      <c r="D12" s="6">
        <v>30</v>
      </c>
      <c r="E12" s="6">
        <v>750</v>
      </c>
      <c r="F12" s="6">
        <v>7.78</v>
      </c>
      <c r="G12" s="6">
        <v>17</v>
      </c>
      <c r="H12" s="6">
        <v>2.125</v>
      </c>
      <c r="I12" s="7">
        <v>64.50859390090227</v>
      </c>
      <c r="J12" s="6" t="s">
        <v>71</v>
      </c>
      <c r="K12" s="6" t="s">
        <v>11</v>
      </c>
    </row>
    <row r="13" spans="1:11">
      <c r="A13" s="6">
        <v>12</v>
      </c>
      <c r="B13" s="6">
        <v>118</v>
      </c>
      <c r="C13" s="6" t="s">
        <v>85</v>
      </c>
      <c r="D13" s="6">
        <v>30</v>
      </c>
      <c r="E13" s="6">
        <v>750</v>
      </c>
      <c r="F13" s="6">
        <v>7.76</v>
      </c>
      <c r="G13" s="6">
        <v>17</v>
      </c>
      <c r="H13" s="6">
        <v>2.125</v>
      </c>
      <c r="I13" s="7">
        <v>64.590269092379231</v>
      </c>
      <c r="J13" s="6" t="s">
        <v>75</v>
      </c>
      <c r="K13" s="6" t="s">
        <v>11</v>
      </c>
    </row>
    <row r="14" spans="1:11">
      <c r="A14" s="6">
        <v>13</v>
      </c>
      <c r="B14" s="6">
        <v>16</v>
      </c>
      <c r="C14" s="6" t="s">
        <v>86</v>
      </c>
      <c r="D14" s="6">
        <v>21</v>
      </c>
      <c r="E14" s="6">
        <v>525</v>
      </c>
      <c r="F14" s="6">
        <v>7.88</v>
      </c>
      <c r="G14" s="6">
        <v>21</v>
      </c>
      <c r="H14" s="6">
        <v>2.625</v>
      </c>
      <c r="I14" s="7">
        <v>64.625341068407067</v>
      </c>
      <c r="J14" s="6" t="s">
        <v>14</v>
      </c>
      <c r="K14" s="6" t="s">
        <v>11</v>
      </c>
    </row>
    <row r="15" spans="1:11">
      <c r="A15" s="6">
        <v>14</v>
      </c>
      <c r="B15" s="6">
        <v>98</v>
      </c>
      <c r="C15" s="6" t="s">
        <v>87</v>
      </c>
      <c r="D15" s="6">
        <v>30</v>
      </c>
      <c r="E15" s="6">
        <v>750</v>
      </c>
      <c r="F15" s="6">
        <v>7.7</v>
      </c>
      <c r="G15" s="6">
        <v>17</v>
      </c>
      <c r="H15" s="6">
        <v>2.125</v>
      </c>
      <c r="I15" s="7">
        <v>64.83784038706392</v>
      </c>
      <c r="J15" s="6" t="s">
        <v>88</v>
      </c>
      <c r="K15" s="6" t="s">
        <v>11</v>
      </c>
    </row>
    <row r="16" spans="1:11">
      <c r="A16" s="6">
        <v>15</v>
      </c>
      <c r="B16" s="6">
        <v>111</v>
      </c>
      <c r="C16" s="6" t="s">
        <v>89</v>
      </c>
      <c r="D16" s="6">
        <v>34</v>
      </c>
      <c r="E16" s="6">
        <v>850</v>
      </c>
      <c r="F16" s="6">
        <v>7.59</v>
      </c>
      <c r="G16" s="6">
        <v>16</v>
      </c>
      <c r="H16" s="6">
        <v>2</v>
      </c>
      <c r="I16" s="7">
        <v>65.382914516004035</v>
      </c>
      <c r="J16" s="6" t="s">
        <v>71</v>
      </c>
      <c r="K16" s="6" t="s">
        <v>11</v>
      </c>
    </row>
    <row r="17" spans="1:11">
      <c r="A17" s="6">
        <v>16</v>
      </c>
      <c r="B17" s="6">
        <v>166</v>
      </c>
      <c r="C17" s="6" t="s">
        <v>90</v>
      </c>
      <c r="D17" s="6">
        <v>24</v>
      </c>
      <c r="E17" s="6">
        <v>600</v>
      </c>
      <c r="F17" s="6">
        <v>8.66</v>
      </c>
      <c r="G17" s="6">
        <v>15</v>
      </c>
      <c r="H17" s="6">
        <v>1.875</v>
      </c>
      <c r="I17" s="7">
        <v>66.940079291762899</v>
      </c>
      <c r="J17" s="6" t="s">
        <v>73</v>
      </c>
      <c r="K17" s="6" t="s">
        <v>11</v>
      </c>
    </row>
    <row r="18" spans="1:11">
      <c r="A18" s="6">
        <v>17</v>
      </c>
      <c r="B18" s="6">
        <v>133</v>
      </c>
      <c r="C18" s="6" t="s">
        <v>91</v>
      </c>
      <c r="D18" s="6">
        <v>29</v>
      </c>
      <c r="E18" s="6">
        <v>725</v>
      </c>
      <c r="F18" s="6">
        <v>7.53</v>
      </c>
      <c r="G18" s="6">
        <v>16</v>
      </c>
      <c r="H18" s="6">
        <v>2</v>
      </c>
      <c r="I18" s="7">
        <v>67.305477583917209</v>
      </c>
      <c r="J18" s="6" t="s">
        <v>14</v>
      </c>
      <c r="K18" s="6" t="s">
        <v>11</v>
      </c>
    </row>
    <row r="19" spans="1:11">
      <c r="A19" s="6">
        <v>18</v>
      </c>
      <c r="B19" s="6">
        <v>165</v>
      </c>
      <c r="C19" s="6" t="s">
        <v>92</v>
      </c>
      <c r="D19" s="6">
        <v>29</v>
      </c>
      <c r="E19" s="6">
        <v>725</v>
      </c>
      <c r="F19" s="6">
        <v>6.68</v>
      </c>
      <c r="G19" s="6">
        <v>19</v>
      </c>
      <c r="H19" s="6">
        <v>2.375</v>
      </c>
      <c r="I19" s="7">
        <v>67.800709912298828</v>
      </c>
      <c r="J19" s="6" t="s">
        <v>73</v>
      </c>
      <c r="K19" s="6" t="s">
        <v>11</v>
      </c>
    </row>
    <row r="20" spans="1:11">
      <c r="A20" s="6">
        <v>19</v>
      </c>
      <c r="B20" s="6">
        <v>141</v>
      </c>
      <c r="C20" s="6" t="s">
        <v>93</v>
      </c>
      <c r="D20" s="6">
        <v>32</v>
      </c>
      <c r="E20" s="6">
        <v>800</v>
      </c>
      <c r="F20" s="6">
        <v>6.9</v>
      </c>
      <c r="G20" s="6">
        <v>17</v>
      </c>
      <c r="H20" s="6">
        <v>2.125</v>
      </c>
      <c r="I20" s="7">
        <v>67.866697144075033</v>
      </c>
      <c r="J20" s="6" t="s">
        <v>94</v>
      </c>
      <c r="K20" s="6" t="s">
        <v>11</v>
      </c>
    </row>
    <row r="21" spans="1:11">
      <c r="A21" s="6">
        <v>20</v>
      </c>
      <c r="B21" s="6">
        <v>142</v>
      </c>
      <c r="C21" s="6" t="s">
        <v>95</v>
      </c>
      <c r="D21" s="6">
        <v>26</v>
      </c>
      <c r="E21" s="6">
        <v>650</v>
      </c>
      <c r="F21" s="6">
        <v>8.56</v>
      </c>
      <c r="G21" s="6">
        <v>14</v>
      </c>
      <c r="H21" s="6">
        <v>1.75</v>
      </c>
      <c r="I21" s="7">
        <v>67.992534250795941</v>
      </c>
      <c r="J21" s="6" t="s">
        <v>94</v>
      </c>
      <c r="K21" s="6" t="s">
        <v>11</v>
      </c>
    </row>
    <row r="22" spans="1:11">
      <c r="A22" s="6">
        <v>21</v>
      </c>
      <c r="B22" s="6">
        <v>168</v>
      </c>
      <c r="C22" s="6" t="s">
        <v>96</v>
      </c>
      <c r="D22" s="6">
        <v>18</v>
      </c>
      <c r="E22" s="6">
        <v>450</v>
      </c>
      <c r="F22" s="6">
        <v>7.82</v>
      </c>
      <c r="G22" s="6">
        <v>20</v>
      </c>
      <c r="H22" s="6">
        <v>2.5</v>
      </c>
      <c r="I22" s="7">
        <v>68.354988348962792</v>
      </c>
      <c r="J22" s="6" t="s">
        <v>73</v>
      </c>
      <c r="K22" s="6" t="s">
        <v>11</v>
      </c>
    </row>
    <row r="23" spans="1:11">
      <c r="A23" s="6">
        <v>22</v>
      </c>
      <c r="B23" s="6">
        <v>124</v>
      </c>
      <c r="C23" s="6" t="s">
        <v>97</v>
      </c>
      <c r="D23" s="6">
        <v>22</v>
      </c>
      <c r="E23" s="6">
        <v>550</v>
      </c>
      <c r="F23" s="6">
        <v>8.07</v>
      </c>
      <c r="G23" s="6">
        <v>16</v>
      </c>
      <c r="H23" s="6">
        <v>2</v>
      </c>
      <c r="I23" s="7">
        <v>68.714268108595249</v>
      </c>
      <c r="J23" s="6" t="s">
        <v>71</v>
      </c>
      <c r="K23" s="6" t="s">
        <v>11</v>
      </c>
    </row>
    <row r="24" spans="1:11">
      <c r="A24" s="6">
        <v>23</v>
      </c>
      <c r="B24" s="6">
        <v>151</v>
      </c>
      <c r="C24" s="6" t="s">
        <v>98</v>
      </c>
      <c r="D24" s="6">
        <v>24</v>
      </c>
      <c r="E24" s="6">
        <v>600</v>
      </c>
      <c r="F24" s="6">
        <v>7.2</v>
      </c>
      <c r="G24" s="6">
        <v>17</v>
      </c>
      <c r="H24" s="6">
        <v>2.125</v>
      </c>
      <c r="I24" s="7">
        <v>69.795464052287585</v>
      </c>
      <c r="J24" s="6" t="s">
        <v>14</v>
      </c>
      <c r="K24" s="6" t="s">
        <v>11</v>
      </c>
    </row>
    <row r="25" spans="1:11">
      <c r="A25" s="6">
        <v>24</v>
      </c>
      <c r="B25" s="6">
        <v>82</v>
      </c>
      <c r="C25" s="6" t="s">
        <v>99</v>
      </c>
      <c r="D25" s="6">
        <v>23</v>
      </c>
      <c r="E25" s="6">
        <v>575</v>
      </c>
      <c r="F25" s="6">
        <v>7.61</v>
      </c>
      <c r="G25" s="6">
        <v>16</v>
      </c>
      <c r="H25" s="6">
        <v>2</v>
      </c>
      <c r="I25" s="7">
        <v>69.912593155459064</v>
      </c>
      <c r="J25" s="6" t="s">
        <v>88</v>
      </c>
      <c r="K25" s="6" t="s">
        <v>11</v>
      </c>
    </row>
    <row r="26" spans="1:11">
      <c r="A26" s="6">
        <v>25</v>
      </c>
      <c r="B26" s="6">
        <v>145</v>
      </c>
      <c r="C26" s="6" t="s">
        <v>100</v>
      </c>
      <c r="D26" s="6">
        <v>24</v>
      </c>
      <c r="E26" s="6">
        <v>600</v>
      </c>
      <c r="F26" s="6">
        <v>8.26</v>
      </c>
      <c r="G26" s="6">
        <v>14</v>
      </c>
      <c r="H26" s="6">
        <v>1.75</v>
      </c>
      <c r="I26" s="7">
        <v>70.090188054882972</v>
      </c>
      <c r="J26" s="6" t="s">
        <v>94</v>
      </c>
      <c r="K26" s="6" t="s">
        <v>11</v>
      </c>
    </row>
    <row r="27" spans="1:11">
      <c r="A27" s="6">
        <v>26</v>
      </c>
      <c r="B27" s="6">
        <v>154</v>
      </c>
      <c r="C27" s="6" t="s">
        <v>101</v>
      </c>
      <c r="D27" s="6">
        <v>24</v>
      </c>
      <c r="E27" s="6">
        <v>600</v>
      </c>
      <c r="F27" s="6">
        <v>7.11</v>
      </c>
      <c r="G27" s="6">
        <v>17</v>
      </c>
      <c r="H27" s="6">
        <v>2.125</v>
      </c>
      <c r="I27" s="7">
        <v>70.228916935550586</v>
      </c>
      <c r="J27" s="6" t="s">
        <v>94</v>
      </c>
      <c r="K27" s="6" t="s">
        <v>11</v>
      </c>
    </row>
    <row r="28" spans="1:11">
      <c r="A28" s="6">
        <v>27</v>
      </c>
      <c r="B28" s="6">
        <v>132</v>
      </c>
      <c r="C28" s="6" t="s">
        <v>102</v>
      </c>
      <c r="D28" s="6">
        <v>22</v>
      </c>
      <c r="E28" s="6">
        <v>550</v>
      </c>
      <c r="F28" s="6">
        <v>7.65</v>
      </c>
      <c r="G28" s="6">
        <v>16</v>
      </c>
      <c r="H28" s="6">
        <v>2</v>
      </c>
      <c r="I28" s="7">
        <v>70.391587641117056</v>
      </c>
      <c r="J28" s="6" t="s">
        <v>103</v>
      </c>
      <c r="K28" s="6" t="s">
        <v>11</v>
      </c>
    </row>
    <row r="29" spans="1:11">
      <c r="A29" s="6">
        <v>28</v>
      </c>
      <c r="B29" s="6">
        <v>87</v>
      </c>
      <c r="C29" s="6" t="s">
        <v>104</v>
      </c>
      <c r="D29" s="6">
        <v>20</v>
      </c>
      <c r="E29" s="6">
        <v>500</v>
      </c>
      <c r="F29" s="6">
        <v>7.21</v>
      </c>
      <c r="G29" s="6">
        <v>18</v>
      </c>
      <c r="H29" s="6">
        <v>2.25</v>
      </c>
      <c r="I29" s="7">
        <v>71.266350993989832</v>
      </c>
      <c r="J29" s="6" t="s">
        <v>88</v>
      </c>
      <c r="K29" s="6" t="s">
        <v>11</v>
      </c>
    </row>
    <row r="30" spans="1:11">
      <c r="A30" s="6">
        <v>29</v>
      </c>
      <c r="B30" s="6">
        <v>144</v>
      </c>
      <c r="C30" s="6" t="s">
        <v>105</v>
      </c>
      <c r="D30" s="6">
        <v>24</v>
      </c>
      <c r="E30" s="6">
        <v>600</v>
      </c>
      <c r="F30" s="6">
        <v>7.16</v>
      </c>
      <c r="G30" s="6">
        <v>16</v>
      </c>
      <c r="H30" s="6">
        <v>2</v>
      </c>
      <c r="I30" s="7">
        <v>71.354411545623833</v>
      </c>
      <c r="J30" s="6" t="s">
        <v>94</v>
      </c>
      <c r="K30" s="6" t="s">
        <v>11</v>
      </c>
    </row>
    <row r="31" spans="1:11">
      <c r="A31" s="6">
        <v>30</v>
      </c>
      <c r="B31" s="6">
        <v>173</v>
      </c>
      <c r="C31" s="6" t="s">
        <v>106</v>
      </c>
      <c r="D31" s="6">
        <v>22</v>
      </c>
      <c r="E31" s="6">
        <v>550</v>
      </c>
      <c r="F31" s="6">
        <v>7.08</v>
      </c>
      <c r="G31" s="6">
        <v>16</v>
      </c>
      <c r="H31" s="6">
        <v>2</v>
      </c>
      <c r="I31" s="7">
        <v>72.986254750898823</v>
      </c>
      <c r="J31" s="6" t="s">
        <v>12</v>
      </c>
      <c r="K31" s="6" t="s">
        <v>11</v>
      </c>
    </row>
    <row r="32" spans="1:11">
      <c r="A32" s="6">
        <v>31</v>
      </c>
      <c r="B32" s="6">
        <v>146</v>
      </c>
      <c r="C32" s="6" t="s">
        <v>107</v>
      </c>
      <c r="D32" s="6">
        <v>22</v>
      </c>
      <c r="E32" s="6">
        <v>550</v>
      </c>
      <c r="F32" s="6">
        <v>6.99</v>
      </c>
      <c r="G32" s="6">
        <v>16</v>
      </c>
      <c r="H32" s="6">
        <v>2</v>
      </c>
      <c r="I32" s="7">
        <v>73.434621667316947</v>
      </c>
      <c r="J32" s="6" t="s">
        <v>108</v>
      </c>
      <c r="K32" s="6" t="s">
        <v>11</v>
      </c>
    </row>
    <row r="33" spans="1:11">
      <c r="A33" s="6">
        <v>32</v>
      </c>
      <c r="B33" s="6">
        <v>14</v>
      </c>
      <c r="C33" s="6" t="s">
        <v>109</v>
      </c>
      <c r="D33" s="6">
        <v>24</v>
      </c>
      <c r="E33" s="6">
        <v>600</v>
      </c>
      <c r="F33" s="6">
        <v>7.59</v>
      </c>
      <c r="G33" s="6">
        <v>13</v>
      </c>
      <c r="H33" s="6">
        <v>1.625</v>
      </c>
      <c r="I33" s="7">
        <v>74.768985405898448</v>
      </c>
      <c r="J33" s="6" t="s">
        <v>14</v>
      </c>
      <c r="K33" s="6" t="s">
        <v>11</v>
      </c>
    </row>
    <row r="34" spans="1:11">
      <c r="A34" s="6">
        <v>33</v>
      </c>
      <c r="B34" s="6">
        <v>91</v>
      </c>
      <c r="C34" s="6" t="s">
        <v>110</v>
      </c>
      <c r="D34" s="6">
        <v>26</v>
      </c>
      <c r="E34" s="6">
        <v>650</v>
      </c>
      <c r="F34" s="6">
        <v>6.9</v>
      </c>
      <c r="G34" s="6">
        <v>14</v>
      </c>
      <c r="H34" s="6">
        <v>1.75</v>
      </c>
      <c r="I34" s="7">
        <v>74.921792005096364</v>
      </c>
      <c r="J34" s="6" t="s">
        <v>14</v>
      </c>
      <c r="K34" s="6" t="s">
        <v>11</v>
      </c>
    </row>
    <row r="35" spans="1:11">
      <c r="A35" s="6">
        <v>34</v>
      </c>
      <c r="B35" s="6">
        <v>136</v>
      </c>
      <c r="C35" s="6" t="s">
        <v>111</v>
      </c>
      <c r="D35" s="6">
        <v>23</v>
      </c>
      <c r="E35" s="6">
        <v>575</v>
      </c>
      <c r="F35" s="6">
        <v>7.55</v>
      </c>
      <c r="G35" s="6">
        <v>13</v>
      </c>
      <c r="H35" s="6">
        <v>1.625</v>
      </c>
      <c r="I35" s="7">
        <v>75.535444505969124</v>
      </c>
      <c r="J35" s="6" t="s">
        <v>103</v>
      </c>
      <c r="K35" s="6" t="s">
        <v>11</v>
      </c>
    </row>
    <row r="36" spans="1:11">
      <c r="A36" s="6">
        <v>35</v>
      </c>
      <c r="B36" s="6">
        <v>105</v>
      </c>
      <c r="C36" s="6" t="s">
        <v>112</v>
      </c>
      <c r="D36" s="6">
        <v>29</v>
      </c>
      <c r="E36" s="6">
        <v>725</v>
      </c>
      <c r="F36" s="6">
        <v>7.37</v>
      </c>
      <c r="G36" s="6">
        <v>12</v>
      </c>
      <c r="H36" s="6">
        <v>1.5</v>
      </c>
      <c r="I36" s="7">
        <v>75.766296542366547</v>
      </c>
      <c r="J36" s="6" t="s">
        <v>14</v>
      </c>
      <c r="K36" s="6" t="s">
        <v>11</v>
      </c>
    </row>
    <row r="37" spans="1:11">
      <c r="A37" s="6">
        <v>36</v>
      </c>
      <c r="B37" s="6">
        <v>147</v>
      </c>
      <c r="C37" s="6" t="s">
        <v>113</v>
      </c>
      <c r="D37" s="6">
        <v>21</v>
      </c>
      <c r="E37" s="6">
        <v>525</v>
      </c>
      <c r="F37" s="6">
        <v>7.7</v>
      </c>
      <c r="G37" s="6">
        <v>13</v>
      </c>
      <c r="H37" s="6">
        <v>1.625</v>
      </c>
      <c r="I37" s="7">
        <v>76.257843489843495</v>
      </c>
      <c r="J37" s="6" t="s">
        <v>103</v>
      </c>
      <c r="K37" s="6" t="s">
        <v>11</v>
      </c>
    </row>
    <row r="38" spans="1:11">
      <c r="A38" s="6">
        <v>37</v>
      </c>
      <c r="B38" s="6">
        <v>83</v>
      </c>
      <c r="C38" s="6" t="s">
        <v>114</v>
      </c>
      <c r="D38" s="6">
        <v>13</v>
      </c>
      <c r="E38" s="6">
        <v>325</v>
      </c>
      <c r="F38" s="6">
        <v>8.4700000000000006</v>
      </c>
      <c r="G38" s="6">
        <v>16</v>
      </c>
      <c r="H38" s="6">
        <v>2</v>
      </c>
      <c r="I38" s="7">
        <v>77.595920988102804</v>
      </c>
      <c r="J38" s="6" t="s">
        <v>88</v>
      </c>
      <c r="K38" s="6" t="s">
        <v>11</v>
      </c>
    </row>
    <row r="39" spans="1:11">
      <c r="A39" s="6">
        <v>38</v>
      </c>
      <c r="B39" s="6">
        <v>114</v>
      </c>
      <c r="C39" s="6" t="s">
        <v>115</v>
      </c>
      <c r="D39" s="6">
        <v>20</v>
      </c>
      <c r="E39" s="6">
        <v>500</v>
      </c>
      <c r="F39" s="6">
        <v>6.95</v>
      </c>
      <c r="G39" s="6">
        <v>14</v>
      </c>
      <c r="H39" s="6">
        <v>1.75</v>
      </c>
      <c r="I39" s="7">
        <v>78.450360945529297</v>
      </c>
      <c r="J39" s="6" t="s">
        <v>75</v>
      </c>
      <c r="K39" s="6" t="s">
        <v>11</v>
      </c>
    </row>
    <row r="40" spans="1:11">
      <c r="A40" s="6">
        <v>39</v>
      </c>
      <c r="B40" s="6">
        <v>155</v>
      </c>
      <c r="C40" s="6" t="s">
        <v>116</v>
      </c>
      <c r="D40" s="6">
        <v>22</v>
      </c>
      <c r="E40" s="6">
        <v>550</v>
      </c>
      <c r="F40" s="6">
        <v>7.04</v>
      </c>
      <c r="G40" s="6">
        <v>13</v>
      </c>
      <c r="H40" s="6">
        <v>1.625</v>
      </c>
      <c r="I40" s="7">
        <v>78.549498251748247</v>
      </c>
      <c r="J40" s="6" t="s">
        <v>94</v>
      </c>
      <c r="K40" s="6" t="s">
        <v>11</v>
      </c>
    </row>
    <row r="41" spans="1:11">
      <c r="A41" s="6">
        <v>40</v>
      </c>
      <c r="B41" s="6">
        <v>19</v>
      </c>
      <c r="C41" s="6" t="s">
        <v>117</v>
      </c>
      <c r="D41" s="6">
        <v>20</v>
      </c>
      <c r="E41" s="6">
        <v>500</v>
      </c>
      <c r="F41" s="6">
        <v>6.11</v>
      </c>
      <c r="G41" s="6">
        <v>15</v>
      </c>
      <c r="H41" s="6">
        <v>1.875</v>
      </c>
      <c r="I41" s="7">
        <v>81.555954828150576</v>
      </c>
      <c r="J41" s="6" t="s">
        <v>14</v>
      </c>
      <c r="K41" s="6" t="s">
        <v>11</v>
      </c>
    </row>
    <row r="42" spans="1:11">
      <c r="A42" s="6">
        <v>41</v>
      </c>
      <c r="B42" s="6">
        <v>167</v>
      </c>
      <c r="C42" s="6" t="s">
        <v>118</v>
      </c>
      <c r="D42" s="6">
        <v>19</v>
      </c>
      <c r="E42" s="6">
        <v>475</v>
      </c>
      <c r="F42" s="6">
        <v>6.6</v>
      </c>
      <c r="G42" s="6">
        <v>12</v>
      </c>
      <c r="H42" s="6">
        <v>1.5</v>
      </c>
      <c r="I42" s="7">
        <v>85.623547049441783</v>
      </c>
      <c r="J42" s="6" t="s">
        <v>73</v>
      </c>
      <c r="K42" s="6" t="s">
        <v>11</v>
      </c>
    </row>
    <row r="43" spans="1:11">
      <c r="A43" s="6">
        <v>42</v>
      </c>
      <c r="B43" s="6">
        <v>15</v>
      </c>
      <c r="C43" s="6" t="s">
        <v>119</v>
      </c>
      <c r="D43" s="6">
        <v>31</v>
      </c>
      <c r="E43" s="6">
        <v>775</v>
      </c>
      <c r="F43" s="6">
        <v>4.57</v>
      </c>
      <c r="G43" s="6">
        <v>16</v>
      </c>
      <c r="H43" s="6">
        <v>2</v>
      </c>
      <c r="I43" s="7">
        <v>87.782718006635136</v>
      </c>
      <c r="J43" s="6" t="s">
        <v>14</v>
      </c>
      <c r="K43" s="6" t="s">
        <v>11</v>
      </c>
    </row>
    <row r="44" spans="1:11">
      <c r="A44" s="6">
        <v>43</v>
      </c>
      <c r="B44" s="6">
        <v>126</v>
      </c>
      <c r="C44" s="6" t="s">
        <v>120</v>
      </c>
      <c r="D44" s="6">
        <v>17</v>
      </c>
      <c r="E44" s="6">
        <v>425</v>
      </c>
      <c r="F44" s="6">
        <v>6.5</v>
      </c>
      <c r="G44" s="6">
        <v>11</v>
      </c>
      <c r="H44" s="6">
        <v>1.375</v>
      </c>
      <c r="I44" s="7">
        <v>91.047937474290421</v>
      </c>
      <c r="J44" s="6" t="s">
        <v>75</v>
      </c>
      <c r="K44" s="6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861E-E1CC-43F8-9CD5-CFA09AB62D39}">
  <dimension ref="A1:K30"/>
  <sheetViews>
    <sheetView workbookViewId="0">
      <selection activeCell="E15" sqref="E15"/>
    </sheetView>
  </sheetViews>
  <sheetFormatPr defaultColWidth="8.85546875" defaultRowHeight="14.45"/>
  <cols>
    <col min="1" max="1" width="7.42578125" style="3" bestFit="1" customWidth="1"/>
    <col min="2" max="2" width="9.42578125" style="3" bestFit="1" customWidth="1"/>
    <col min="3" max="3" width="15.140625" style="3" bestFit="1" customWidth="1"/>
    <col min="4" max="4" width="11.42578125" style="3" bestFit="1" customWidth="1"/>
    <col min="5" max="5" width="21" style="3" bestFit="1" customWidth="1"/>
    <col min="6" max="6" width="19.85546875" style="3" bestFit="1" customWidth="1"/>
    <col min="7" max="7" width="10.140625" style="3" bestFit="1" customWidth="1"/>
    <col min="8" max="8" width="19.42578125" style="3" bestFit="1" customWidth="1"/>
    <col min="9" max="9" width="16.7109375" style="8" bestFit="1" customWidth="1"/>
    <col min="10" max="10" width="7.28515625" style="3" bestFit="1" customWidth="1"/>
    <col min="11" max="16384" width="8.8554687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s="3">
        <v>1</v>
      </c>
      <c r="B2" s="3">
        <v>156</v>
      </c>
      <c r="C2" s="3" t="s">
        <v>121</v>
      </c>
      <c r="D2" s="3">
        <v>30</v>
      </c>
      <c r="E2" s="3">
        <v>750</v>
      </c>
      <c r="F2" s="3">
        <v>8.08</v>
      </c>
      <c r="G2" s="3">
        <v>17</v>
      </c>
      <c r="H2" s="3">
        <v>2.125</v>
      </c>
      <c r="I2" s="8">
        <v>63.331985944476806</v>
      </c>
      <c r="J2" s="3" t="s">
        <v>14</v>
      </c>
      <c r="K2" s="3" t="s">
        <v>13</v>
      </c>
    </row>
    <row r="3" spans="1:11">
      <c r="A3" s="3">
        <v>2</v>
      </c>
      <c r="B3" s="3">
        <v>123</v>
      </c>
      <c r="C3" s="3" t="s">
        <v>122</v>
      </c>
      <c r="D3" s="3">
        <v>21</v>
      </c>
      <c r="E3" s="3">
        <v>525</v>
      </c>
      <c r="F3" s="3">
        <v>8.43</v>
      </c>
      <c r="G3" s="3">
        <v>18</v>
      </c>
      <c r="H3" s="3">
        <v>2.25</v>
      </c>
      <c r="I3" s="8">
        <v>65.536405355024584</v>
      </c>
      <c r="J3" s="3" t="s">
        <v>75</v>
      </c>
      <c r="K3" s="3" t="s">
        <v>13</v>
      </c>
    </row>
    <row r="4" spans="1:11">
      <c r="A4" s="3">
        <v>3</v>
      </c>
      <c r="B4" s="3">
        <v>106</v>
      </c>
      <c r="C4" s="3" t="s">
        <v>123</v>
      </c>
      <c r="D4" s="3">
        <v>25</v>
      </c>
      <c r="E4" s="3">
        <v>625</v>
      </c>
      <c r="F4" s="3">
        <v>7.9</v>
      </c>
      <c r="G4" s="3">
        <v>16</v>
      </c>
      <c r="H4" s="3">
        <v>2</v>
      </c>
      <c r="I4" s="8">
        <v>67.582127594936708</v>
      </c>
      <c r="J4" s="3" t="s">
        <v>14</v>
      </c>
      <c r="K4" s="3" t="s">
        <v>13</v>
      </c>
    </row>
    <row r="5" spans="1:11">
      <c r="A5" s="3">
        <v>4</v>
      </c>
      <c r="B5" s="3">
        <v>107</v>
      </c>
      <c r="C5" s="3" t="s">
        <v>124</v>
      </c>
      <c r="D5" s="3">
        <v>27</v>
      </c>
      <c r="E5" s="3">
        <v>675</v>
      </c>
      <c r="F5" s="3">
        <v>7.5</v>
      </c>
      <c r="G5" s="3">
        <v>16</v>
      </c>
      <c r="H5" s="3">
        <v>2</v>
      </c>
      <c r="I5" s="8">
        <v>68.274474074074078</v>
      </c>
      <c r="J5" s="3" t="s">
        <v>14</v>
      </c>
      <c r="K5" s="3" t="s">
        <v>13</v>
      </c>
    </row>
    <row r="6" spans="1:11">
      <c r="A6" s="3">
        <v>5</v>
      </c>
      <c r="B6" s="3">
        <v>131</v>
      </c>
      <c r="C6" s="3" t="s">
        <v>125</v>
      </c>
      <c r="D6" s="3">
        <v>26</v>
      </c>
      <c r="E6" s="3">
        <v>650</v>
      </c>
      <c r="F6" s="3">
        <v>7.87</v>
      </c>
      <c r="G6" s="3">
        <v>14</v>
      </c>
      <c r="H6" s="3">
        <v>1.75</v>
      </c>
      <c r="I6" s="8">
        <v>70.517770864459564</v>
      </c>
      <c r="J6" s="3" t="s">
        <v>14</v>
      </c>
      <c r="K6" s="3" t="s">
        <v>13</v>
      </c>
    </row>
    <row r="7" spans="1:11">
      <c r="A7" s="3">
        <v>6</v>
      </c>
      <c r="B7" s="3">
        <v>94</v>
      </c>
      <c r="C7" s="3" t="s">
        <v>126</v>
      </c>
      <c r="D7" s="3">
        <v>23</v>
      </c>
      <c r="E7" s="3">
        <v>575</v>
      </c>
      <c r="F7" s="3">
        <v>7.47</v>
      </c>
      <c r="G7" s="3">
        <v>16</v>
      </c>
      <c r="H7" s="3">
        <v>2</v>
      </c>
      <c r="I7" s="8">
        <v>70.519782666899488</v>
      </c>
      <c r="J7" s="3" t="s">
        <v>88</v>
      </c>
      <c r="K7" s="3" t="s">
        <v>13</v>
      </c>
    </row>
    <row r="8" spans="1:11">
      <c r="A8" s="3">
        <v>7</v>
      </c>
      <c r="B8" s="3">
        <v>161</v>
      </c>
      <c r="C8" s="3" t="s">
        <v>127</v>
      </c>
      <c r="D8" s="3">
        <v>21</v>
      </c>
      <c r="E8" s="3">
        <v>525</v>
      </c>
      <c r="F8" s="3">
        <v>7.24</v>
      </c>
      <c r="G8" s="3">
        <v>17</v>
      </c>
      <c r="H8" s="3">
        <v>2.125</v>
      </c>
      <c r="I8" s="8">
        <v>71.559182196635561</v>
      </c>
      <c r="J8" s="3" t="s">
        <v>73</v>
      </c>
      <c r="K8" s="3" t="s">
        <v>13</v>
      </c>
    </row>
    <row r="9" spans="1:11">
      <c r="A9" s="3">
        <v>8</v>
      </c>
      <c r="B9" s="3">
        <v>92</v>
      </c>
      <c r="C9" s="3" t="s">
        <v>128</v>
      </c>
      <c r="D9" s="3">
        <v>26</v>
      </c>
      <c r="E9" s="3">
        <v>650</v>
      </c>
      <c r="F9" s="3">
        <v>7.16</v>
      </c>
      <c r="G9" s="3">
        <v>15</v>
      </c>
      <c r="H9" s="3">
        <v>1.875</v>
      </c>
      <c r="I9" s="8">
        <v>71.85284744305973</v>
      </c>
      <c r="J9" s="3" t="s">
        <v>14</v>
      </c>
      <c r="K9" s="3" t="s">
        <v>13</v>
      </c>
    </row>
    <row r="10" spans="1:11">
      <c r="A10" s="3">
        <v>9</v>
      </c>
      <c r="B10" s="3">
        <v>95</v>
      </c>
      <c r="C10" s="3" t="s">
        <v>129</v>
      </c>
      <c r="D10" s="3">
        <v>27</v>
      </c>
      <c r="E10" s="3">
        <v>675</v>
      </c>
      <c r="F10" s="3">
        <v>7.1</v>
      </c>
      <c r="G10" s="3">
        <v>13</v>
      </c>
      <c r="H10" s="3">
        <v>1.625</v>
      </c>
      <c r="I10" s="8">
        <v>75.491862445327243</v>
      </c>
      <c r="J10" s="3" t="s">
        <v>88</v>
      </c>
      <c r="K10" s="3" t="s">
        <v>13</v>
      </c>
    </row>
    <row r="11" spans="1:11">
      <c r="A11" s="3">
        <v>10</v>
      </c>
      <c r="B11" s="3">
        <v>85</v>
      </c>
      <c r="C11" s="3" t="s">
        <v>130</v>
      </c>
      <c r="D11" s="3">
        <v>22</v>
      </c>
      <c r="E11" s="3">
        <v>550</v>
      </c>
      <c r="F11" s="3">
        <v>6.54</v>
      </c>
      <c r="G11" s="3">
        <v>16</v>
      </c>
      <c r="H11" s="3">
        <v>2</v>
      </c>
      <c r="I11" s="8">
        <v>75.86156185710314</v>
      </c>
      <c r="J11" s="3" t="s">
        <v>88</v>
      </c>
      <c r="K11" s="3" t="s">
        <v>13</v>
      </c>
    </row>
    <row r="12" spans="1:11">
      <c r="A12" s="3">
        <v>11</v>
      </c>
      <c r="B12" s="3">
        <v>101</v>
      </c>
      <c r="C12" s="3" t="s">
        <v>131</v>
      </c>
      <c r="D12" s="3">
        <v>23</v>
      </c>
      <c r="E12" s="3">
        <v>575</v>
      </c>
      <c r="F12" s="3">
        <v>6.42</v>
      </c>
      <c r="G12" s="3">
        <v>16</v>
      </c>
      <c r="H12" s="3">
        <v>2</v>
      </c>
      <c r="I12" s="8">
        <v>75.917810916971419</v>
      </c>
      <c r="J12" s="3" t="s">
        <v>88</v>
      </c>
      <c r="K12" s="3" t="s">
        <v>13</v>
      </c>
    </row>
    <row r="13" spans="1:11">
      <c r="A13" s="3">
        <v>12</v>
      </c>
      <c r="B13" s="3">
        <v>102</v>
      </c>
      <c r="C13" s="3" t="s">
        <v>132</v>
      </c>
      <c r="D13" s="3">
        <v>22</v>
      </c>
      <c r="E13" s="3">
        <v>550</v>
      </c>
      <c r="F13" s="3">
        <v>7.12</v>
      </c>
      <c r="G13" s="3">
        <v>14</v>
      </c>
      <c r="H13" s="3">
        <v>1.75</v>
      </c>
      <c r="I13" s="8">
        <v>76.112047570407128</v>
      </c>
      <c r="J13" s="3" t="s">
        <v>88</v>
      </c>
      <c r="K13" s="3" t="s">
        <v>13</v>
      </c>
    </row>
    <row r="14" spans="1:11">
      <c r="A14" s="3">
        <v>13</v>
      </c>
      <c r="B14" s="3">
        <v>86</v>
      </c>
      <c r="C14" s="3" t="s">
        <v>133</v>
      </c>
      <c r="D14" s="3">
        <v>22</v>
      </c>
      <c r="E14" s="3">
        <v>550</v>
      </c>
      <c r="F14" s="3">
        <v>7.37</v>
      </c>
      <c r="G14" s="3">
        <v>13</v>
      </c>
      <c r="H14" s="3">
        <v>1.625</v>
      </c>
      <c r="I14" s="8">
        <v>76.981392756497229</v>
      </c>
      <c r="J14" s="3" t="s">
        <v>88</v>
      </c>
      <c r="K14" s="3" t="s">
        <v>13</v>
      </c>
    </row>
    <row r="15" spans="1:11">
      <c r="A15" s="3">
        <v>14</v>
      </c>
      <c r="B15" s="3">
        <v>164</v>
      </c>
      <c r="C15" s="3" t="s">
        <v>134</v>
      </c>
      <c r="D15" s="3">
        <v>19</v>
      </c>
      <c r="E15" s="3">
        <v>475</v>
      </c>
      <c r="F15" s="3">
        <v>6.74</v>
      </c>
      <c r="G15" s="3">
        <v>16</v>
      </c>
      <c r="H15" s="3">
        <v>2</v>
      </c>
      <c r="I15" s="8">
        <v>77.097611432141179</v>
      </c>
      <c r="J15" s="3" t="s">
        <v>73</v>
      </c>
      <c r="K15" s="3" t="s">
        <v>13</v>
      </c>
    </row>
    <row r="16" spans="1:11">
      <c r="A16" s="3">
        <v>15</v>
      </c>
      <c r="B16" s="3">
        <v>103</v>
      </c>
      <c r="C16" s="3" t="s">
        <v>135</v>
      </c>
      <c r="D16" s="3">
        <v>21</v>
      </c>
      <c r="E16" s="3">
        <v>525</v>
      </c>
      <c r="F16" s="3">
        <v>6.36</v>
      </c>
      <c r="G16" s="3">
        <v>16</v>
      </c>
      <c r="H16" s="3">
        <v>2</v>
      </c>
      <c r="I16" s="8">
        <v>77.638646900269549</v>
      </c>
      <c r="J16" s="3" t="s">
        <v>88</v>
      </c>
      <c r="K16" s="3" t="s">
        <v>13</v>
      </c>
    </row>
    <row r="17" spans="1:11">
      <c r="A17" s="3">
        <v>16</v>
      </c>
      <c r="B17" s="3">
        <v>163</v>
      </c>
      <c r="C17" s="3" t="s">
        <v>136</v>
      </c>
      <c r="D17" s="3">
        <v>27</v>
      </c>
      <c r="E17" s="3">
        <v>675</v>
      </c>
      <c r="F17" s="3">
        <v>6.67</v>
      </c>
      <c r="G17" s="3">
        <v>13</v>
      </c>
      <c r="H17" s="3">
        <v>1.625</v>
      </c>
      <c r="I17" s="8">
        <v>77.730510163721561</v>
      </c>
      <c r="J17" s="3" t="s">
        <v>73</v>
      </c>
      <c r="K17" s="3" t="s">
        <v>13</v>
      </c>
    </row>
    <row r="18" spans="1:11">
      <c r="A18" s="3">
        <v>17</v>
      </c>
      <c r="B18" s="3">
        <v>81</v>
      </c>
      <c r="C18" s="3" t="s">
        <v>137</v>
      </c>
      <c r="D18" s="3">
        <v>28</v>
      </c>
      <c r="E18" s="3">
        <v>700</v>
      </c>
      <c r="F18" s="3">
        <v>7.46</v>
      </c>
      <c r="G18" s="3">
        <v>11</v>
      </c>
      <c r="H18" s="3">
        <v>1.375</v>
      </c>
      <c r="I18" s="8">
        <v>78.58494014832354</v>
      </c>
      <c r="J18" s="3" t="s">
        <v>14</v>
      </c>
      <c r="K18" s="3" t="s">
        <v>13</v>
      </c>
    </row>
    <row r="19" spans="1:11">
      <c r="A19" s="3">
        <v>18</v>
      </c>
      <c r="B19" s="3">
        <v>88</v>
      </c>
      <c r="C19" s="3" t="s">
        <v>138</v>
      </c>
      <c r="D19" s="3">
        <v>26</v>
      </c>
      <c r="E19" s="3">
        <v>650</v>
      </c>
      <c r="F19" s="3">
        <v>6.6</v>
      </c>
      <c r="G19" s="3">
        <v>13</v>
      </c>
      <c r="H19" s="3">
        <v>1.625</v>
      </c>
      <c r="I19" s="8">
        <v>78.589911421911424</v>
      </c>
      <c r="J19" s="3" t="s">
        <v>88</v>
      </c>
      <c r="K19" s="3" t="s">
        <v>13</v>
      </c>
    </row>
    <row r="20" spans="1:11">
      <c r="A20" s="3">
        <v>19</v>
      </c>
      <c r="B20" s="3">
        <v>97</v>
      </c>
      <c r="C20" s="3" t="s">
        <v>139</v>
      </c>
      <c r="D20" s="3">
        <v>19</v>
      </c>
      <c r="E20" s="3">
        <v>475</v>
      </c>
      <c r="F20" s="3">
        <v>6.89</v>
      </c>
      <c r="G20" s="3">
        <v>14</v>
      </c>
      <c r="H20" s="3">
        <v>1.75</v>
      </c>
      <c r="I20" s="8">
        <v>79.622672326680274</v>
      </c>
      <c r="J20" s="3" t="s">
        <v>88</v>
      </c>
      <c r="K20" s="3" t="s">
        <v>13</v>
      </c>
    </row>
    <row r="21" spans="1:11">
      <c r="A21" s="3">
        <v>20</v>
      </c>
      <c r="B21" s="3">
        <v>162</v>
      </c>
      <c r="C21" s="3" t="s">
        <v>140</v>
      </c>
      <c r="D21" s="3">
        <v>24</v>
      </c>
      <c r="E21" s="3">
        <v>600</v>
      </c>
      <c r="F21" s="3">
        <v>5.93</v>
      </c>
      <c r="G21" s="3">
        <v>14</v>
      </c>
      <c r="H21" s="3">
        <v>1.75</v>
      </c>
      <c r="I21" s="8">
        <v>81.818153135790581</v>
      </c>
      <c r="J21" s="3" t="s">
        <v>73</v>
      </c>
      <c r="K21" s="3" t="s">
        <v>13</v>
      </c>
    </row>
    <row r="22" spans="1:11">
      <c r="A22" s="3">
        <v>21</v>
      </c>
      <c r="B22" s="3">
        <v>138</v>
      </c>
      <c r="C22" s="3" t="s">
        <v>141</v>
      </c>
      <c r="D22" s="3">
        <v>30</v>
      </c>
      <c r="E22" s="3">
        <v>750</v>
      </c>
      <c r="F22" s="3">
        <v>6.13</v>
      </c>
      <c r="G22" s="3">
        <v>12</v>
      </c>
      <c r="H22" s="3">
        <v>1.5</v>
      </c>
      <c r="I22" s="8">
        <v>82.156168787384445</v>
      </c>
      <c r="J22" s="3" t="s">
        <v>103</v>
      </c>
      <c r="K22" s="3" t="s">
        <v>13</v>
      </c>
    </row>
    <row r="23" spans="1:11">
      <c r="A23" s="3">
        <v>22</v>
      </c>
      <c r="B23" s="3">
        <v>117</v>
      </c>
      <c r="C23" s="3" t="s">
        <v>142</v>
      </c>
      <c r="D23" s="3">
        <v>27</v>
      </c>
      <c r="E23" s="3">
        <v>675</v>
      </c>
      <c r="F23" s="3">
        <v>6.7</v>
      </c>
      <c r="G23" s="3">
        <v>11</v>
      </c>
      <c r="H23" s="3">
        <v>1.375</v>
      </c>
      <c r="I23" s="8">
        <v>82.767798180813116</v>
      </c>
      <c r="J23" s="3" t="s">
        <v>75</v>
      </c>
      <c r="K23" s="3" t="s">
        <v>13</v>
      </c>
    </row>
    <row r="24" spans="1:11">
      <c r="A24" s="3">
        <v>23</v>
      </c>
      <c r="B24" s="3">
        <v>158</v>
      </c>
      <c r="C24" s="3" t="s">
        <v>143</v>
      </c>
      <c r="D24" s="3">
        <v>21</v>
      </c>
      <c r="E24" s="3">
        <v>525</v>
      </c>
      <c r="F24" s="3">
        <v>7.42</v>
      </c>
      <c r="G24" s="3">
        <v>10</v>
      </c>
      <c r="H24" s="3">
        <v>1.25</v>
      </c>
      <c r="I24" s="8">
        <v>86.050731356693632</v>
      </c>
      <c r="J24" s="3" t="s">
        <v>14</v>
      </c>
      <c r="K24" s="3" t="s">
        <v>13</v>
      </c>
    </row>
    <row r="25" spans="1:11">
      <c r="A25" s="3">
        <v>24</v>
      </c>
      <c r="B25" s="3">
        <v>84</v>
      </c>
      <c r="C25" s="3" t="s">
        <v>144</v>
      </c>
      <c r="D25" s="3">
        <v>13</v>
      </c>
      <c r="E25" s="3">
        <v>325</v>
      </c>
      <c r="F25" s="3">
        <v>6.55</v>
      </c>
      <c r="G25" s="3">
        <v>14</v>
      </c>
      <c r="H25" s="3">
        <v>1.75</v>
      </c>
      <c r="I25" s="8">
        <v>89.449883063501389</v>
      </c>
      <c r="J25" s="3" t="s">
        <v>88</v>
      </c>
      <c r="K25" s="3" t="s">
        <v>13</v>
      </c>
    </row>
    <row r="26" spans="1:11">
      <c r="A26" s="3">
        <v>25</v>
      </c>
      <c r="B26" s="3">
        <v>152</v>
      </c>
      <c r="C26" s="3" t="s">
        <v>145</v>
      </c>
      <c r="D26" s="3">
        <v>23</v>
      </c>
      <c r="E26" s="3">
        <v>575</v>
      </c>
      <c r="F26" s="3">
        <v>5.07</v>
      </c>
      <c r="G26" s="3">
        <v>13</v>
      </c>
      <c r="H26" s="3">
        <v>1.625</v>
      </c>
      <c r="I26" s="8">
        <v>91.508877111739992</v>
      </c>
      <c r="J26" s="3" t="s">
        <v>14</v>
      </c>
      <c r="K26" s="3" t="s">
        <v>13</v>
      </c>
    </row>
    <row r="27" spans="1:11">
      <c r="A27" s="3">
        <v>26</v>
      </c>
      <c r="B27" s="3">
        <v>157</v>
      </c>
      <c r="C27" s="3" t="s">
        <v>146</v>
      </c>
      <c r="D27" s="3">
        <v>25</v>
      </c>
      <c r="E27" s="3">
        <v>625</v>
      </c>
      <c r="F27" s="3">
        <v>6.42</v>
      </c>
      <c r="G27" s="3">
        <v>9</v>
      </c>
      <c r="H27" s="3">
        <v>1.125</v>
      </c>
      <c r="I27" s="8">
        <v>92.859968598130848</v>
      </c>
      <c r="J27" s="3" t="s">
        <v>94</v>
      </c>
      <c r="K27" s="3" t="s">
        <v>13</v>
      </c>
    </row>
    <row r="28" spans="1:11">
      <c r="A28" s="3">
        <v>27</v>
      </c>
      <c r="B28" s="3">
        <v>116</v>
      </c>
      <c r="C28" s="3" t="s">
        <v>147</v>
      </c>
      <c r="D28" s="3">
        <v>23</v>
      </c>
      <c r="E28" s="3">
        <v>575</v>
      </c>
      <c r="F28" s="3">
        <v>5.94</v>
      </c>
      <c r="G28" s="3">
        <v>9</v>
      </c>
      <c r="H28" s="3">
        <v>1.125</v>
      </c>
      <c r="I28" s="8">
        <v>97.104426291904559</v>
      </c>
      <c r="J28" s="3" t="s">
        <v>75</v>
      </c>
      <c r="K28" s="3" t="s">
        <v>13</v>
      </c>
    </row>
    <row r="29" spans="1:11">
      <c r="A29" s="3">
        <v>28</v>
      </c>
      <c r="B29" s="3">
        <v>108</v>
      </c>
      <c r="C29" s="3" t="s">
        <v>148</v>
      </c>
      <c r="D29" s="3">
        <v>14</v>
      </c>
      <c r="E29" s="3">
        <v>350</v>
      </c>
      <c r="F29" s="3">
        <v>5.18</v>
      </c>
      <c r="G29" s="3">
        <v>14</v>
      </c>
      <c r="H29" s="3">
        <v>1.75</v>
      </c>
      <c r="I29" s="8">
        <v>97.602424710424714</v>
      </c>
      <c r="J29" s="3" t="s">
        <v>14</v>
      </c>
      <c r="K29" s="3" t="s">
        <v>13</v>
      </c>
    </row>
    <row r="30" spans="1:11">
      <c r="A30" s="3">
        <v>29</v>
      </c>
      <c r="B30" s="3">
        <v>96</v>
      </c>
      <c r="C30" s="3" t="s">
        <v>149</v>
      </c>
      <c r="D30" s="3">
        <v>21</v>
      </c>
      <c r="E30" s="3">
        <v>525</v>
      </c>
      <c r="F30" s="3">
        <v>7.04</v>
      </c>
      <c r="G30" s="3">
        <v>6</v>
      </c>
      <c r="H30" s="3">
        <v>0.75</v>
      </c>
      <c r="I30" s="8">
        <v>112.64426082251083</v>
      </c>
      <c r="J30" s="3" t="s">
        <v>88</v>
      </c>
      <c r="K30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Shah</dc:creator>
  <cp:keywords/>
  <dc:description/>
  <cp:lastModifiedBy>Rahul Shah</cp:lastModifiedBy>
  <cp:revision/>
  <dcterms:created xsi:type="dcterms:W3CDTF">2025-02-09T21:49:55Z</dcterms:created>
  <dcterms:modified xsi:type="dcterms:W3CDTF">2025-03-27T13:04:43Z</dcterms:modified>
  <cp:category/>
  <cp:contentStatus/>
</cp:coreProperties>
</file>