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1_Project\상품별월공급량예측모델\data\"/>
    </mc:Choice>
  </mc:AlternateContent>
  <xr:revisionPtr revIDLastSave="0" documentId="13_ncr:1_{799C7C54-756E-48D5-9CCE-C8B3094A73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데이터" sheetId="1" r:id="rId1"/>
    <sheet name="설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6" i="1" l="1"/>
  <c r="X146" i="1" s="1"/>
  <c r="W147" i="1"/>
  <c r="X147" i="1" s="1"/>
  <c r="W148" i="1"/>
  <c r="X148" i="1" s="1"/>
  <c r="I51" i="1" l="1"/>
  <c r="I52" i="1"/>
  <c r="W52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W130" i="1" s="1"/>
  <c r="I131" i="1"/>
  <c r="I132" i="1"/>
  <c r="W132" i="1" s="1"/>
  <c r="I133" i="1"/>
  <c r="I134" i="1"/>
  <c r="I135" i="1"/>
  <c r="I136" i="1"/>
  <c r="I137" i="1"/>
  <c r="I138" i="1"/>
  <c r="W138" i="1" s="1"/>
  <c r="I139" i="1"/>
  <c r="I140" i="1"/>
  <c r="W140" i="1" s="1"/>
  <c r="I141" i="1"/>
  <c r="I142" i="1"/>
  <c r="I143" i="1"/>
  <c r="I144" i="1"/>
  <c r="W144" i="1" s="1"/>
  <c r="X144" i="1" s="1"/>
  <c r="I145" i="1"/>
  <c r="W145" i="1" s="1"/>
  <c r="X145" i="1" s="1"/>
  <c r="I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1" i="1"/>
  <c r="W133" i="1"/>
  <c r="W134" i="1"/>
  <c r="W135" i="1"/>
  <c r="W136" i="1"/>
  <c r="W137" i="1"/>
  <c r="W139" i="1"/>
  <c r="W141" i="1"/>
  <c r="W142" i="1"/>
  <c r="W143" i="1"/>
  <c r="X143" i="1" s="1"/>
  <c r="W2" i="1"/>
  <c r="X4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2" i="1"/>
  <c r="X90" i="1" l="1"/>
  <c r="X82" i="1"/>
  <c r="X74" i="1"/>
  <c r="X66" i="1"/>
  <c r="X58" i="1"/>
  <c r="X50" i="1"/>
  <c r="X65" i="1"/>
  <c r="X114" i="1"/>
  <c r="X129" i="1"/>
  <c r="X97" i="1"/>
  <c r="X57" i="1"/>
  <c r="X80" i="1"/>
  <c r="X130" i="1"/>
  <c r="X113" i="1"/>
  <c r="X112" i="1"/>
  <c r="X95" i="1"/>
  <c r="X55" i="1"/>
  <c r="X73" i="1"/>
  <c r="X96" i="1"/>
  <c r="X127" i="1"/>
  <c r="X87" i="1"/>
  <c r="X126" i="1"/>
  <c r="X102" i="1"/>
  <c r="X70" i="1"/>
  <c r="X62" i="1"/>
  <c r="X54" i="1"/>
  <c r="X106" i="1"/>
  <c r="X105" i="1"/>
  <c r="X128" i="1"/>
  <c r="X88" i="1"/>
  <c r="X64" i="1"/>
  <c r="X119" i="1"/>
  <c r="X63" i="1"/>
  <c r="X118" i="1"/>
  <c r="X110" i="1"/>
  <c r="X94" i="1"/>
  <c r="X141" i="1"/>
  <c r="X133" i="1"/>
  <c r="X125" i="1"/>
  <c r="X117" i="1"/>
  <c r="X109" i="1"/>
  <c r="X101" i="1"/>
  <c r="X93" i="1"/>
  <c r="X85" i="1"/>
  <c r="X77" i="1"/>
  <c r="X69" i="1"/>
  <c r="X61" i="1"/>
  <c r="X53" i="1"/>
  <c r="X122" i="1"/>
  <c r="X137" i="1"/>
  <c r="X89" i="1"/>
  <c r="X120" i="1"/>
  <c r="X56" i="1"/>
  <c r="X135" i="1"/>
  <c r="X103" i="1"/>
  <c r="X71" i="1"/>
  <c r="X134" i="1"/>
  <c r="X86" i="1"/>
  <c r="X140" i="1"/>
  <c r="X132" i="1"/>
  <c r="X124" i="1"/>
  <c r="X116" i="1"/>
  <c r="X108" i="1"/>
  <c r="X100" i="1"/>
  <c r="X92" i="1"/>
  <c r="X84" i="1"/>
  <c r="X76" i="1"/>
  <c r="X68" i="1"/>
  <c r="X60" i="1"/>
  <c r="X52" i="1"/>
  <c r="X138" i="1"/>
  <c r="X121" i="1"/>
  <c r="X81" i="1"/>
  <c r="X136" i="1"/>
  <c r="X104" i="1"/>
  <c r="X72" i="1"/>
  <c r="X111" i="1"/>
  <c r="X79" i="1"/>
  <c r="X142" i="1"/>
  <c r="X78" i="1"/>
  <c r="X139" i="1"/>
  <c r="X131" i="1"/>
  <c r="X123" i="1"/>
  <c r="X115" i="1"/>
  <c r="X107" i="1"/>
  <c r="X99" i="1"/>
  <c r="X91" i="1"/>
  <c r="X83" i="1"/>
  <c r="X75" i="1"/>
  <c r="X67" i="1"/>
  <c r="X59" i="1"/>
  <c r="X51" i="1"/>
  <c r="X98" i="1"/>
</calcChain>
</file>

<file path=xl/sharedStrings.xml><?xml version="1.0" encoding="utf-8"?>
<sst xmlns="http://schemas.openxmlformats.org/spreadsheetml/2006/main" count="24" uniqueCount="24">
  <si>
    <t>날짜</t>
  </si>
  <si>
    <t>연</t>
  </si>
  <si>
    <t>월</t>
  </si>
  <si>
    <t>평균기온</t>
  </si>
  <si>
    <t>개별난방용</t>
  </si>
  <si>
    <t>중앙난방용</t>
  </si>
  <si>
    <t>취사용</t>
  </si>
  <si>
    <t>일반용1(업무)</t>
  </si>
  <si>
    <t>일반용1(영업)</t>
  </si>
  <si>
    <t>일반용(2)</t>
  </si>
  <si>
    <t>업무난방용</t>
  </si>
  <si>
    <t>주한미군</t>
  </si>
  <si>
    <t>산업용</t>
  </si>
  <si>
    <t>냉난방용</t>
  </si>
  <si>
    <t>열병합용</t>
  </si>
  <si>
    <t>연료전지용</t>
  </si>
  <si>
    <t>자가열전용</t>
  </si>
  <si>
    <t>열전용설비용(주택외)</t>
  </si>
  <si>
    <t>수송용(BIO)</t>
  </si>
  <si>
    <t>수송용(CNG)</t>
  </si>
  <si>
    <t>총공급량</t>
  </si>
  <si>
    <t>총합계</t>
  </si>
  <si>
    <t>일반용(1)</t>
    <phoneticPr fontId="2" type="noConversion"/>
  </si>
  <si>
    <t>비교(V-W)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</si>
</sst>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5" tint="-0.499984740745262"/>
      <name val="맑은 고딕"/>
      <family val="2"/>
      <charset val="129"/>
      <scheme val="minor"/>
    </font>
    <font>
      <sz val="9"/>
      <color theme="5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41" fontId="3" fillId="0" borderId="0" xfId="1" applyFont="1">
      <alignment vertical="center"/>
    </xf>
    <xf numFmtId="41" fontId="3" fillId="0" borderId="0" xfId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1" fontId="6" fillId="0" borderId="0" xfId="1" applyFont="1">
      <alignment vertical="center"/>
    </xf>
    <xf numFmtId="41" fontId="6" fillId="0" borderId="0" xfId="1" applyFont="1" applyFill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2">
    <cellStyle name="Comma [0]" xfId="1" builtinId="6"/>
    <cellStyle name="Normal" xfId="0" builtinId="0"/>
  </cellStyles>
  <dxfs count="26"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24</xdr:row>
      <xdr:rowOff>209549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8915400" cy="5238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1. </a:t>
          </a:r>
          <a:r>
            <a:rPr lang="ko-KR" altLang="en-US" b="1"/>
            <a:t>데이터 출처</a:t>
          </a:r>
          <a:endParaRPr lang="ko-KR" altLang="en-US"/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ko-KR" altLang="en-US" b="1"/>
            <a:t> 총공급량 데이터 원본</a:t>
          </a:r>
          <a:r>
            <a:rPr lang="en-US" altLang="ko-KR"/>
            <a:t>: </a:t>
          </a:r>
          <a:r>
            <a:rPr lang="ko-KR" altLang="en-US"/>
            <a:t>고객지원시스템의 </a:t>
          </a:r>
          <a:r>
            <a:rPr lang="ko-KR" altLang="en-US" b="1"/>
            <a:t>월별영업실적 </a:t>
          </a:r>
          <a:r>
            <a:rPr lang="en-US" altLang="ko-KR" b="1"/>
            <a:t>- </a:t>
          </a:r>
          <a:r>
            <a:rPr lang="ko-KR" altLang="en-US" b="1"/>
            <a:t>일별공급량</a:t>
          </a:r>
          <a:r>
            <a:rPr lang="ko-KR" altLang="en-US"/>
            <a:t> 화면에서 조회</a:t>
          </a:r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b="1"/>
            <a:t> </a:t>
          </a:r>
          <a:r>
            <a:rPr lang="ko-KR" altLang="en-US" b="1"/>
            <a:t>공급량 재산정 데이터</a:t>
          </a:r>
          <a:r>
            <a:rPr lang="en-US" altLang="ko-KR"/>
            <a:t>: </a:t>
          </a:r>
          <a:r>
            <a:rPr lang="ko-KR" altLang="en-US"/>
            <a:t>마케팅기획팀이 전산팀으로부터 자료를 제공받아 상품별로 공급량을 재산정함</a:t>
          </a:r>
          <a:endParaRPr lang="en-US" altLang="ko-KR"/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평균 기온 데이터</a:t>
          </a:r>
          <a:r>
            <a:rPr lang="en-US" altLang="ko-KR"/>
            <a:t>: </a:t>
          </a:r>
          <a:r>
            <a:rPr lang="ko-KR" altLang="en-US"/>
            <a:t>기상청 </a:t>
          </a:r>
          <a:r>
            <a:rPr lang="en-US" altLang="ko-KR"/>
            <a:t>( </a:t>
          </a:r>
          <a:r>
            <a:rPr lang="ko-KR" altLang="en-US"/>
            <a:t>링크</a:t>
          </a:r>
          <a:r>
            <a:rPr lang="en-US" altLang="ko-KR"/>
            <a:t>:  https://data.kma.go.kr/climate/RankState/selectRankStatisticsDivisionList.do?pgmNo=179)</a:t>
          </a:r>
        </a:p>
        <a:p>
          <a:endParaRPr lang="en-US" altLang="ko-KR" b="1"/>
        </a:p>
        <a:p>
          <a:r>
            <a:rPr lang="en-US" altLang="ko-KR" b="1"/>
            <a:t>2. </a:t>
          </a:r>
          <a:r>
            <a:rPr lang="ko-KR" altLang="en-US" b="1"/>
            <a:t>상세설명</a:t>
          </a:r>
          <a:endParaRPr lang="ko-KR" altLang="en-US"/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b="1"/>
            <a:t> </a:t>
          </a:r>
          <a:r>
            <a:rPr lang="ko-KR" altLang="en-US" b="1"/>
            <a:t>데이터 기간</a:t>
          </a:r>
          <a:r>
            <a:rPr lang="en-US" altLang="ko-KR"/>
            <a:t>: 2013</a:t>
          </a:r>
          <a:r>
            <a:rPr lang="ko-KR" altLang="en-US"/>
            <a:t>년부터 </a:t>
          </a:r>
          <a:r>
            <a:rPr lang="en-US" altLang="ko-KR"/>
            <a:t>2024</a:t>
          </a:r>
          <a:r>
            <a:rPr lang="ko-KR" altLang="en-US"/>
            <a:t>년 </a:t>
          </a:r>
          <a:r>
            <a:rPr lang="en-US" altLang="ko-KR"/>
            <a:t>9</a:t>
          </a:r>
          <a:r>
            <a:rPr lang="ko-KR" altLang="en-US"/>
            <a:t>월까지</a:t>
          </a:r>
        </a:p>
        <a:p>
          <a:r>
            <a:rPr lang="ko-KR" altLang="en-US" b="1"/>
            <a:t>  ○ 일반용</a:t>
          </a:r>
          <a:r>
            <a:rPr lang="en-US" altLang="ko-KR" b="1"/>
            <a:t>1 </a:t>
          </a:r>
          <a:r>
            <a:rPr lang="ko-KR" altLang="en-US" b="1"/>
            <a:t>데이터</a:t>
          </a:r>
          <a:endParaRPr lang="ko-KR" altLang="en-US"/>
        </a:p>
        <a:p>
          <a:pPr lvl="1"/>
          <a:r>
            <a:rPr lang="en-US" altLang="ko-KR"/>
            <a:t>- </a:t>
          </a:r>
          <a:r>
            <a:rPr lang="ko-KR" altLang="en-US"/>
            <a:t>일반용</a:t>
          </a:r>
          <a:r>
            <a:rPr lang="en-US" altLang="ko-KR"/>
            <a:t>1(</a:t>
          </a:r>
          <a:r>
            <a:rPr lang="ko-KR" altLang="en-US"/>
            <a:t>업무</a:t>
          </a:r>
          <a:r>
            <a:rPr lang="en-US" altLang="ko-KR"/>
            <a:t>) </a:t>
          </a:r>
          <a:r>
            <a:rPr lang="ko-KR" altLang="en-US"/>
            <a:t>및 일반용</a:t>
          </a:r>
          <a:r>
            <a:rPr lang="en-US" altLang="ko-KR"/>
            <a:t>1(</a:t>
          </a:r>
          <a:r>
            <a:rPr lang="ko-KR" altLang="en-US"/>
            <a:t>영업</a:t>
          </a:r>
          <a:r>
            <a:rPr lang="en-US" altLang="ko-KR"/>
            <a:t>) </a:t>
          </a:r>
          <a:r>
            <a:rPr lang="ko-KR" altLang="en-US"/>
            <a:t>데이터는 </a:t>
          </a:r>
          <a:r>
            <a:rPr lang="en-US" altLang="ko-KR"/>
            <a:t>2017</a:t>
          </a:r>
          <a:r>
            <a:rPr lang="ko-KR" altLang="en-US"/>
            <a:t>년 </a:t>
          </a:r>
          <a:r>
            <a:rPr lang="en-US" altLang="ko-KR"/>
            <a:t>1</a:t>
          </a:r>
          <a:r>
            <a:rPr lang="ko-KR" altLang="en-US"/>
            <a:t>월부터 구분하여 산정 시작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주한미군 데이터</a:t>
          </a:r>
          <a:r>
            <a:rPr lang="en-US" altLang="ko-KR"/>
            <a:t>: 2013</a:t>
          </a:r>
          <a:r>
            <a:rPr lang="ko-KR" altLang="en-US"/>
            <a:t>년 </a:t>
          </a:r>
          <a:r>
            <a:rPr lang="en-US" altLang="ko-KR"/>
            <a:t>4</a:t>
          </a:r>
          <a:r>
            <a:rPr lang="ko-KR" altLang="en-US"/>
            <a:t>월부터 존재</a:t>
          </a:r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수송용 데이터</a:t>
          </a:r>
          <a:endParaRPr lang="ko-KR" altLang="en-US"/>
        </a:p>
        <a:p>
          <a:pPr lvl="1"/>
          <a:r>
            <a:rPr lang="en-US" altLang="ko-KR"/>
            <a:t>-  2016</a:t>
          </a:r>
          <a:r>
            <a:rPr lang="ko-KR" altLang="en-US"/>
            <a:t>년부터  존재</a:t>
          </a:r>
        </a:p>
        <a:p>
          <a:pPr lvl="1"/>
          <a:r>
            <a:rPr lang="en-US" altLang="ko-KR"/>
            <a:t>- </a:t>
          </a:r>
          <a:r>
            <a:rPr lang="ko-KR" altLang="en-US"/>
            <a:t>이 전의 사용량은 전산에서 조회 가능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단위</a:t>
          </a:r>
          <a:r>
            <a:rPr lang="en-US" altLang="ko-KR"/>
            <a:t>: MJ</a:t>
          </a:r>
        </a:p>
        <a:p>
          <a:endParaRPr lang="en-US" altLang="ko-KR" b="1"/>
        </a:p>
        <a:p>
          <a:r>
            <a:rPr lang="en-US" altLang="ko-KR" b="1"/>
            <a:t>3. </a:t>
          </a:r>
          <a:r>
            <a:rPr lang="ko-KR" altLang="en-US" b="1"/>
            <a:t>주의사항</a:t>
          </a:r>
          <a:endParaRPr lang="en-US" altLang="ko-KR" b="1"/>
        </a:p>
        <a:p>
          <a:r>
            <a:rPr lang="en-US" altLang="ko-KR" b="1"/>
            <a:t> - </a:t>
          </a:r>
          <a:r>
            <a:rPr lang="ko-KR" altLang="en-US" b="1"/>
            <a:t>일반용</a:t>
          </a:r>
          <a:r>
            <a:rPr lang="en-US" altLang="ko-KR" b="1"/>
            <a:t>2 </a:t>
          </a:r>
          <a:r>
            <a:rPr lang="ko-KR" altLang="en-US" b="1"/>
            <a:t>공급량 누락</a:t>
          </a:r>
          <a:r>
            <a:rPr lang="en-US" altLang="ko-KR" b="1"/>
            <a:t>(2013</a:t>
          </a:r>
          <a:r>
            <a:rPr lang="ko-KR" altLang="en-US" b="1"/>
            <a:t>년</a:t>
          </a:r>
          <a:r>
            <a:rPr lang="en-US" altLang="ko-KR" b="1"/>
            <a:t>)</a:t>
          </a:r>
          <a:r>
            <a:rPr lang="en-US" altLang="ko-KR" b="1" baseline="0"/>
            <a:t>, </a:t>
          </a:r>
          <a:r>
            <a:rPr lang="ko-KR" altLang="en-US" b="1"/>
            <a:t>수송용 공급량 누락</a:t>
          </a:r>
          <a:r>
            <a:rPr lang="en-US" altLang="ko-KR" b="1"/>
            <a:t>(2016</a:t>
          </a:r>
          <a:r>
            <a:rPr lang="ko-KR" altLang="en-US" b="1"/>
            <a:t>년 이전</a:t>
          </a:r>
          <a:r>
            <a:rPr lang="en-US" altLang="ko-KR" b="1"/>
            <a:t>)</a:t>
          </a:r>
          <a:r>
            <a:rPr lang="ko-KR" altLang="en-US"/>
            <a:t>으로 인</a:t>
          </a:r>
          <a:r>
            <a:rPr lang="ko-KR" altLang="en-US" baseline="0"/>
            <a:t>해</a:t>
          </a:r>
          <a:r>
            <a:rPr lang="en-US" altLang="ko-KR"/>
            <a:t> </a:t>
          </a:r>
          <a:r>
            <a:rPr lang="ko-KR" altLang="en-US"/>
            <a:t>각 상품별 공급량의 합계가 총공급량과 불일치하는 문제가 있음</a:t>
          </a:r>
        </a:p>
        <a:p>
          <a:r>
            <a:rPr lang="ko-KR" altLang="en-US"/>
            <a:t> </a:t>
          </a:r>
          <a:r>
            <a:rPr lang="en-US" altLang="ko-KR"/>
            <a:t>- </a:t>
          </a:r>
          <a:r>
            <a:rPr lang="ko-KR" altLang="en-US"/>
            <a:t>공급량 재산정 시 반올림 차이로 인해 마지막 자리가 소량 불일치할 수 있음</a:t>
          </a:r>
        </a:p>
        <a:p>
          <a:r>
            <a:rPr lang="ko-KR" altLang="en-US"/>
            <a:t> </a:t>
          </a:r>
          <a:r>
            <a:rPr lang="en-US" altLang="ko-KR"/>
            <a:t>- </a:t>
          </a:r>
          <a:r>
            <a:rPr lang="ko-KR" altLang="en-US"/>
            <a:t>회귀분석 및 머신러닝을 활용한 예측에 활용하는 데에는 지장이 없음</a:t>
          </a:r>
        </a:p>
        <a:p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X148" totalsRowShown="0" headerRowDxfId="25" dataDxfId="24">
  <tableColumns count="24">
    <tableColumn id="1" xr3:uid="{00000000-0010-0000-0000-000001000000}" name="날짜" dataDxfId="23"/>
    <tableColumn id="2" xr3:uid="{00000000-0010-0000-0000-000002000000}" name="연" dataDxfId="22"/>
    <tableColumn id="3" xr3:uid="{00000000-0010-0000-0000-000003000000}" name="월" dataDxfId="21"/>
    <tableColumn id="4" xr3:uid="{00000000-0010-0000-0000-000004000000}" name="평균기온" dataDxfId="20"/>
    <tableColumn id="7" xr3:uid="{00000000-0010-0000-0000-000007000000}" name="취사용" dataDxfId="19"/>
    <tableColumn id="5" xr3:uid="{00000000-0010-0000-0000-000005000000}" name="개별난방용" dataDxfId="18"/>
    <tableColumn id="6" xr3:uid="{00000000-0010-0000-0000-000006000000}" name="중앙난방용" dataDxfId="17"/>
    <tableColumn id="19" xr3:uid="{00000000-0010-0000-0000-000013000000}" name="자가열전용" dataDxfId="16" dataCellStyle="Comma [0]"/>
    <tableColumn id="9" xr3:uid="{00000000-0010-0000-0000-000009000000}" name="일반용(1)" dataDxfId="15">
      <calculatedColumnFormula>SUM(U2:U2)</calculatedColumnFormula>
    </tableColumn>
    <tableColumn id="12" xr3:uid="{00000000-0010-0000-0000-00000C000000}" name="일반용(2)" dataDxfId="14"/>
    <tableColumn id="13" xr3:uid="{00000000-0010-0000-0000-00000D000000}" name="업무난방용" dataDxfId="13"/>
    <tableColumn id="16" xr3:uid="{00000000-0010-0000-0000-000010000000}" name="냉난방용" dataDxfId="12" dataCellStyle="Comma [0]"/>
    <tableColumn id="15" xr3:uid="{00000000-0010-0000-0000-00000F000000}" name="산업용" dataDxfId="11" dataCellStyle="Comma [0]"/>
    <tableColumn id="22" xr3:uid="{00000000-0010-0000-0000-000016000000}" name="수송용(CNG)" dataDxfId="10" dataCellStyle="Comma [0]"/>
    <tableColumn id="21" xr3:uid="{00000000-0010-0000-0000-000015000000}" name="수송용(BIO)" dataDxfId="9" dataCellStyle="Comma [0]"/>
    <tableColumn id="17" xr3:uid="{00000000-0010-0000-0000-000011000000}" name="열병합용" dataDxfId="8"/>
    <tableColumn id="18" xr3:uid="{00000000-0010-0000-0000-000012000000}" name="연료전지용" dataDxfId="7"/>
    <tableColumn id="20" xr3:uid="{00000000-0010-0000-0000-000014000000}" name="열전용설비용(주택외)" dataDxfId="6"/>
    <tableColumn id="14" xr3:uid="{00000000-0010-0000-0000-00000E000000}" name="주한미군" dataDxfId="5" dataCellStyle="Comma [0]"/>
    <tableColumn id="11" xr3:uid="{00000000-0010-0000-0000-00000B000000}" name="일반용1(영업)" dataDxfId="4" dataCellStyle="Comma [0]"/>
    <tableColumn id="10" xr3:uid="{00000000-0010-0000-0000-00000A000000}" name="일반용1(업무)" dataDxfId="3" dataCellStyle="Comma [0]"/>
    <tableColumn id="23" xr3:uid="{00000000-0010-0000-0000-000017000000}" name="총공급량" dataDxfId="2"/>
    <tableColumn id="24" xr3:uid="{00000000-0010-0000-0000-000018000000}" name="총합계" dataDxfId="1">
      <calculatedColumnFormula>SUM(표1[[#This Row],[취사용]:[주한미군]])</calculatedColumnFormula>
    </tableColumn>
    <tableColumn id="25" xr3:uid="{00000000-0010-0000-0000-000019000000}" name="비교(V-W)" dataDxfId="0">
      <calculatedColumnFormula>V2-W2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8"/>
  <sheetViews>
    <sheetView tabSelected="1" topLeftCell="A136" workbookViewId="0">
      <selection activeCell="I143" sqref="I143"/>
    </sheetView>
  </sheetViews>
  <sheetFormatPr defaultRowHeight="16.5" x14ac:dyDescent="0.3"/>
  <cols>
    <col min="1" max="1" width="9.75" style="3" bestFit="1" customWidth="1"/>
    <col min="2" max="3" width="5" bestFit="1" customWidth="1"/>
    <col min="4" max="4" width="9.5" bestFit="1" customWidth="1"/>
    <col min="5" max="5" width="10.5" bestFit="1" customWidth="1"/>
    <col min="6" max="6" width="12.875" bestFit="1" customWidth="1"/>
    <col min="7" max="7" width="11.5" bestFit="1" customWidth="1"/>
    <col min="8" max="8" width="10.5" bestFit="1" customWidth="1"/>
    <col min="9" max="9" width="12.875" bestFit="1" customWidth="1"/>
    <col min="10" max="11" width="11.5" bestFit="1" customWidth="1"/>
    <col min="12" max="12" width="13" bestFit="1" customWidth="1"/>
    <col min="13" max="13" width="12.875" bestFit="1" customWidth="1"/>
    <col min="14" max="14" width="11.5" bestFit="1" customWidth="1"/>
    <col min="15" max="15" width="12.875" bestFit="1" customWidth="1"/>
    <col min="16" max="17" width="10.5" bestFit="1" customWidth="1"/>
    <col min="18" max="19" width="11.5" bestFit="1" customWidth="1"/>
    <col min="20" max="20" width="12.875" bestFit="1" customWidth="1"/>
    <col min="21" max="21" width="13" bestFit="1" customWidth="1"/>
    <col min="22" max="24" width="12.875" bestFit="1" customWidth="1"/>
    <col min="26" max="27" width="11" bestFit="1" customWidth="1"/>
    <col min="28" max="28" width="13.625" customWidth="1"/>
    <col min="29" max="29" width="14.125" customWidth="1"/>
    <col min="30" max="30" width="18.625" bestFit="1" customWidth="1"/>
    <col min="31" max="31" width="11.625" bestFit="1" customWidth="1"/>
    <col min="32" max="32" width="12.375" bestFit="1" customWidth="1"/>
    <col min="33" max="34" width="12.875" bestFit="1" customWidth="1"/>
    <col min="35" max="35" width="11.875" style="8" bestFit="1" customWidth="1"/>
  </cols>
  <sheetData>
    <row r="1" spans="1:3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16</v>
      </c>
      <c r="I1" s="6" t="s">
        <v>22</v>
      </c>
      <c r="J1" s="1" t="s">
        <v>9</v>
      </c>
      <c r="K1" s="1" t="s">
        <v>10</v>
      </c>
      <c r="L1" s="1" t="s">
        <v>13</v>
      </c>
      <c r="M1" s="1" t="s">
        <v>12</v>
      </c>
      <c r="N1" s="1" t="s">
        <v>19</v>
      </c>
      <c r="O1" s="1" t="s">
        <v>18</v>
      </c>
      <c r="P1" s="1" t="s">
        <v>14</v>
      </c>
      <c r="Q1" s="1" t="s">
        <v>15</v>
      </c>
      <c r="R1" s="1" t="s">
        <v>17</v>
      </c>
      <c r="S1" s="1" t="s">
        <v>11</v>
      </c>
      <c r="T1" s="7" t="s">
        <v>8</v>
      </c>
      <c r="U1" s="7" t="s">
        <v>7</v>
      </c>
      <c r="V1" s="1" t="s">
        <v>20</v>
      </c>
      <c r="W1" s="1" t="s">
        <v>21</v>
      </c>
      <c r="X1" s="4" t="s">
        <v>23</v>
      </c>
      <c r="AI1"/>
    </row>
    <row r="2" spans="1:35" x14ac:dyDescent="0.3">
      <c r="A2" s="2">
        <v>41275</v>
      </c>
      <c r="B2" s="1">
        <v>2013</v>
      </c>
      <c r="C2" s="1">
        <v>1</v>
      </c>
      <c r="D2" s="1">
        <v>-0.1</v>
      </c>
      <c r="E2" s="4">
        <v>48303396.837105542</v>
      </c>
      <c r="F2" s="4">
        <v>4109546812.4350281</v>
      </c>
      <c r="G2" s="4">
        <v>212413697.1072312</v>
      </c>
      <c r="H2" s="4">
        <v>96654336.88616319</v>
      </c>
      <c r="I2" s="4">
        <v>174201435.6699878</v>
      </c>
      <c r="J2" s="4">
        <v>261933504.91167983</v>
      </c>
      <c r="K2" s="4">
        <v>190850033.95929861</v>
      </c>
      <c r="L2" s="4">
        <v>218119620.92734799</v>
      </c>
      <c r="M2" s="4">
        <v>1442978696.444587</v>
      </c>
      <c r="N2" s="4">
        <v>318451245.84149998</v>
      </c>
      <c r="O2" s="4">
        <v>0</v>
      </c>
      <c r="P2" s="4">
        <v>51969353.884782843</v>
      </c>
      <c r="Q2" s="4">
        <v>34399684.948812857</v>
      </c>
      <c r="R2" s="4">
        <v>5382629.1464754445</v>
      </c>
      <c r="S2" s="4">
        <v>0</v>
      </c>
      <c r="T2" s="4"/>
      <c r="U2" s="4"/>
      <c r="V2" s="4">
        <v>7165204449</v>
      </c>
      <c r="W2" s="4">
        <f>SUM(표1[[#This Row],[취사용]:[주한미군]])</f>
        <v>7165204449</v>
      </c>
      <c r="X2" s="8">
        <f>V2-W2</f>
        <v>0</v>
      </c>
      <c r="AI2"/>
    </row>
    <row r="3" spans="1:35" x14ac:dyDescent="0.3">
      <c r="A3" s="2">
        <v>41306</v>
      </c>
      <c r="B3" s="1">
        <v>2013</v>
      </c>
      <c r="C3" s="1">
        <v>2</v>
      </c>
      <c r="D3" s="1">
        <v>2.6</v>
      </c>
      <c r="E3" s="4">
        <v>46171483.851995453</v>
      </c>
      <c r="F3" s="4">
        <v>3247964165.873251</v>
      </c>
      <c r="G3" s="4">
        <v>167250512.99055651</v>
      </c>
      <c r="H3" s="4">
        <v>75239420.322953984</v>
      </c>
      <c r="I3" s="4">
        <v>155282424.43744281</v>
      </c>
      <c r="J3" s="4">
        <v>215836683.75429842</v>
      </c>
      <c r="K3" s="4">
        <v>148226788.65774211</v>
      </c>
      <c r="L3" s="4">
        <v>151660914.45988151</v>
      </c>
      <c r="M3" s="4">
        <v>1120520706.497534</v>
      </c>
      <c r="N3" s="4">
        <v>293520070.70560002</v>
      </c>
      <c r="O3" s="4">
        <v>0</v>
      </c>
      <c r="P3" s="4">
        <v>43877879.953564689</v>
      </c>
      <c r="Q3" s="4">
        <v>49276829.936237477</v>
      </c>
      <c r="R3" s="4">
        <v>1883054.5589416469</v>
      </c>
      <c r="S3" s="4">
        <v>0</v>
      </c>
      <c r="T3" s="4"/>
      <c r="U3" s="4"/>
      <c r="V3" s="4">
        <v>5716710936</v>
      </c>
      <c r="W3" s="4">
        <f>SUM(표1[[#This Row],[취사용]:[주한미군]])</f>
        <v>5716710935.999999</v>
      </c>
      <c r="X3" s="8">
        <f t="shared" ref="X3:X66" si="0">V3-W3</f>
        <v>0</v>
      </c>
      <c r="AI3"/>
    </row>
    <row r="4" spans="1:35" x14ac:dyDescent="0.3">
      <c r="A4" s="2">
        <v>41334</v>
      </c>
      <c r="B4" s="1">
        <v>2013</v>
      </c>
      <c r="C4" s="1">
        <v>3</v>
      </c>
      <c r="D4" s="1">
        <v>9.8000000000000007</v>
      </c>
      <c r="E4" s="4">
        <v>43554369.753570922</v>
      </c>
      <c r="F4" s="4">
        <v>2327218962.2388291</v>
      </c>
      <c r="G4" s="4">
        <v>128693639.7994018</v>
      </c>
      <c r="H4" s="4">
        <v>45927649.013580479</v>
      </c>
      <c r="I4" s="4">
        <v>170383711.8507874</v>
      </c>
      <c r="J4" s="4">
        <v>42483349.069143526</v>
      </c>
      <c r="K4" s="4">
        <v>97454707.807854205</v>
      </c>
      <c r="L4" s="4">
        <v>92996341.988737419</v>
      </c>
      <c r="M4" s="4">
        <v>1256295001.2813051</v>
      </c>
      <c r="N4" s="4">
        <v>326286025.78759998</v>
      </c>
      <c r="O4" s="4">
        <v>0</v>
      </c>
      <c r="P4" s="4">
        <v>41278566.611478642</v>
      </c>
      <c r="Q4" s="4">
        <v>49821621.26914788</v>
      </c>
      <c r="R4" s="4">
        <v>847290.52856314648</v>
      </c>
      <c r="S4" s="4">
        <v>0</v>
      </c>
      <c r="T4" s="4"/>
      <c r="U4" s="4"/>
      <c r="V4" s="4">
        <v>4623241237</v>
      </c>
      <c r="W4" s="4">
        <f>SUM(표1[[#This Row],[취사용]:[주한미군]])</f>
        <v>4623241237</v>
      </c>
      <c r="X4" s="8">
        <f t="shared" si="0"/>
        <v>0</v>
      </c>
      <c r="AI4"/>
    </row>
    <row r="5" spans="1:35" x14ac:dyDescent="0.3">
      <c r="A5" s="2">
        <v>41365</v>
      </c>
      <c r="B5" s="1">
        <v>2013</v>
      </c>
      <c r="C5" s="1">
        <v>4</v>
      </c>
      <c r="D5" s="1">
        <v>12.3</v>
      </c>
      <c r="E5" s="4">
        <v>43533324.847537212</v>
      </c>
      <c r="F5" s="4">
        <v>1638329619.6994879</v>
      </c>
      <c r="G5" s="4">
        <v>96805256.539461225</v>
      </c>
      <c r="H5" s="4">
        <v>29525487.553435419</v>
      </c>
      <c r="I5" s="4">
        <v>170321936.33004841</v>
      </c>
      <c r="J5" s="4">
        <v>149280149.48809832</v>
      </c>
      <c r="K5" s="4">
        <v>64169308.839799799</v>
      </c>
      <c r="L5" s="4">
        <v>57360702.137095362</v>
      </c>
      <c r="M5" s="4">
        <v>1279354086.2392819</v>
      </c>
      <c r="N5" s="4">
        <v>319142014.30309999</v>
      </c>
      <c r="O5" s="4">
        <v>0</v>
      </c>
      <c r="P5" s="4">
        <v>42318662.194025248</v>
      </c>
      <c r="Q5" s="4">
        <v>35420287.110371403</v>
      </c>
      <c r="R5" s="4">
        <v>353482.48835806438</v>
      </c>
      <c r="S5" s="4">
        <v>381969.22989999998</v>
      </c>
      <c r="T5" s="4"/>
      <c r="U5" s="4"/>
      <c r="V5" s="4">
        <v>3926296287</v>
      </c>
      <c r="W5" s="4">
        <f>SUM(표1[[#This Row],[취사용]:[주한미군]])</f>
        <v>3926296287.0000005</v>
      </c>
      <c r="X5" s="8">
        <f t="shared" si="0"/>
        <v>0</v>
      </c>
      <c r="AI5"/>
    </row>
    <row r="6" spans="1:35" x14ac:dyDescent="0.3">
      <c r="A6" s="2">
        <v>41395</v>
      </c>
      <c r="B6" s="1">
        <v>2013</v>
      </c>
      <c r="C6" s="1">
        <v>5</v>
      </c>
      <c r="D6" s="1">
        <v>20.3</v>
      </c>
      <c r="E6" s="4">
        <v>38916058.196739167</v>
      </c>
      <c r="F6" s="4">
        <v>764890017.07408071</v>
      </c>
      <c r="G6" s="4">
        <v>47484716.922534011</v>
      </c>
      <c r="H6" s="4">
        <v>7494061.7156278612</v>
      </c>
      <c r="I6" s="4">
        <v>149563718.85350841</v>
      </c>
      <c r="J6" s="4">
        <v>99026770.703028262</v>
      </c>
      <c r="K6" s="4">
        <v>29548746.274704929</v>
      </c>
      <c r="L6" s="4">
        <v>68399013.887786657</v>
      </c>
      <c r="M6" s="4">
        <v>1175663869.7945631</v>
      </c>
      <c r="N6" s="4">
        <v>332580802.42809999</v>
      </c>
      <c r="O6" s="4">
        <v>0</v>
      </c>
      <c r="P6" s="4">
        <v>40952742.544869512</v>
      </c>
      <c r="Q6" s="4">
        <v>47345292.011273272</v>
      </c>
      <c r="R6" s="4">
        <v>388597.27108407381</v>
      </c>
      <c r="S6" s="4">
        <v>203093.32209999999</v>
      </c>
      <c r="T6" s="4"/>
      <c r="U6" s="4"/>
      <c r="V6" s="4">
        <v>2802457501</v>
      </c>
      <c r="W6" s="4">
        <f>SUM(표1[[#This Row],[취사용]:[주한미군]])</f>
        <v>2802457501.0000005</v>
      </c>
      <c r="X6" s="8">
        <f t="shared" si="0"/>
        <v>0</v>
      </c>
      <c r="AI6"/>
    </row>
    <row r="7" spans="1:35" x14ac:dyDescent="0.3">
      <c r="A7" s="2">
        <v>41426</v>
      </c>
      <c r="B7" s="1">
        <v>2013</v>
      </c>
      <c r="C7" s="1">
        <v>6</v>
      </c>
      <c r="D7" s="1">
        <v>24.3</v>
      </c>
      <c r="E7" s="4">
        <v>37486000.772646099</v>
      </c>
      <c r="F7" s="4">
        <v>422038517.80213833</v>
      </c>
      <c r="G7" s="4">
        <v>28383431.83855461</v>
      </c>
      <c r="H7" s="4">
        <v>2587644.6339774351</v>
      </c>
      <c r="I7" s="4">
        <v>136253744.46884471</v>
      </c>
      <c r="J7" s="4">
        <v>75859641.468720317</v>
      </c>
      <c r="K7" s="4">
        <v>18433771.580562908</v>
      </c>
      <c r="L7" s="4">
        <v>130288795.44145989</v>
      </c>
      <c r="M7" s="4">
        <v>1129174121.9061329</v>
      </c>
      <c r="N7" s="4">
        <v>327711600.6494</v>
      </c>
      <c r="O7" s="4">
        <v>0</v>
      </c>
      <c r="P7" s="4">
        <v>40363012.904688507</v>
      </c>
      <c r="Q7" s="4">
        <v>46371558.004177779</v>
      </c>
      <c r="R7" s="4">
        <v>588092.33679583285</v>
      </c>
      <c r="S7" s="4">
        <v>237790.19190000001</v>
      </c>
      <c r="T7" s="4"/>
      <c r="U7" s="4"/>
      <c r="V7" s="4">
        <v>2395777724</v>
      </c>
      <c r="W7" s="4">
        <f>SUM(표1[[#This Row],[취사용]:[주한미군]])</f>
        <v>2395777723.9999986</v>
      </c>
      <c r="X7" s="8">
        <f t="shared" si="0"/>
        <v>0</v>
      </c>
      <c r="AI7"/>
    </row>
    <row r="8" spans="1:35" x14ac:dyDescent="0.3">
      <c r="A8" s="2">
        <v>41456</v>
      </c>
      <c r="B8" s="1">
        <v>2013</v>
      </c>
      <c r="C8" s="1">
        <v>7</v>
      </c>
      <c r="D8" s="1">
        <v>28.7</v>
      </c>
      <c r="E8" s="4">
        <v>39028982.820468999</v>
      </c>
      <c r="F8" s="4">
        <v>337062757.49413681</v>
      </c>
      <c r="G8" s="4">
        <v>21953206.19491547</v>
      </c>
      <c r="H8" s="4">
        <v>1634815.1922964901</v>
      </c>
      <c r="I8" s="4">
        <v>127011151.373621</v>
      </c>
      <c r="J8" s="4">
        <v>66135218.055927776</v>
      </c>
      <c r="K8" s="4">
        <v>14490452.647295659</v>
      </c>
      <c r="L8" s="4">
        <v>226475758.304223</v>
      </c>
      <c r="M8" s="4">
        <v>1101369667.742331</v>
      </c>
      <c r="N8" s="4">
        <v>352421868.13450003</v>
      </c>
      <c r="O8" s="4">
        <v>0</v>
      </c>
      <c r="P8" s="4">
        <v>36202403.656480111</v>
      </c>
      <c r="Q8" s="4">
        <v>42514544.913772337</v>
      </c>
      <c r="R8" s="4">
        <v>1655141.554031129</v>
      </c>
      <c r="S8" s="4">
        <v>513339.91600000003</v>
      </c>
      <c r="T8" s="4"/>
      <c r="U8" s="4"/>
      <c r="V8" s="4">
        <v>2368469308</v>
      </c>
      <c r="W8" s="4">
        <f>SUM(표1[[#This Row],[취사용]:[주한미군]])</f>
        <v>2368469307.9999995</v>
      </c>
      <c r="X8" s="8">
        <f t="shared" si="0"/>
        <v>0</v>
      </c>
      <c r="AI8"/>
    </row>
    <row r="9" spans="1:35" x14ac:dyDescent="0.3">
      <c r="A9" s="2">
        <v>41487</v>
      </c>
      <c r="B9" s="1">
        <v>2013</v>
      </c>
      <c r="C9" s="1">
        <v>8</v>
      </c>
      <c r="D9" s="1">
        <v>29</v>
      </c>
      <c r="E9" s="4">
        <v>37677395.922306642</v>
      </c>
      <c r="F9" s="4">
        <v>284523622.35400248</v>
      </c>
      <c r="G9" s="4">
        <v>18688870.957568359</v>
      </c>
      <c r="H9" s="4">
        <v>1439281.4700370471</v>
      </c>
      <c r="I9" s="4">
        <v>122634814.4542322</v>
      </c>
      <c r="J9" s="4">
        <v>60122185.107574865</v>
      </c>
      <c r="K9" s="4">
        <v>13384088.787815539</v>
      </c>
      <c r="L9" s="4">
        <v>220767958.12999469</v>
      </c>
      <c r="M9" s="4">
        <v>986347774.81641924</v>
      </c>
      <c r="N9" s="4">
        <v>349491684.21160001</v>
      </c>
      <c r="O9" s="4">
        <v>0</v>
      </c>
      <c r="P9" s="4">
        <v>36006802.167664766</v>
      </c>
      <c r="Q9" s="4">
        <v>44310742.327712514</v>
      </c>
      <c r="R9" s="4">
        <v>3092113.3648714372</v>
      </c>
      <c r="S9" s="4">
        <v>704790.92819999997</v>
      </c>
      <c r="T9" s="4"/>
      <c r="U9" s="4"/>
      <c r="V9" s="4">
        <v>2179192125</v>
      </c>
      <c r="W9" s="4">
        <f>SUM(표1[[#This Row],[취사용]:[주한미군]])</f>
        <v>2179192124.9999995</v>
      </c>
      <c r="X9" s="8">
        <f t="shared" si="0"/>
        <v>0</v>
      </c>
      <c r="AI9"/>
    </row>
    <row r="10" spans="1:35" x14ac:dyDescent="0.3">
      <c r="A10" s="2">
        <v>41518</v>
      </c>
      <c r="B10" s="1">
        <v>2013</v>
      </c>
      <c r="C10" s="1">
        <v>9</v>
      </c>
      <c r="D10" s="1">
        <v>23</v>
      </c>
      <c r="E10" s="4">
        <v>38974830.238117121</v>
      </c>
      <c r="F10" s="4">
        <v>377327233.89661717</v>
      </c>
      <c r="G10" s="4">
        <v>21775332.6853959</v>
      </c>
      <c r="H10" s="4">
        <v>3577464.5333079859</v>
      </c>
      <c r="I10" s="4">
        <v>124857556.5435316</v>
      </c>
      <c r="J10" s="4">
        <v>63228612.004326344</v>
      </c>
      <c r="K10" s="4">
        <v>14953031.562265281</v>
      </c>
      <c r="L10" s="4">
        <v>114334557.3353471</v>
      </c>
      <c r="M10" s="4">
        <v>969481603.56265366</v>
      </c>
      <c r="N10" s="4">
        <v>307596756.45569998</v>
      </c>
      <c r="O10" s="4">
        <v>8479679.2755999994</v>
      </c>
      <c r="P10" s="4">
        <v>31433045.657978188</v>
      </c>
      <c r="Q10" s="4">
        <v>41363256.014298558</v>
      </c>
      <c r="R10" s="4">
        <v>2637232.4083611132</v>
      </c>
      <c r="S10" s="4">
        <v>641056.82649999997</v>
      </c>
      <c r="T10" s="4"/>
      <c r="U10" s="4"/>
      <c r="V10" s="4">
        <v>2120661249</v>
      </c>
      <c r="W10" s="4">
        <f>SUM(표1[[#This Row],[취사용]:[주한미군]])</f>
        <v>2120661249.0000002</v>
      </c>
      <c r="X10" s="8">
        <f t="shared" si="0"/>
        <v>0</v>
      </c>
      <c r="AI10"/>
    </row>
    <row r="11" spans="1:35" x14ac:dyDescent="0.3">
      <c r="A11" s="2">
        <v>41548</v>
      </c>
      <c r="B11" s="1">
        <v>2013</v>
      </c>
      <c r="C11" s="1">
        <v>10</v>
      </c>
      <c r="D11" s="1">
        <v>17.2</v>
      </c>
      <c r="E11" s="4">
        <v>40228782.160591736</v>
      </c>
      <c r="F11" s="4">
        <v>915781788.07702637</v>
      </c>
      <c r="G11" s="4">
        <v>49692275.049693599</v>
      </c>
      <c r="H11" s="4">
        <v>9962358.9464508761</v>
      </c>
      <c r="I11" s="4">
        <v>143798388.0905796</v>
      </c>
      <c r="J11" s="4">
        <v>91288606.080387101</v>
      </c>
      <c r="K11" s="4">
        <v>28639956.907056689</v>
      </c>
      <c r="L11" s="4">
        <v>51341156.174820773</v>
      </c>
      <c r="M11" s="4">
        <v>1179517513.577704</v>
      </c>
      <c r="N11" s="4">
        <v>316653625.74669999</v>
      </c>
      <c r="O11" s="4">
        <v>12876931.709899999</v>
      </c>
      <c r="P11" s="4">
        <v>35325039.803807467</v>
      </c>
      <c r="Q11" s="4">
        <v>41368414.176168472</v>
      </c>
      <c r="R11" s="4">
        <v>1629613.3020139351</v>
      </c>
      <c r="S11" s="4">
        <v>804923.19709999999</v>
      </c>
      <c r="T11" s="4"/>
      <c r="U11" s="4"/>
      <c r="V11" s="4">
        <v>2918909373</v>
      </c>
      <c r="W11" s="4">
        <f>SUM(표1[[#This Row],[취사용]:[주한미군]])</f>
        <v>2918909372.9999995</v>
      </c>
      <c r="X11" s="8">
        <f t="shared" si="0"/>
        <v>0</v>
      </c>
      <c r="AI11"/>
    </row>
    <row r="12" spans="1:35" x14ac:dyDescent="0.3">
      <c r="A12" s="2">
        <v>41579</v>
      </c>
      <c r="B12" s="1">
        <v>2013</v>
      </c>
      <c r="C12" s="1">
        <v>11</v>
      </c>
      <c r="D12" s="1">
        <v>8.9</v>
      </c>
      <c r="E12" s="4">
        <v>42365637.375418052</v>
      </c>
      <c r="F12" s="4">
        <v>2213060182.058887</v>
      </c>
      <c r="G12" s="4">
        <v>116451066.8262945</v>
      </c>
      <c r="H12" s="4">
        <v>42951665.122629017</v>
      </c>
      <c r="I12" s="4">
        <v>173563764.43069649</v>
      </c>
      <c r="J12" s="4">
        <v>149433465.28656343</v>
      </c>
      <c r="K12" s="4">
        <v>83787699.68720594</v>
      </c>
      <c r="L12" s="4">
        <v>79031598.685397685</v>
      </c>
      <c r="M12" s="4">
        <v>1203139997.255723</v>
      </c>
      <c r="N12" s="4">
        <v>311969920.0176</v>
      </c>
      <c r="O12" s="4">
        <v>10717716.8101</v>
      </c>
      <c r="P12" s="4">
        <v>39036243.213255703</v>
      </c>
      <c r="Q12" s="4">
        <v>49091582.294268459</v>
      </c>
      <c r="R12" s="4">
        <v>6247918.0656608716</v>
      </c>
      <c r="S12" s="4">
        <v>2739229.8703000001</v>
      </c>
      <c r="T12" s="4"/>
      <c r="U12" s="4"/>
      <c r="V12" s="4">
        <v>4523587687</v>
      </c>
      <c r="W12" s="4">
        <f>SUM(표1[[#This Row],[취사용]:[주한미군]])</f>
        <v>4523587687</v>
      </c>
      <c r="X12" s="8">
        <f t="shared" si="0"/>
        <v>0</v>
      </c>
      <c r="AI12"/>
    </row>
    <row r="13" spans="1:35" x14ac:dyDescent="0.3">
      <c r="A13" s="2">
        <v>41609</v>
      </c>
      <c r="B13" s="1">
        <v>2013</v>
      </c>
      <c r="C13" s="1">
        <v>12</v>
      </c>
      <c r="D13" s="1">
        <v>3.5</v>
      </c>
      <c r="E13" s="4">
        <v>43594796.369421743</v>
      </c>
      <c r="F13" s="4">
        <v>3424152746.310802</v>
      </c>
      <c r="G13" s="4">
        <v>186469586.76612681</v>
      </c>
      <c r="H13" s="4">
        <v>79391004.698868036</v>
      </c>
      <c r="I13" s="4">
        <v>194724449.5261735</v>
      </c>
      <c r="J13" s="4">
        <v>221380147.69085664</v>
      </c>
      <c r="K13" s="4">
        <v>157720223.84907281</v>
      </c>
      <c r="L13" s="4">
        <v>172216123.2862916</v>
      </c>
      <c r="M13" s="4">
        <v>1337651002.557452</v>
      </c>
      <c r="N13" s="4">
        <v>319921132.55620003</v>
      </c>
      <c r="O13" s="4">
        <v>8915226.0676000006</v>
      </c>
      <c r="P13" s="4">
        <v>43924329.849943466</v>
      </c>
      <c r="Q13" s="4">
        <v>51210838.709910557</v>
      </c>
      <c r="R13" s="4">
        <v>9455700.5334806852</v>
      </c>
      <c r="S13" s="4">
        <v>5387562.2278000005</v>
      </c>
      <c r="T13" s="4"/>
      <c r="U13" s="4"/>
      <c r="V13" s="4">
        <v>6256114870</v>
      </c>
      <c r="W13" s="4">
        <f>SUM(표1[[#This Row],[취사용]:[주한미군]])</f>
        <v>6256114871.000001</v>
      </c>
      <c r="X13" s="8">
        <f t="shared" si="0"/>
        <v>-1.0000009536743164</v>
      </c>
      <c r="AI13"/>
    </row>
    <row r="14" spans="1:35" x14ac:dyDescent="0.3">
      <c r="A14" s="2">
        <v>41640</v>
      </c>
      <c r="B14" s="1">
        <v>2014</v>
      </c>
      <c r="C14" s="1">
        <v>1</v>
      </c>
      <c r="D14" s="1">
        <v>2.8</v>
      </c>
      <c r="E14" s="4">
        <v>44805149.926101543</v>
      </c>
      <c r="F14" s="4">
        <v>3667526438.2895761</v>
      </c>
      <c r="G14" s="4">
        <v>193109613.17045969</v>
      </c>
      <c r="H14" s="4">
        <v>88572870.588683888</v>
      </c>
      <c r="I14" s="4">
        <v>170802888.27509269</v>
      </c>
      <c r="J14" s="4">
        <v>234445550.67661551</v>
      </c>
      <c r="K14" s="4">
        <v>161797390.86216539</v>
      </c>
      <c r="L14" s="4">
        <v>180486551.6326496</v>
      </c>
      <c r="M14" s="4">
        <v>1267242148.2224491</v>
      </c>
      <c r="N14" s="4">
        <v>304876533.18260002</v>
      </c>
      <c r="O14" s="4">
        <v>6751321.7761000004</v>
      </c>
      <c r="P14" s="4">
        <v>45647837.904988483</v>
      </c>
      <c r="Q14" s="4">
        <v>51583364.305925258</v>
      </c>
      <c r="R14" s="4">
        <v>11080954.8675934</v>
      </c>
      <c r="S14" s="4">
        <v>5160320.3190000001</v>
      </c>
      <c r="T14" s="4"/>
      <c r="U14" s="4"/>
      <c r="V14" s="4">
        <v>6433888933</v>
      </c>
      <c r="W14" s="4">
        <f>SUM(표1[[#This Row],[취사용]:[주한미군]])</f>
        <v>6433888934.0000019</v>
      </c>
      <c r="X14" s="8">
        <f t="shared" si="0"/>
        <v>-1.0000019073486328</v>
      </c>
      <c r="AI14"/>
    </row>
    <row r="15" spans="1:35" x14ac:dyDescent="0.3">
      <c r="A15" s="2">
        <v>41671</v>
      </c>
      <c r="B15" s="1">
        <v>2014</v>
      </c>
      <c r="C15" s="1">
        <v>2</v>
      </c>
      <c r="D15" s="1">
        <v>4.5</v>
      </c>
      <c r="E15" s="4">
        <v>39746800.818546757</v>
      </c>
      <c r="F15" s="4">
        <v>2984892551.051589</v>
      </c>
      <c r="G15" s="4">
        <v>163795956.6824511</v>
      </c>
      <c r="H15" s="4">
        <v>71072315.803716704</v>
      </c>
      <c r="I15" s="4">
        <v>163317433.68910909</v>
      </c>
      <c r="J15" s="4">
        <v>204620358.2527847</v>
      </c>
      <c r="K15" s="4">
        <v>139641120.69906509</v>
      </c>
      <c r="L15" s="4">
        <v>145466770.41043791</v>
      </c>
      <c r="M15" s="4">
        <v>1163387567.1510019</v>
      </c>
      <c r="N15" s="4">
        <v>280366576.18260002</v>
      </c>
      <c r="O15" s="4">
        <v>10932434.1765</v>
      </c>
      <c r="P15" s="4">
        <v>38811767.262146123</v>
      </c>
      <c r="Q15" s="4">
        <v>52694483.770861618</v>
      </c>
      <c r="R15" s="4">
        <v>9162991.009489635</v>
      </c>
      <c r="S15" s="4">
        <v>5253799.0396999996</v>
      </c>
      <c r="T15" s="4"/>
      <c r="U15" s="4"/>
      <c r="V15" s="4">
        <v>5473162927</v>
      </c>
      <c r="W15" s="4">
        <f>SUM(표1[[#This Row],[취사용]:[주한미군]])</f>
        <v>5473162926</v>
      </c>
      <c r="X15" s="8">
        <f t="shared" si="0"/>
        <v>1</v>
      </c>
      <c r="AI15"/>
    </row>
    <row r="16" spans="1:35" x14ac:dyDescent="0.3">
      <c r="A16" s="2">
        <v>41699</v>
      </c>
      <c r="B16" s="1">
        <v>2014</v>
      </c>
      <c r="C16" s="1">
        <v>3</v>
      </c>
      <c r="D16" s="1">
        <v>9.6999999999999993</v>
      </c>
      <c r="E16" s="4">
        <v>39402224.734273814</v>
      </c>
      <c r="F16" s="4">
        <v>2344235650.852427</v>
      </c>
      <c r="G16" s="4">
        <v>136120560.151806</v>
      </c>
      <c r="H16" s="4">
        <v>49363895.47498972</v>
      </c>
      <c r="I16" s="4">
        <v>187472919.56783661</v>
      </c>
      <c r="J16" s="4">
        <v>177226011.05650669</v>
      </c>
      <c r="K16" s="4">
        <v>102987486.0181129</v>
      </c>
      <c r="L16" s="4">
        <v>94867055.139476642</v>
      </c>
      <c r="M16" s="4">
        <v>1305331392.8847721</v>
      </c>
      <c r="N16" s="4">
        <v>318357585.75669998</v>
      </c>
      <c r="O16" s="4">
        <v>4573992.8431000002</v>
      </c>
      <c r="P16" s="4">
        <v>41485822.781207234</v>
      </c>
      <c r="Q16" s="4">
        <v>58262334.992038406</v>
      </c>
      <c r="R16" s="4">
        <v>6787488.9636530383</v>
      </c>
      <c r="S16" s="4">
        <v>3810928.7831000001</v>
      </c>
      <c r="T16" s="4"/>
      <c r="U16" s="4"/>
      <c r="V16" s="4">
        <v>4870285350</v>
      </c>
      <c r="W16" s="4">
        <f>SUM(표1[[#This Row],[취사용]:[주한미군]])</f>
        <v>4870285350</v>
      </c>
      <c r="X16" s="8">
        <f t="shared" si="0"/>
        <v>0</v>
      </c>
      <c r="AI16"/>
    </row>
    <row r="17" spans="1:35" x14ac:dyDescent="0.3">
      <c r="A17" s="2">
        <v>41730</v>
      </c>
      <c r="B17" s="1">
        <v>2014</v>
      </c>
      <c r="C17" s="1">
        <v>4</v>
      </c>
      <c r="D17" s="1">
        <v>15.5</v>
      </c>
      <c r="E17" s="4">
        <v>37301453.842742287</v>
      </c>
      <c r="F17" s="4">
        <v>1238809320.5652101</v>
      </c>
      <c r="G17" s="4">
        <v>73973653.782573402</v>
      </c>
      <c r="H17" s="4">
        <v>17895124.891756181</v>
      </c>
      <c r="I17" s="4">
        <v>165003730.60716</v>
      </c>
      <c r="J17" s="4">
        <v>118300043.43903659</v>
      </c>
      <c r="K17" s="4">
        <v>45815420.043052733</v>
      </c>
      <c r="L17" s="4">
        <v>37286982.542074963</v>
      </c>
      <c r="M17" s="4">
        <v>1228499384.0068209</v>
      </c>
      <c r="N17" s="4">
        <v>314253491.97589999</v>
      </c>
      <c r="O17" s="4">
        <v>0</v>
      </c>
      <c r="P17" s="4">
        <v>37368438.129907057</v>
      </c>
      <c r="Q17" s="4">
        <v>52956250.021658391</v>
      </c>
      <c r="R17" s="4">
        <v>6503291.1856070273</v>
      </c>
      <c r="S17" s="4">
        <v>1702053.9665000001</v>
      </c>
      <c r="T17" s="4"/>
      <c r="U17" s="4"/>
      <c r="V17" s="4">
        <v>3375668639</v>
      </c>
      <c r="W17" s="4">
        <f>SUM(표1[[#This Row],[취사용]:[주한미군]])</f>
        <v>3375668639</v>
      </c>
      <c r="X17" s="8">
        <f t="shared" si="0"/>
        <v>0</v>
      </c>
      <c r="AI17"/>
    </row>
    <row r="18" spans="1:35" x14ac:dyDescent="0.3">
      <c r="A18" s="2">
        <v>41760</v>
      </c>
      <c r="B18" s="1">
        <v>2014</v>
      </c>
      <c r="C18" s="1">
        <v>5</v>
      </c>
      <c r="D18" s="1">
        <v>21.2</v>
      </c>
      <c r="E18" s="4">
        <v>36316980.715199977</v>
      </c>
      <c r="F18" s="4">
        <v>722963543.81239939</v>
      </c>
      <c r="G18" s="4">
        <v>40903839.877021343</v>
      </c>
      <c r="H18" s="4">
        <v>7177432.6744421301</v>
      </c>
      <c r="I18" s="4">
        <v>154509991.10554761</v>
      </c>
      <c r="J18" s="4">
        <v>90142257.627438664</v>
      </c>
      <c r="K18" s="4">
        <v>25757283.896575298</v>
      </c>
      <c r="L18" s="4">
        <v>57357915.146514177</v>
      </c>
      <c r="M18" s="4">
        <v>1120756331.1676061</v>
      </c>
      <c r="N18" s="4">
        <v>326757550.06800002</v>
      </c>
      <c r="O18" s="4">
        <v>0</v>
      </c>
      <c r="P18" s="4">
        <v>36276191.542624563</v>
      </c>
      <c r="Q18" s="4">
        <v>50158210.364731327</v>
      </c>
      <c r="R18" s="4">
        <v>9340573.6034989972</v>
      </c>
      <c r="S18" s="4">
        <v>791135.39839999995</v>
      </c>
      <c r="T18" s="4"/>
      <c r="U18" s="4"/>
      <c r="V18" s="4">
        <v>2679209237</v>
      </c>
      <c r="W18" s="4">
        <f>SUM(표1[[#This Row],[취사용]:[주한미군]])</f>
        <v>2679209236.999999</v>
      </c>
      <c r="X18" s="8">
        <f t="shared" si="0"/>
        <v>0</v>
      </c>
      <c r="AI18"/>
    </row>
    <row r="19" spans="1:35" x14ac:dyDescent="0.3">
      <c r="A19" s="2">
        <v>41791</v>
      </c>
      <c r="B19" s="1">
        <v>2014</v>
      </c>
      <c r="C19" s="1">
        <v>6</v>
      </c>
      <c r="D19" s="1">
        <v>23.4</v>
      </c>
      <c r="E19" s="4">
        <v>35886994.305718154</v>
      </c>
      <c r="F19" s="4">
        <v>420258773.4669826</v>
      </c>
      <c r="G19" s="4">
        <v>27565162.699391421</v>
      </c>
      <c r="H19" s="4">
        <v>4650946.0339039899</v>
      </c>
      <c r="I19" s="4">
        <v>143729361.9183628</v>
      </c>
      <c r="J19" s="4">
        <v>71877617.864473268</v>
      </c>
      <c r="K19" s="4">
        <v>18139703.58957947</v>
      </c>
      <c r="L19" s="4">
        <v>108673273.53907619</v>
      </c>
      <c r="M19" s="4">
        <v>1066952228.083261</v>
      </c>
      <c r="N19" s="4">
        <v>317759009.94419998</v>
      </c>
      <c r="O19" s="4">
        <v>0</v>
      </c>
      <c r="P19" s="4">
        <v>35143401.901858032</v>
      </c>
      <c r="Q19" s="4">
        <v>57277777.202723868</v>
      </c>
      <c r="R19" s="4">
        <v>10714781.554768279</v>
      </c>
      <c r="S19" s="4">
        <v>822929.89569999999</v>
      </c>
      <c r="T19" s="4"/>
      <c r="U19" s="4"/>
      <c r="V19" s="4">
        <v>2319451962</v>
      </c>
      <c r="W19" s="4">
        <f>SUM(표1[[#This Row],[취사용]:[주한미군]])</f>
        <v>2319451961.999999</v>
      </c>
      <c r="X19" s="8">
        <f t="shared" si="0"/>
        <v>0</v>
      </c>
      <c r="AI19"/>
    </row>
    <row r="20" spans="1:35" x14ac:dyDescent="0.3">
      <c r="A20" s="2">
        <v>41821</v>
      </c>
      <c r="B20" s="1">
        <v>2014</v>
      </c>
      <c r="C20" s="1">
        <v>7</v>
      </c>
      <c r="D20" s="1">
        <v>27</v>
      </c>
      <c r="E20" s="4">
        <v>37902089.489544682</v>
      </c>
      <c r="F20" s="4">
        <v>358602573.08104593</v>
      </c>
      <c r="G20" s="4">
        <v>20638052.628746908</v>
      </c>
      <c r="H20" s="4">
        <v>4051626.2255842779</v>
      </c>
      <c r="I20" s="4">
        <v>135873991.65063599</v>
      </c>
      <c r="J20" s="4">
        <v>66281534.90205013</v>
      </c>
      <c r="K20" s="4">
        <v>15300771.03904961</v>
      </c>
      <c r="L20" s="4">
        <v>177995080.64667329</v>
      </c>
      <c r="M20" s="4">
        <v>1096325456.3621299</v>
      </c>
      <c r="N20" s="4">
        <v>342152299.2863</v>
      </c>
      <c r="O20" s="4">
        <v>1398570.3737000001</v>
      </c>
      <c r="P20" s="4">
        <v>30581117.72852942</v>
      </c>
      <c r="Q20" s="4">
        <v>56170799.920815073</v>
      </c>
      <c r="R20" s="4">
        <v>17831831.076995078</v>
      </c>
      <c r="S20" s="4">
        <v>633517.5882</v>
      </c>
      <c r="T20" s="4"/>
      <c r="U20" s="4"/>
      <c r="V20" s="4">
        <v>2361739312</v>
      </c>
      <c r="W20" s="4">
        <f>SUM(표1[[#This Row],[취사용]:[주한미군]])</f>
        <v>2361739312.0000005</v>
      </c>
      <c r="X20" s="8">
        <f t="shared" si="0"/>
        <v>0</v>
      </c>
      <c r="AI20"/>
    </row>
    <row r="21" spans="1:35" x14ac:dyDescent="0.3">
      <c r="A21" s="2">
        <v>41852</v>
      </c>
      <c r="B21" s="1">
        <v>2014</v>
      </c>
      <c r="C21" s="1">
        <v>8</v>
      </c>
      <c r="D21" s="1">
        <v>24.7</v>
      </c>
      <c r="E21" s="4">
        <v>38483249.745995194</v>
      </c>
      <c r="F21" s="4">
        <v>373410855.17548442</v>
      </c>
      <c r="G21" s="4">
        <v>18768801.324341699</v>
      </c>
      <c r="H21" s="4">
        <v>3328388.203763017</v>
      </c>
      <c r="I21" s="4">
        <v>126912220.8684808</v>
      </c>
      <c r="J21" s="4">
        <v>63271950.680297777</v>
      </c>
      <c r="K21" s="4">
        <v>14219638.94323357</v>
      </c>
      <c r="L21" s="4">
        <v>163665818.66633719</v>
      </c>
      <c r="M21" s="4">
        <v>992680528.52520633</v>
      </c>
      <c r="N21" s="4">
        <v>330404352.0341</v>
      </c>
      <c r="O21" s="4">
        <v>0</v>
      </c>
      <c r="P21" s="4">
        <v>29629009.351473998</v>
      </c>
      <c r="Q21" s="4">
        <v>54551475.608365677</v>
      </c>
      <c r="R21" s="4">
        <v>21361155.433620129</v>
      </c>
      <c r="S21" s="4">
        <v>738925.43929999997</v>
      </c>
      <c r="T21" s="4"/>
      <c r="U21" s="4"/>
      <c r="V21" s="4">
        <v>2231426370</v>
      </c>
      <c r="W21" s="4">
        <f>SUM(표1[[#This Row],[취사용]:[주한미군]])</f>
        <v>2231426369.9999995</v>
      </c>
      <c r="X21" s="8">
        <f t="shared" si="0"/>
        <v>0</v>
      </c>
      <c r="AI21"/>
    </row>
    <row r="22" spans="1:35" x14ac:dyDescent="0.3">
      <c r="A22" s="2">
        <v>41883</v>
      </c>
      <c r="B22" s="1">
        <v>2014</v>
      </c>
      <c r="C22" s="1">
        <v>9</v>
      </c>
      <c r="D22" s="1">
        <v>22.5</v>
      </c>
      <c r="E22" s="4">
        <v>39045301.946730658</v>
      </c>
      <c r="F22" s="4">
        <v>476905321.69048762</v>
      </c>
      <c r="G22" s="4">
        <v>24936598.464857239</v>
      </c>
      <c r="H22" s="4">
        <v>4143363.048074231</v>
      </c>
      <c r="I22" s="4">
        <v>135433363.73164091</v>
      </c>
      <c r="J22" s="4">
        <v>68223357.685779124</v>
      </c>
      <c r="K22" s="4">
        <v>16899086.280954659</v>
      </c>
      <c r="L22" s="4">
        <v>90962125.107900992</v>
      </c>
      <c r="M22" s="4">
        <v>980657928.24987447</v>
      </c>
      <c r="N22" s="4">
        <v>318157082.3276</v>
      </c>
      <c r="O22" s="4">
        <v>0</v>
      </c>
      <c r="P22" s="4">
        <v>32384556.4753743</v>
      </c>
      <c r="Q22" s="4">
        <v>49061314.147878319</v>
      </c>
      <c r="R22" s="4">
        <v>16707088.65004715</v>
      </c>
      <c r="S22" s="4">
        <v>751077.19279999996</v>
      </c>
      <c r="T22" s="4"/>
      <c r="U22" s="4"/>
      <c r="V22" s="4">
        <v>2254267565</v>
      </c>
      <c r="W22" s="4">
        <f>SUM(표1[[#This Row],[취사용]:[주한미군]])</f>
        <v>2254267565</v>
      </c>
      <c r="X22" s="8">
        <f t="shared" si="0"/>
        <v>0</v>
      </c>
      <c r="AI22"/>
    </row>
    <row r="23" spans="1:35" x14ac:dyDescent="0.3">
      <c r="A23" s="2">
        <v>41913</v>
      </c>
      <c r="B23" s="1">
        <v>2014</v>
      </c>
      <c r="C23" s="1">
        <v>10</v>
      </c>
      <c r="D23" s="1">
        <v>16.399999999999999</v>
      </c>
      <c r="E23" s="4">
        <v>41556311.17789124</v>
      </c>
      <c r="F23" s="4">
        <v>1025462024.097934</v>
      </c>
      <c r="G23" s="4">
        <v>53482461.741361193</v>
      </c>
      <c r="H23" s="4">
        <v>10748260.013504149</v>
      </c>
      <c r="I23" s="4">
        <v>155611856.3549813</v>
      </c>
      <c r="J23" s="4">
        <v>93616658.743750229</v>
      </c>
      <c r="K23" s="4">
        <v>33886600.825611927</v>
      </c>
      <c r="L23" s="4">
        <v>47279895.740813471</v>
      </c>
      <c r="M23" s="4">
        <v>1092088921.2052009</v>
      </c>
      <c r="N23" s="4">
        <v>324059498.45160002</v>
      </c>
      <c r="O23" s="4">
        <v>0</v>
      </c>
      <c r="P23" s="4">
        <v>37554662.095089369</v>
      </c>
      <c r="Q23" s="4">
        <v>49928319.215051852</v>
      </c>
      <c r="R23" s="4">
        <v>14487157.274409691</v>
      </c>
      <c r="S23" s="4">
        <v>1007303.0628</v>
      </c>
      <c r="T23" s="4"/>
      <c r="U23" s="4"/>
      <c r="V23" s="4">
        <v>2980769930</v>
      </c>
      <c r="W23" s="4">
        <f>SUM(표1[[#This Row],[취사용]:[주한미군]])</f>
        <v>2980769929.9999995</v>
      </c>
      <c r="X23" s="8">
        <f t="shared" si="0"/>
        <v>0</v>
      </c>
      <c r="AI23"/>
    </row>
    <row r="24" spans="1:35" x14ac:dyDescent="0.3">
      <c r="A24" s="2">
        <v>41944</v>
      </c>
      <c r="B24" s="1">
        <v>2014</v>
      </c>
      <c r="C24" s="1">
        <v>11</v>
      </c>
      <c r="D24" s="1">
        <v>10.3</v>
      </c>
      <c r="E24" s="4">
        <v>43810695.990806378</v>
      </c>
      <c r="F24" s="4">
        <v>2023000483.106313</v>
      </c>
      <c r="G24" s="4">
        <v>103299290.133393</v>
      </c>
      <c r="H24" s="4">
        <v>38095089.764654063</v>
      </c>
      <c r="I24" s="4">
        <v>174525776.00429901</v>
      </c>
      <c r="J24" s="4">
        <v>134890003.2171481</v>
      </c>
      <c r="K24" s="4">
        <v>78544464.494447842</v>
      </c>
      <c r="L24" s="4">
        <v>76328467.519795939</v>
      </c>
      <c r="M24" s="4">
        <v>1147615980.596339</v>
      </c>
      <c r="N24" s="4">
        <v>315095262.66460001</v>
      </c>
      <c r="O24" s="4">
        <v>0</v>
      </c>
      <c r="P24" s="4">
        <v>39226884.149802439</v>
      </c>
      <c r="Q24" s="4">
        <v>50758955.274382442</v>
      </c>
      <c r="R24" s="4">
        <v>12398586.969818929</v>
      </c>
      <c r="S24" s="4">
        <v>2627944.1142000002</v>
      </c>
      <c r="T24" s="4"/>
      <c r="U24" s="4"/>
      <c r="V24" s="4">
        <v>4240217884</v>
      </c>
      <c r="W24" s="4">
        <f>SUM(표1[[#This Row],[취사용]:[주한미군]])</f>
        <v>4240217884</v>
      </c>
      <c r="X24" s="8">
        <f t="shared" si="0"/>
        <v>0</v>
      </c>
      <c r="AI24"/>
    </row>
    <row r="25" spans="1:35" x14ac:dyDescent="0.3">
      <c r="A25" s="2">
        <v>41974</v>
      </c>
      <c r="B25" s="1">
        <v>2014</v>
      </c>
      <c r="C25" s="1">
        <v>12</v>
      </c>
      <c r="D25" s="1">
        <v>1.2</v>
      </c>
      <c r="E25" s="4">
        <v>50765999.51601807</v>
      </c>
      <c r="F25" s="4">
        <v>4019938937.7755861</v>
      </c>
      <c r="G25" s="4">
        <v>175429188.74431109</v>
      </c>
      <c r="H25" s="4">
        <v>87384620.063529432</v>
      </c>
      <c r="I25" s="4">
        <v>215004579.00157619</v>
      </c>
      <c r="J25" s="4">
        <v>223150367.26785871</v>
      </c>
      <c r="K25" s="4">
        <v>167620868.03522921</v>
      </c>
      <c r="L25" s="4">
        <v>194818125.07790861</v>
      </c>
      <c r="M25" s="4">
        <v>1301806271.0814569</v>
      </c>
      <c r="N25" s="4">
        <v>330669874.29769999</v>
      </c>
      <c r="O25" s="4">
        <v>0</v>
      </c>
      <c r="P25" s="4">
        <v>45756960.788917542</v>
      </c>
      <c r="Q25" s="4">
        <v>46997758.439031944</v>
      </c>
      <c r="R25" s="4">
        <v>3185539.2543753539</v>
      </c>
      <c r="S25" s="4">
        <v>6207615.6564999996</v>
      </c>
      <c r="T25" s="4"/>
      <c r="U25" s="4"/>
      <c r="V25" s="4">
        <v>6868736705</v>
      </c>
      <c r="W25" s="4">
        <f>SUM(표1[[#This Row],[취사용]:[주한미군]])</f>
        <v>6868736704.9999981</v>
      </c>
      <c r="X25" s="8">
        <f t="shared" si="0"/>
        <v>0</v>
      </c>
      <c r="AI25"/>
    </row>
    <row r="26" spans="1:35" x14ac:dyDescent="0.3">
      <c r="A26" s="2">
        <v>42005</v>
      </c>
      <c r="B26" s="1">
        <v>2015</v>
      </c>
      <c r="C26" s="1">
        <v>1</v>
      </c>
      <c r="D26" s="1">
        <v>2.2999999999999998</v>
      </c>
      <c r="E26" s="4">
        <v>47045840.115931436</v>
      </c>
      <c r="F26" s="4">
        <v>3841990904.7914629</v>
      </c>
      <c r="G26" s="4">
        <v>167279916.48723581</v>
      </c>
      <c r="H26" s="4">
        <v>86333422.715590045</v>
      </c>
      <c r="I26" s="4">
        <v>188279907.677571</v>
      </c>
      <c r="J26" s="4">
        <v>226200205.28174531</v>
      </c>
      <c r="K26" s="4">
        <v>164976122.6455557</v>
      </c>
      <c r="L26" s="4">
        <v>195506831.73162279</v>
      </c>
      <c r="M26" s="4">
        <v>1234389583.6297009</v>
      </c>
      <c r="N26" s="4">
        <v>310705686.7256</v>
      </c>
      <c r="O26" s="4">
        <v>0</v>
      </c>
      <c r="P26" s="4">
        <v>45288198.53734988</v>
      </c>
      <c r="Q26" s="4">
        <v>46135553.63219355</v>
      </c>
      <c r="R26" s="4">
        <v>2843025.1801393088</v>
      </c>
      <c r="S26" s="4">
        <v>6240324.8482999997</v>
      </c>
      <c r="T26" s="4"/>
      <c r="U26" s="4"/>
      <c r="V26" s="4">
        <v>6563215524</v>
      </c>
      <c r="W26" s="4">
        <f>SUM(표1[[#This Row],[취사용]:[주한미군]])</f>
        <v>6563215523.9999981</v>
      </c>
      <c r="X26" s="8">
        <f t="shared" si="0"/>
        <v>0</v>
      </c>
      <c r="AI26"/>
    </row>
    <row r="27" spans="1:35" x14ac:dyDescent="0.3">
      <c r="A27" s="2">
        <v>42036</v>
      </c>
      <c r="B27" s="1">
        <v>2015</v>
      </c>
      <c r="C27" s="1">
        <v>2</v>
      </c>
      <c r="D27" s="1">
        <v>3.8</v>
      </c>
      <c r="E27" s="4">
        <v>43029207.904554151</v>
      </c>
      <c r="F27" s="4">
        <v>3184798949.6665239</v>
      </c>
      <c r="G27" s="4">
        <v>142965827.05772221</v>
      </c>
      <c r="H27" s="4">
        <v>71015568.462149903</v>
      </c>
      <c r="I27" s="4">
        <v>169396101.86779511</v>
      </c>
      <c r="J27" s="4">
        <v>197920194.07160461</v>
      </c>
      <c r="K27" s="4">
        <v>136341953.65284729</v>
      </c>
      <c r="L27" s="4">
        <v>150703874.32090431</v>
      </c>
      <c r="M27" s="4">
        <v>984854054.76415169</v>
      </c>
      <c r="N27" s="4">
        <v>281349089.63090003</v>
      </c>
      <c r="O27" s="4">
        <v>102118.372</v>
      </c>
      <c r="P27" s="4">
        <v>39253069.158731908</v>
      </c>
      <c r="Q27" s="4">
        <v>41133998.175562158</v>
      </c>
      <c r="R27" s="4">
        <v>3626805.9087518682</v>
      </c>
      <c r="S27" s="4">
        <v>4831427.9857999999</v>
      </c>
      <c r="T27" s="4"/>
      <c r="U27" s="4"/>
      <c r="V27" s="4">
        <v>5451322241</v>
      </c>
      <c r="W27" s="4">
        <f>SUM(표1[[#This Row],[취사용]:[주한미군]])</f>
        <v>5451322240.9999981</v>
      </c>
      <c r="X27" s="8">
        <f t="shared" si="0"/>
        <v>0</v>
      </c>
      <c r="AI27"/>
    </row>
    <row r="28" spans="1:35" x14ac:dyDescent="0.3">
      <c r="A28" s="2">
        <v>42064</v>
      </c>
      <c r="B28" s="1">
        <v>2015</v>
      </c>
      <c r="C28" s="1">
        <v>3</v>
      </c>
      <c r="D28" s="1">
        <v>9.1999999999999993</v>
      </c>
      <c r="E28" s="4">
        <v>40813141.872492641</v>
      </c>
      <c r="F28" s="4">
        <v>2594499664.1809592</v>
      </c>
      <c r="G28" s="4">
        <v>126201078.3184275</v>
      </c>
      <c r="H28" s="4">
        <v>54097090.926032923</v>
      </c>
      <c r="I28" s="4">
        <v>195987736.2551384</v>
      </c>
      <c r="J28" s="4">
        <v>178658761.94748101</v>
      </c>
      <c r="K28" s="4">
        <v>109620118.24571919</v>
      </c>
      <c r="L28" s="4">
        <v>103612016.46371169</v>
      </c>
      <c r="M28" s="4">
        <v>1242750264.151181</v>
      </c>
      <c r="N28" s="4">
        <v>308351097.17070001</v>
      </c>
      <c r="O28" s="4">
        <v>10656111.348200001</v>
      </c>
      <c r="P28" s="4">
        <v>42568146.647964589</v>
      </c>
      <c r="Q28" s="4">
        <v>43091879.297879167</v>
      </c>
      <c r="R28" s="4">
        <v>3754103.9288133578</v>
      </c>
      <c r="S28" s="4">
        <v>4183558.2453000001</v>
      </c>
      <c r="T28" s="4"/>
      <c r="U28" s="4"/>
      <c r="V28" s="4">
        <v>5058844770</v>
      </c>
      <c r="W28" s="4">
        <f>SUM(표1[[#This Row],[취사용]:[주한미군]])</f>
        <v>5058844769.000001</v>
      </c>
      <c r="X28" s="8">
        <f t="shared" si="0"/>
        <v>0.99999904632568359</v>
      </c>
      <c r="AI28"/>
    </row>
    <row r="29" spans="1:35" x14ac:dyDescent="0.3">
      <c r="A29" s="2">
        <v>42095</v>
      </c>
      <c r="B29" s="1">
        <v>2015</v>
      </c>
      <c r="C29" s="1">
        <v>4</v>
      </c>
      <c r="D29" s="1">
        <v>14.6</v>
      </c>
      <c r="E29" s="4">
        <v>37612910.928369857</v>
      </c>
      <c r="F29" s="4">
        <v>1537915706.843493</v>
      </c>
      <c r="G29" s="4">
        <v>73487909.507062405</v>
      </c>
      <c r="H29" s="4">
        <v>24906530.288289011</v>
      </c>
      <c r="I29" s="4">
        <v>177656692.4002637</v>
      </c>
      <c r="J29" s="4">
        <v>123338988.3758719</v>
      </c>
      <c r="K29" s="4">
        <v>57049607.104766473</v>
      </c>
      <c r="L29" s="4">
        <v>47322939.510587737</v>
      </c>
      <c r="M29" s="4">
        <v>1181062505.9915111</v>
      </c>
      <c r="N29" s="4">
        <v>299837647.4824</v>
      </c>
      <c r="O29" s="4">
        <v>10715636.3509</v>
      </c>
      <c r="P29" s="4">
        <v>39730865.811754033</v>
      </c>
      <c r="Q29" s="4">
        <v>44965350.941193223</v>
      </c>
      <c r="R29" s="4">
        <v>26966.122337862758</v>
      </c>
      <c r="S29" s="4">
        <v>2386118.3412000001</v>
      </c>
      <c r="T29" s="4"/>
      <c r="U29" s="4"/>
      <c r="V29" s="4">
        <v>3658016376</v>
      </c>
      <c r="W29" s="4">
        <f>SUM(표1[[#This Row],[취사용]:[주한미군]])</f>
        <v>3658016376.0000005</v>
      </c>
      <c r="X29" s="8">
        <f t="shared" si="0"/>
        <v>0</v>
      </c>
      <c r="AI29"/>
    </row>
    <row r="30" spans="1:35" x14ac:dyDescent="0.3">
      <c r="A30" s="2">
        <v>42125</v>
      </c>
      <c r="B30" s="1">
        <v>2015</v>
      </c>
      <c r="C30" s="1">
        <v>5</v>
      </c>
      <c r="D30" s="1">
        <v>21.7</v>
      </c>
      <c r="E30" s="4">
        <v>34872285.591004103</v>
      </c>
      <c r="F30" s="4">
        <v>688154120.31574774</v>
      </c>
      <c r="G30" s="4">
        <v>35832996.939764991</v>
      </c>
      <c r="H30" s="4">
        <v>6406564.9631844088</v>
      </c>
      <c r="I30" s="4">
        <v>156570242.1425561</v>
      </c>
      <c r="J30" s="4">
        <v>85834629.092514157</v>
      </c>
      <c r="K30" s="4">
        <v>25918180.793360021</v>
      </c>
      <c r="L30" s="4">
        <v>65283571.489977993</v>
      </c>
      <c r="M30" s="4">
        <v>1014544865.006706</v>
      </c>
      <c r="N30" s="4">
        <v>309027284.35430002</v>
      </c>
      <c r="O30" s="4">
        <v>11412611.7369</v>
      </c>
      <c r="P30" s="4">
        <v>35754139.788455777</v>
      </c>
      <c r="Q30" s="4">
        <v>45631964.060341977</v>
      </c>
      <c r="R30" s="4">
        <v>10548.75768634813</v>
      </c>
      <c r="S30" s="4">
        <v>705668.96750000003</v>
      </c>
      <c r="T30" s="4"/>
      <c r="U30" s="4"/>
      <c r="V30" s="4">
        <v>2515959676</v>
      </c>
      <c r="W30" s="4">
        <f>SUM(표1[[#This Row],[취사용]:[주한미군]])</f>
        <v>2515959673.9999995</v>
      </c>
      <c r="X30" s="8">
        <f t="shared" si="0"/>
        <v>2.0000004768371582</v>
      </c>
      <c r="AI30"/>
    </row>
    <row r="31" spans="1:35" x14ac:dyDescent="0.3">
      <c r="A31" s="2">
        <v>42156</v>
      </c>
      <c r="B31" s="1">
        <v>2015</v>
      </c>
      <c r="C31" s="1">
        <v>6</v>
      </c>
      <c r="D31" s="1">
        <v>22.9</v>
      </c>
      <c r="E31" s="4">
        <v>36306927.092810571</v>
      </c>
      <c r="F31" s="4">
        <v>461176000.13590479</v>
      </c>
      <c r="G31" s="4">
        <v>27846464.949802682</v>
      </c>
      <c r="H31" s="4">
        <v>4493777.1591204396</v>
      </c>
      <c r="I31" s="4">
        <v>152194556.6388987</v>
      </c>
      <c r="J31" s="4">
        <v>75330556.225506485</v>
      </c>
      <c r="K31" s="4">
        <v>19463705.968096241</v>
      </c>
      <c r="L31" s="4">
        <v>108155220.03321721</v>
      </c>
      <c r="M31" s="4">
        <v>1038190884.084609</v>
      </c>
      <c r="N31" s="4">
        <v>301177616.21749997</v>
      </c>
      <c r="O31" s="4">
        <v>10259660.749700001</v>
      </c>
      <c r="P31" s="4">
        <v>31684553.975724321</v>
      </c>
      <c r="Q31" s="4">
        <v>39303987.360146418</v>
      </c>
      <c r="R31" s="4">
        <v>11699.50496334735</v>
      </c>
      <c r="S31" s="4">
        <v>821515.90399999998</v>
      </c>
      <c r="T31" s="4"/>
      <c r="U31" s="4"/>
      <c r="V31" s="4">
        <v>2306417126</v>
      </c>
      <c r="W31" s="4">
        <f>SUM(표1[[#This Row],[취사용]:[주한미군]])</f>
        <v>2306417126.0000005</v>
      </c>
      <c r="X31" s="8">
        <f t="shared" si="0"/>
        <v>0</v>
      </c>
      <c r="AI31"/>
    </row>
    <row r="32" spans="1:35" x14ac:dyDescent="0.3">
      <c r="A32" s="2">
        <v>42186</v>
      </c>
      <c r="B32" s="1">
        <v>2015</v>
      </c>
      <c r="C32" s="1">
        <v>7</v>
      </c>
      <c r="D32" s="1">
        <v>25</v>
      </c>
      <c r="E32" s="4">
        <v>37726229.742107697</v>
      </c>
      <c r="F32" s="4">
        <v>466108675.82665402</v>
      </c>
      <c r="G32" s="4">
        <v>22454405.172672089</v>
      </c>
      <c r="H32" s="4">
        <v>3799527.8226005291</v>
      </c>
      <c r="I32" s="4">
        <v>142897971.5970124</v>
      </c>
      <c r="J32" s="4">
        <v>70563238.349172756</v>
      </c>
      <c r="K32" s="4">
        <v>18139117.20287196</v>
      </c>
      <c r="L32" s="4">
        <v>170957841.5461067</v>
      </c>
      <c r="M32" s="4">
        <v>984870503.07671654</v>
      </c>
      <c r="N32" s="4">
        <v>322662580.37910002</v>
      </c>
      <c r="O32" s="4">
        <v>10054126.5558</v>
      </c>
      <c r="P32" s="4">
        <v>30578801.270621341</v>
      </c>
      <c r="Q32" s="4">
        <v>39994943.50108692</v>
      </c>
      <c r="R32" s="4">
        <v>13397.18227711659</v>
      </c>
      <c r="S32" s="4">
        <v>620256.77520000003</v>
      </c>
      <c r="T32" s="4"/>
      <c r="U32" s="4"/>
      <c r="V32" s="4">
        <v>2321441615</v>
      </c>
      <c r="W32" s="4">
        <f>SUM(표1[[#This Row],[취사용]:[주한미군]])</f>
        <v>2321441615.9999995</v>
      </c>
      <c r="X32" s="8">
        <f t="shared" si="0"/>
        <v>-0.9999995231628418</v>
      </c>
      <c r="AI32"/>
    </row>
    <row r="33" spans="1:35" x14ac:dyDescent="0.3">
      <c r="A33" s="2">
        <v>42217</v>
      </c>
      <c r="B33" s="1">
        <v>2015</v>
      </c>
      <c r="C33" s="1">
        <v>8</v>
      </c>
      <c r="D33" s="1">
        <v>26</v>
      </c>
      <c r="E33" s="4">
        <v>35772696.52119495</v>
      </c>
      <c r="F33" s="4">
        <v>334356631.58998227</v>
      </c>
      <c r="G33" s="4">
        <v>17560155.308922712</v>
      </c>
      <c r="H33" s="4">
        <v>2793659.5882102372</v>
      </c>
      <c r="I33" s="4">
        <v>132062789.5060544</v>
      </c>
      <c r="J33" s="4">
        <v>61147780.294934712</v>
      </c>
      <c r="K33" s="4">
        <v>15914961.120755291</v>
      </c>
      <c r="L33" s="4">
        <v>172345957.74939609</v>
      </c>
      <c r="M33" s="4">
        <v>895340532.04628265</v>
      </c>
      <c r="N33" s="4">
        <v>306307790.41799998</v>
      </c>
      <c r="O33" s="4">
        <v>9654113.5003999993</v>
      </c>
      <c r="P33" s="4">
        <v>27456213.936422739</v>
      </c>
      <c r="Q33" s="4">
        <v>33676723.279901832</v>
      </c>
      <c r="R33" s="4">
        <v>16980.906242424349</v>
      </c>
      <c r="S33" s="4">
        <v>477662.23330000002</v>
      </c>
      <c r="T33" s="4"/>
      <c r="U33" s="4"/>
      <c r="V33" s="4">
        <v>2044884647</v>
      </c>
      <c r="W33" s="4">
        <f>SUM(표1[[#This Row],[취사용]:[주한미군]])</f>
        <v>2044884648.0000002</v>
      </c>
      <c r="X33" s="8">
        <f t="shared" si="0"/>
        <v>-1.0000002384185791</v>
      </c>
      <c r="AI33"/>
    </row>
    <row r="34" spans="1:35" x14ac:dyDescent="0.3">
      <c r="A34" s="2">
        <v>42248</v>
      </c>
      <c r="B34" s="1">
        <v>2015</v>
      </c>
      <c r="C34" s="1">
        <v>9</v>
      </c>
      <c r="D34" s="1">
        <v>20.6</v>
      </c>
      <c r="E34" s="4">
        <v>38082710.76813902</v>
      </c>
      <c r="F34" s="4">
        <v>482487544.4394629</v>
      </c>
      <c r="G34" s="4">
        <v>23332142.559239611</v>
      </c>
      <c r="H34" s="4">
        <v>3982281.2690631398</v>
      </c>
      <c r="I34" s="4">
        <v>142270124.32107791</v>
      </c>
      <c r="J34" s="4">
        <v>67759377.261718825</v>
      </c>
      <c r="K34" s="4">
        <v>19601097.815993801</v>
      </c>
      <c r="L34" s="4">
        <v>93850570.795418665</v>
      </c>
      <c r="M34" s="4">
        <v>919893667.45301354</v>
      </c>
      <c r="N34" s="4">
        <v>285530171.60769999</v>
      </c>
      <c r="O34" s="4">
        <v>10301220.4813</v>
      </c>
      <c r="P34" s="4">
        <v>26700181.625525121</v>
      </c>
      <c r="Q34" s="4">
        <v>38778580.806916572</v>
      </c>
      <c r="R34" s="4">
        <v>504050.68613101292</v>
      </c>
      <c r="S34" s="4">
        <v>538939.10930000001</v>
      </c>
      <c r="T34" s="4"/>
      <c r="U34" s="4"/>
      <c r="V34" s="4">
        <v>2153612663</v>
      </c>
      <c r="W34" s="4">
        <f>SUM(표1[[#This Row],[취사용]:[주한미군]])</f>
        <v>2153612661.0000005</v>
      </c>
      <c r="X34" s="8">
        <f t="shared" si="0"/>
        <v>1.9999995231628418</v>
      </c>
      <c r="AI34"/>
    </row>
    <row r="35" spans="1:35" x14ac:dyDescent="0.3">
      <c r="A35" s="2">
        <v>42278</v>
      </c>
      <c r="B35" s="1">
        <v>2015</v>
      </c>
      <c r="C35" s="1">
        <v>10</v>
      </c>
      <c r="D35" s="1">
        <v>15.8</v>
      </c>
      <c r="E35" s="4">
        <v>38181627.275467701</v>
      </c>
      <c r="F35" s="4">
        <v>943606350.87015796</v>
      </c>
      <c r="G35" s="4">
        <v>46791886.756996468</v>
      </c>
      <c r="H35" s="4">
        <v>9023448.9568386003</v>
      </c>
      <c r="I35" s="4">
        <v>158282165.50693721</v>
      </c>
      <c r="J35" s="4">
        <v>87087355.075937316</v>
      </c>
      <c r="K35" s="4">
        <v>32888756.598746769</v>
      </c>
      <c r="L35" s="4">
        <v>42033946.815099008</v>
      </c>
      <c r="M35" s="4">
        <v>1003440322.345275</v>
      </c>
      <c r="N35" s="4">
        <v>294560918.25349998</v>
      </c>
      <c r="O35" s="4">
        <v>10421116.287799999</v>
      </c>
      <c r="P35" s="4">
        <v>29815773.586537339</v>
      </c>
      <c r="Q35" s="4">
        <v>35917013.717835113</v>
      </c>
      <c r="R35" s="4">
        <v>733439.3711711301</v>
      </c>
      <c r="S35" s="4">
        <v>719903.58169999998</v>
      </c>
      <c r="T35" s="4"/>
      <c r="U35" s="4"/>
      <c r="V35" s="4">
        <v>2733504024</v>
      </c>
      <c r="W35" s="4">
        <f>SUM(표1[[#This Row],[취사용]:[주한미군]])</f>
        <v>2733504024.999999</v>
      </c>
      <c r="X35" s="8">
        <f t="shared" si="0"/>
        <v>-0.99999904632568359</v>
      </c>
      <c r="AI35"/>
    </row>
    <row r="36" spans="1:35" x14ac:dyDescent="0.3">
      <c r="A36" s="2">
        <v>42309</v>
      </c>
      <c r="B36" s="1">
        <v>2015</v>
      </c>
      <c r="C36" s="1">
        <v>11</v>
      </c>
      <c r="D36" s="1">
        <v>11</v>
      </c>
      <c r="E36" s="4">
        <v>39647849.06572827</v>
      </c>
      <c r="F36" s="4">
        <v>1884427312.5801489</v>
      </c>
      <c r="G36" s="4">
        <v>93804727.891932249</v>
      </c>
      <c r="H36" s="4">
        <v>32023142.305066291</v>
      </c>
      <c r="I36" s="4">
        <v>178009379.59230059</v>
      </c>
      <c r="J36" s="4">
        <v>124396412.6657012</v>
      </c>
      <c r="K36" s="4">
        <v>70590822.931455165</v>
      </c>
      <c r="L36" s="4">
        <v>60904825.833049573</v>
      </c>
      <c r="M36" s="4">
        <v>1036779822.913969</v>
      </c>
      <c r="N36" s="4">
        <v>282826697.47549999</v>
      </c>
      <c r="O36" s="4">
        <v>10101312.9288</v>
      </c>
      <c r="P36" s="4">
        <v>33876092.809805334</v>
      </c>
      <c r="Q36" s="4">
        <v>38558477.114763133</v>
      </c>
      <c r="R36" s="4">
        <v>457654.84498066199</v>
      </c>
      <c r="S36" s="4">
        <v>2290264.0468000001</v>
      </c>
      <c r="T36" s="4"/>
      <c r="U36" s="4"/>
      <c r="V36" s="4">
        <v>3888694793</v>
      </c>
      <c r="W36" s="4">
        <f>SUM(표1[[#This Row],[취사용]:[주한미군]])</f>
        <v>3888694795.0000014</v>
      </c>
      <c r="X36" s="8">
        <f t="shared" si="0"/>
        <v>-2.0000014305114746</v>
      </c>
      <c r="AI36"/>
    </row>
    <row r="37" spans="1:35" x14ac:dyDescent="0.3">
      <c r="A37" s="2">
        <v>42339</v>
      </c>
      <c r="B37" s="1">
        <v>2015</v>
      </c>
      <c r="C37" s="1">
        <v>12</v>
      </c>
      <c r="D37" s="1">
        <v>4.5</v>
      </c>
      <c r="E37" s="4">
        <v>43624174.999362841</v>
      </c>
      <c r="F37" s="4">
        <v>3342179949.434978</v>
      </c>
      <c r="G37" s="4">
        <v>144464234.47415581</v>
      </c>
      <c r="H37" s="4">
        <v>65435743.279551528</v>
      </c>
      <c r="I37" s="4">
        <v>201458437.9320527</v>
      </c>
      <c r="J37" s="4">
        <v>181321917.42244571</v>
      </c>
      <c r="K37" s="4">
        <v>130243969.6389762</v>
      </c>
      <c r="L37" s="4">
        <v>138154468.31078589</v>
      </c>
      <c r="M37" s="4">
        <v>1095005292.897341</v>
      </c>
      <c r="N37" s="4">
        <v>295194422.75459999</v>
      </c>
      <c r="O37" s="4">
        <v>9704548.6447999999</v>
      </c>
      <c r="P37" s="4">
        <v>39722041.901390307</v>
      </c>
      <c r="Q37" s="4">
        <v>50629603.653861903</v>
      </c>
      <c r="R37" s="4">
        <v>1891927.959998484</v>
      </c>
      <c r="S37" s="4">
        <v>4598395.6957</v>
      </c>
      <c r="T37" s="4"/>
      <c r="U37" s="4"/>
      <c r="V37" s="4">
        <v>5743629128</v>
      </c>
      <c r="W37" s="4">
        <f>SUM(표1[[#This Row],[취사용]:[주한미군]])</f>
        <v>5743629128.999999</v>
      </c>
      <c r="X37" s="8">
        <f t="shared" si="0"/>
        <v>-0.99999904632568359</v>
      </c>
      <c r="AI37"/>
    </row>
    <row r="38" spans="1:35" x14ac:dyDescent="0.3">
      <c r="A38" s="2">
        <v>42370</v>
      </c>
      <c r="B38" s="1">
        <v>2016</v>
      </c>
      <c r="C38" s="1">
        <v>1</v>
      </c>
      <c r="D38" s="1">
        <v>-0.2</v>
      </c>
      <c r="E38" s="4">
        <v>46469733.096752807</v>
      </c>
      <c r="F38" s="4">
        <v>4440848259.0969734</v>
      </c>
      <c r="G38" s="4">
        <v>176371725.4146328</v>
      </c>
      <c r="H38" s="4">
        <v>93427561.987071857</v>
      </c>
      <c r="I38" s="4">
        <v>202089930.58380231</v>
      </c>
      <c r="J38" s="4">
        <v>234307109.70128289</v>
      </c>
      <c r="K38" s="4">
        <v>176275985.8827424</v>
      </c>
      <c r="L38" s="4">
        <v>203450902.91414201</v>
      </c>
      <c r="M38" s="4">
        <v>1161483767.8946331</v>
      </c>
      <c r="N38" s="4">
        <v>286057436.85350001</v>
      </c>
      <c r="O38" s="4">
        <v>5878864.4743999997</v>
      </c>
      <c r="P38" s="4">
        <v>39097352.284717299</v>
      </c>
      <c r="Q38" s="4">
        <v>50736505.645975329</v>
      </c>
      <c r="R38" s="4">
        <v>6397855.633175659</v>
      </c>
      <c r="S38" s="4">
        <v>6016259.3761999998</v>
      </c>
      <c r="T38" s="4"/>
      <c r="U38" s="4"/>
      <c r="V38" s="4">
        <v>7128909250</v>
      </c>
      <c r="W38" s="4">
        <f>SUM(표1[[#This Row],[취사용]:[주한미군]])</f>
        <v>7128909250.8400011</v>
      </c>
      <c r="X38" s="8">
        <f t="shared" si="0"/>
        <v>-0.84000110626220703</v>
      </c>
      <c r="AI38"/>
    </row>
    <row r="39" spans="1:35" x14ac:dyDescent="0.3">
      <c r="A39" s="2">
        <v>42401</v>
      </c>
      <c r="B39" s="1">
        <v>2016</v>
      </c>
      <c r="C39" s="1">
        <v>2</v>
      </c>
      <c r="D39" s="1">
        <v>3.1</v>
      </c>
      <c r="E39" s="4">
        <v>41829339.075220227</v>
      </c>
      <c r="F39" s="4">
        <v>3554934192.8317862</v>
      </c>
      <c r="G39" s="4">
        <v>154637665.40141711</v>
      </c>
      <c r="H39" s="4">
        <v>77867240.781766266</v>
      </c>
      <c r="I39" s="4">
        <v>178029744.87493551</v>
      </c>
      <c r="J39" s="4">
        <v>205849498.24446681</v>
      </c>
      <c r="K39" s="4">
        <v>145927260.87077159</v>
      </c>
      <c r="L39" s="4">
        <v>169039752.03592151</v>
      </c>
      <c r="M39" s="4">
        <v>939892997.41983199</v>
      </c>
      <c r="N39" s="4">
        <v>278187177.16909999</v>
      </c>
      <c r="O39" s="4">
        <v>8557.2965000000004</v>
      </c>
      <c r="P39" s="4">
        <v>35949871.848598018</v>
      </c>
      <c r="Q39" s="4">
        <v>50704707.237503313</v>
      </c>
      <c r="R39" s="4">
        <v>3644546.9290822232</v>
      </c>
      <c r="S39" s="4">
        <v>5192609.6111000003</v>
      </c>
      <c r="T39" s="4"/>
      <c r="U39" s="4"/>
      <c r="V39" s="4">
        <v>5841695162</v>
      </c>
      <c r="W39" s="4">
        <f>SUM(표1[[#This Row],[취사용]:[주한미군]])</f>
        <v>5841695161.6280012</v>
      </c>
      <c r="X39" s="8">
        <f t="shared" si="0"/>
        <v>0.37199878692626953</v>
      </c>
      <c r="AI39"/>
    </row>
    <row r="40" spans="1:35" x14ac:dyDescent="0.3">
      <c r="A40" s="2">
        <v>42430</v>
      </c>
      <c r="B40" s="1">
        <v>2016</v>
      </c>
      <c r="C40" s="1">
        <v>3</v>
      </c>
      <c r="D40" s="1">
        <v>8.8000000000000007</v>
      </c>
      <c r="E40" s="4">
        <v>38933232.93035192</v>
      </c>
      <c r="F40" s="4">
        <v>2624921354.4216232</v>
      </c>
      <c r="G40" s="4">
        <v>126808271.7922059</v>
      </c>
      <c r="H40" s="4">
        <v>52741170.691216752</v>
      </c>
      <c r="I40" s="4">
        <v>204255541.22036269</v>
      </c>
      <c r="J40" s="4">
        <v>172479710.75084779</v>
      </c>
      <c r="K40" s="4">
        <v>105381676.46220779</v>
      </c>
      <c r="L40" s="4">
        <v>99270914.104806066</v>
      </c>
      <c r="M40" s="4">
        <v>1108492930.831219</v>
      </c>
      <c r="N40" s="4">
        <v>305790245.71270001</v>
      </c>
      <c r="O40" s="4">
        <v>0</v>
      </c>
      <c r="P40" s="4">
        <v>37445469.82991752</v>
      </c>
      <c r="Q40" s="4">
        <v>51193487.111660548</v>
      </c>
      <c r="R40" s="4">
        <v>3112923.9199807672</v>
      </c>
      <c r="S40" s="4">
        <v>3978946.2209000001</v>
      </c>
      <c r="T40" s="4"/>
      <c r="U40" s="4"/>
      <c r="V40" s="4">
        <v>4934805876</v>
      </c>
      <c r="W40" s="4">
        <f>SUM(표1[[#This Row],[취사용]:[주한미군]])</f>
        <v>4934805876</v>
      </c>
      <c r="X40" s="8">
        <f t="shared" si="0"/>
        <v>0</v>
      </c>
      <c r="AI40"/>
    </row>
    <row r="41" spans="1:35" x14ac:dyDescent="0.3">
      <c r="A41" s="2">
        <v>42461</v>
      </c>
      <c r="B41" s="1">
        <v>2016</v>
      </c>
      <c r="C41" s="1">
        <v>4</v>
      </c>
      <c r="D41" s="1">
        <v>14.9</v>
      </c>
      <c r="E41" s="4">
        <v>35484487.186414853</v>
      </c>
      <c r="F41" s="4">
        <v>1356312203.5969529</v>
      </c>
      <c r="G41" s="4">
        <v>68862277.906584084</v>
      </c>
      <c r="H41" s="4">
        <v>21730578.046020441</v>
      </c>
      <c r="I41" s="4">
        <v>175632333.42159331</v>
      </c>
      <c r="J41" s="4">
        <v>113386051.51816121</v>
      </c>
      <c r="K41" s="4">
        <v>49446098.933254622</v>
      </c>
      <c r="L41" s="4">
        <v>38467151.09914922</v>
      </c>
      <c r="M41" s="4">
        <v>951649654.03280163</v>
      </c>
      <c r="N41" s="4">
        <v>297975291.12019998</v>
      </c>
      <c r="O41" s="4">
        <v>0</v>
      </c>
      <c r="P41" s="4">
        <v>32496171.95797592</v>
      </c>
      <c r="Q41" s="4">
        <v>51417921.231075823</v>
      </c>
      <c r="R41" s="4">
        <v>1170256.0277157321</v>
      </c>
      <c r="S41" s="4">
        <v>1416329.9221000001</v>
      </c>
      <c r="T41" s="4"/>
      <c r="U41" s="4"/>
      <c r="V41" s="4">
        <v>3195446806</v>
      </c>
      <c r="W41" s="4">
        <f>SUM(표1[[#This Row],[취사용]:[주한미군]])</f>
        <v>3195446806</v>
      </c>
      <c r="X41" s="8">
        <f t="shared" si="0"/>
        <v>0</v>
      </c>
      <c r="AI41"/>
    </row>
    <row r="42" spans="1:35" x14ac:dyDescent="0.3">
      <c r="A42" s="2">
        <v>42491</v>
      </c>
      <c r="B42" s="1">
        <v>2016</v>
      </c>
      <c r="C42" s="1">
        <v>5</v>
      </c>
      <c r="D42" s="1">
        <v>20</v>
      </c>
      <c r="E42" s="4">
        <v>33910086.112962186</v>
      </c>
      <c r="F42" s="4">
        <v>731438249.29670119</v>
      </c>
      <c r="G42" s="4">
        <v>38588831.274261333</v>
      </c>
      <c r="H42" s="4">
        <v>7601052.6107013496</v>
      </c>
      <c r="I42" s="4">
        <v>167652527.17126641</v>
      </c>
      <c r="J42" s="4">
        <v>88016366.820312977</v>
      </c>
      <c r="K42" s="4">
        <v>29678757.040484179</v>
      </c>
      <c r="L42" s="4">
        <v>63691969.023194768</v>
      </c>
      <c r="M42" s="4">
        <v>946893077.89764237</v>
      </c>
      <c r="N42" s="4">
        <v>310264951.94980001</v>
      </c>
      <c r="O42" s="4">
        <v>2659633.9190000002</v>
      </c>
      <c r="P42" s="4">
        <v>48812900.338514231</v>
      </c>
      <c r="Q42" s="4">
        <v>43682976.938203491</v>
      </c>
      <c r="R42" s="4">
        <v>1537941.2041548509</v>
      </c>
      <c r="S42" s="4">
        <v>531360.2058</v>
      </c>
      <c r="T42" s="4"/>
      <c r="U42" s="4"/>
      <c r="V42" s="4">
        <v>2514960683</v>
      </c>
      <c r="W42" s="4">
        <f>SUM(표1[[#This Row],[취사용]:[주한미군]])</f>
        <v>2514960681.8029995</v>
      </c>
      <c r="X42" s="8">
        <f t="shared" si="0"/>
        <v>1.1970005035400391</v>
      </c>
      <c r="AI42"/>
    </row>
    <row r="43" spans="1:35" x14ac:dyDescent="0.3">
      <c r="A43" s="2">
        <v>42522</v>
      </c>
      <c r="B43" s="1">
        <v>2016</v>
      </c>
      <c r="C43" s="1">
        <v>6</v>
      </c>
      <c r="D43" s="1">
        <v>23.4</v>
      </c>
      <c r="E43" s="4">
        <v>33438402.648054998</v>
      </c>
      <c r="F43" s="4">
        <v>486582907.3793745</v>
      </c>
      <c r="G43" s="4">
        <v>27572804.430161409</v>
      </c>
      <c r="H43" s="4">
        <v>3980307.151143488</v>
      </c>
      <c r="I43" s="4">
        <v>157682559.03789139</v>
      </c>
      <c r="J43" s="4">
        <v>72549507.462352857</v>
      </c>
      <c r="K43" s="4">
        <v>22926801.935446829</v>
      </c>
      <c r="L43" s="4">
        <v>128469238.6085881</v>
      </c>
      <c r="M43" s="4">
        <v>914425043.30642438</v>
      </c>
      <c r="N43" s="4">
        <v>303433407.67159998</v>
      </c>
      <c r="O43" s="4">
        <v>7071484.3197999997</v>
      </c>
      <c r="P43" s="4">
        <v>33438746.722178482</v>
      </c>
      <c r="Q43" s="4">
        <v>39462904.8135207</v>
      </c>
      <c r="R43" s="4">
        <v>420436.67956303438</v>
      </c>
      <c r="S43" s="4">
        <v>484789.54989999998</v>
      </c>
      <c r="T43" s="4"/>
      <c r="U43" s="4"/>
      <c r="V43" s="4">
        <v>2231939344</v>
      </c>
      <c r="W43" s="4">
        <f>SUM(표1[[#This Row],[취사용]:[주한미군]])</f>
        <v>2231939341.7160001</v>
      </c>
      <c r="X43" s="8">
        <f t="shared" si="0"/>
        <v>2.2839999198913574</v>
      </c>
      <c r="AI43"/>
    </row>
    <row r="44" spans="1:35" x14ac:dyDescent="0.3">
      <c r="A44" s="2">
        <v>42552</v>
      </c>
      <c r="B44" s="1">
        <v>2016</v>
      </c>
      <c r="C44" s="1">
        <v>7</v>
      </c>
      <c r="D44" s="1">
        <v>26.4</v>
      </c>
      <c r="E44" s="4">
        <v>35475142.039835833</v>
      </c>
      <c r="F44" s="4">
        <v>413411426.02169538</v>
      </c>
      <c r="G44" s="4">
        <v>20774976.94972543</v>
      </c>
      <c r="H44" s="4">
        <v>2633464.8995523849</v>
      </c>
      <c r="I44" s="4">
        <v>145604850.5131999</v>
      </c>
      <c r="J44" s="4">
        <v>64161455.368304208</v>
      </c>
      <c r="K44" s="4">
        <v>19690747.356724169</v>
      </c>
      <c r="L44" s="4">
        <v>200931844.14921719</v>
      </c>
      <c r="M44" s="4">
        <v>880320452.65800571</v>
      </c>
      <c r="N44" s="4">
        <v>317755762.72060001</v>
      </c>
      <c r="O44" s="4">
        <v>7394647.9630000005</v>
      </c>
      <c r="P44" s="4">
        <v>34109867.065505482</v>
      </c>
      <c r="Q44" s="4">
        <v>33536841.679017048</v>
      </c>
      <c r="R44" s="4">
        <v>12824721.344517279</v>
      </c>
      <c r="S44" s="4">
        <v>540395.51809999999</v>
      </c>
      <c r="T44" s="4"/>
      <c r="U44" s="4"/>
      <c r="V44" s="4">
        <v>2189166597</v>
      </c>
      <c r="W44" s="4">
        <f>SUM(표1[[#This Row],[취사용]:[주한미군]])</f>
        <v>2189166596.2469997</v>
      </c>
      <c r="X44" s="8">
        <f t="shared" si="0"/>
        <v>0.75300025939941406</v>
      </c>
      <c r="AI44"/>
    </row>
    <row r="45" spans="1:35" x14ac:dyDescent="0.3">
      <c r="A45" s="2">
        <v>42583</v>
      </c>
      <c r="B45" s="1">
        <v>2016</v>
      </c>
      <c r="C45" s="1">
        <v>8</v>
      </c>
      <c r="D45" s="1">
        <v>27.6</v>
      </c>
      <c r="E45" s="4">
        <v>33591450.84350992</v>
      </c>
      <c r="F45" s="4">
        <v>319029092.83932829</v>
      </c>
      <c r="G45" s="4">
        <v>14923002.15683729</v>
      </c>
      <c r="H45" s="4">
        <v>2182286.0401309952</v>
      </c>
      <c r="I45" s="4">
        <v>136041729.9316451</v>
      </c>
      <c r="J45" s="4">
        <v>56552518.333025187</v>
      </c>
      <c r="K45" s="4">
        <v>16843101.785978869</v>
      </c>
      <c r="L45" s="4">
        <v>197302467.0122306</v>
      </c>
      <c r="M45" s="4">
        <v>843728039.70670331</v>
      </c>
      <c r="N45" s="4">
        <v>319032999.41850001</v>
      </c>
      <c r="O45" s="4">
        <v>5912489.7982999999</v>
      </c>
      <c r="P45" s="4">
        <v>33873170.078490123</v>
      </c>
      <c r="Q45" s="4">
        <v>30696766.517419022</v>
      </c>
      <c r="R45" s="4">
        <v>568181.13280162797</v>
      </c>
      <c r="S45" s="4">
        <v>680774.2071</v>
      </c>
      <c r="T45" s="4"/>
      <c r="U45" s="4"/>
      <c r="V45" s="4">
        <v>2010958071</v>
      </c>
      <c r="W45" s="4">
        <f>SUM(표1[[#This Row],[취사용]:[주한미군]])</f>
        <v>2010958069.8020003</v>
      </c>
      <c r="X45" s="8">
        <f t="shared" si="0"/>
        <v>1.1979997158050537</v>
      </c>
      <c r="AI45"/>
    </row>
    <row r="46" spans="1:35" x14ac:dyDescent="0.3">
      <c r="A46" s="2">
        <v>42614</v>
      </c>
      <c r="B46" s="1">
        <v>2016</v>
      </c>
      <c r="C46" s="1">
        <v>9</v>
      </c>
      <c r="D46" s="1">
        <v>21.9</v>
      </c>
      <c r="E46" s="4">
        <v>35792189.609695911</v>
      </c>
      <c r="F46" s="4">
        <v>500352458.40619987</v>
      </c>
      <c r="G46" s="4">
        <v>22135406.522784561</v>
      </c>
      <c r="H46" s="4">
        <v>3587926.6091064578</v>
      </c>
      <c r="I46" s="4">
        <v>142096938.65880051</v>
      </c>
      <c r="J46" s="4">
        <v>61901268.10019201</v>
      </c>
      <c r="K46" s="4">
        <v>19275177.13629923</v>
      </c>
      <c r="L46" s="4">
        <v>120566090.1717045</v>
      </c>
      <c r="M46" s="4">
        <v>837152016.34293735</v>
      </c>
      <c r="N46" s="4">
        <v>295274010.91820002</v>
      </c>
      <c r="O46" s="4">
        <v>7985997.4581000004</v>
      </c>
      <c r="P46" s="4">
        <v>37211571.34191557</v>
      </c>
      <c r="Q46" s="4">
        <v>29988619.390633289</v>
      </c>
      <c r="R46" s="4">
        <v>442194.08923050098</v>
      </c>
      <c r="S46" s="4">
        <v>706883.32220000005</v>
      </c>
      <c r="T46" s="4"/>
      <c r="U46" s="4"/>
      <c r="V46" s="4">
        <v>2114468747</v>
      </c>
      <c r="W46" s="4">
        <f>SUM(표1[[#This Row],[취사용]:[주한미군]])</f>
        <v>2114468748.0780001</v>
      </c>
      <c r="X46" s="8">
        <f t="shared" si="0"/>
        <v>-1.0780000686645508</v>
      </c>
      <c r="AI46"/>
    </row>
    <row r="47" spans="1:35" x14ac:dyDescent="0.3">
      <c r="A47" s="2">
        <v>42644</v>
      </c>
      <c r="B47" s="1">
        <v>2016</v>
      </c>
      <c r="C47" s="1">
        <v>10</v>
      </c>
      <c r="D47" s="1">
        <v>16.600000000000001</v>
      </c>
      <c r="E47" s="4">
        <v>36499022.856643759</v>
      </c>
      <c r="F47" s="4">
        <v>1011472037.408211</v>
      </c>
      <c r="G47" s="4">
        <v>46261613.373478673</v>
      </c>
      <c r="H47" s="4">
        <v>11746829.083215659</v>
      </c>
      <c r="I47" s="4">
        <v>163773382.27600241</v>
      </c>
      <c r="J47" s="4">
        <v>84985874.453009188</v>
      </c>
      <c r="K47" s="4">
        <v>34831836.239917323</v>
      </c>
      <c r="L47" s="4">
        <v>50697123.960542567</v>
      </c>
      <c r="M47" s="4">
        <v>997468307.62198281</v>
      </c>
      <c r="N47" s="4">
        <v>305519979.9842</v>
      </c>
      <c r="O47" s="4">
        <v>5891025.9254000001</v>
      </c>
      <c r="P47" s="4">
        <v>33486386.1247757</v>
      </c>
      <c r="Q47" s="4">
        <v>31502060.232843421</v>
      </c>
      <c r="R47" s="4">
        <v>350484.09807764372</v>
      </c>
      <c r="S47" s="4">
        <v>861414.59470000002</v>
      </c>
      <c r="T47" s="4"/>
      <c r="U47" s="4"/>
      <c r="V47" s="4">
        <v>2815347379</v>
      </c>
      <c r="W47" s="4">
        <f>SUM(표1[[#This Row],[취사용]:[주한미군]])</f>
        <v>2815347378.2330003</v>
      </c>
      <c r="X47" s="8">
        <f t="shared" si="0"/>
        <v>0.76699972152709961</v>
      </c>
      <c r="AI47"/>
    </row>
    <row r="48" spans="1:35" x14ac:dyDescent="0.3">
      <c r="A48" s="2">
        <v>42675</v>
      </c>
      <c r="B48" s="1">
        <v>2016</v>
      </c>
      <c r="C48" s="1">
        <v>11</v>
      </c>
      <c r="D48" s="1">
        <v>8.8000000000000007</v>
      </c>
      <c r="E48" s="4">
        <v>39347551.817020424</v>
      </c>
      <c r="F48" s="4">
        <v>2410809298.25494</v>
      </c>
      <c r="G48" s="4">
        <v>102345210.41758581</v>
      </c>
      <c r="H48" s="4">
        <v>42970312.471115582</v>
      </c>
      <c r="I48" s="4">
        <v>194901449.2172986</v>
      </c>
      <c r="J48" s="4">
        <v>136649037.5485034</v>
      </c>
      <c r="K48" s="4">
        <v>87717472.397051513</v>
      </c>
      <c r="L48" s="4">
        <v>84525871.888121903</v>
      </c>
      <c r="M48" s="4">
        <v>1132234662.646894</v>
      </c>
      <c r="N48" s="4">
        <v>305537311.11369997</v>
      </c>
      <c r="O48" s="4">
        <v>0</v>
      </c>
      <c r="P48" s="4">
        <v>36425407.831085339</v>
      </c>
      <c r="Q48" s="4">
        <v>30723040.139461081</v>
      </c>
      <c r="R48" s="4">
        <v>796379.30012275849</v>
      </c>
      <c r="S48" s="4">
        <v>3665531.9571000002</v>
      </c>
      <c r="T48" s="4"/>
      <c r="U48" s="4"/>
      <c r="V48" s="4">
        <v>4608648537</v>
      </c>
      <c r="W48" s="4">
        <f>SUM(표1[[#This Row],[취사용]:[주한미군]])</f>
        <v>4608648537.000001</v>
      </c>
      <c r="X48" s="8">
        <f t="shared" si="0"/>
        <v>0</v>
      </c>
      <c r="AI48"/>
    </row>
    <row r="49" spans="1:35" x14ac:dyDescent="0.3">
      <c r="A49" s="2">
        <v>42705</v>
      </c>
      <c r="B49" s="1">
        <v>2016</v>
      </c>
      <c r="C49" s="1">
        <v>12</v>
      </c>
      <c r="D49" s="1">
        <v>4</v>
      </c>
      <c r="E49" s="4">
        <v>42749899.416011378</v>
      </c>
      <c r="F49" s="4">
        <v>3753143483.9772458</v>
      </c>
      <c r="G49" s="4">
        <v>144320167.42908239</v>
      </c>
      <c r="H49" s="4">
        <v>72974204.94806762</v>
      </c>
      <c r="I49" s="4">
        <v>215839706.46252319</v>
      </c>
      <c r="J49" s="4">
        <v>186684722.31882241</v>
      </c>
      <c r="K49" s="4">
        <v>141122893.2767649</v>
      </c>
      <c r="L49" s="4">
        <v>166210407.1546382</v>
      </c>
      <c r="M49" s="4">
        <v>1134152395.5649531</v>
      </c>
      <c r="N49" s="4">
        <v>315647654.22119999</v>
      </c>
      <c r="O49" s="4">
        <v>0</v>
      </c>
      <c r="P49" s="4">
        <v>46116597.279716343</v>
      </c>
      <c r="Q49" s="4">
        <v>31537952.935379431</v>
      </c>
      <c r="R49" s="4">
        <v>563306.11859559664</v>
      </c>
      <c r="S49" s="4">
        <v>5260050.8969999999</v>
      </c>
      <c r="T49" s="4"/>
      <c r="U49" s="4"/>
      <c r="V49" s="4">
        <v>6256323442</v>
      </c>
      <c r="W49" s="4">
        <f>SUM(표1[[#This Row],[취사용]:[주한미군]])</f>
        <v>6256323442</v>
      </c>
      <c r="X49" s="8">
        <f t="shared" si="0"/>
        <v>0</v>
      </c>
      <c r="AI49"/>
    </row>
    <row r="50" spans="1:35" x14ac:dyDescent="0.3">
      <c r="A50" s="2">
        <v>42736</v>
      </c>
      <c r="B50" s="1">
        <v>2017</v>
      </c>
      <c r="C50" s="1">
        <v>1</v>
      </c>
      <c r="D50" s="1">
        <v>1.1000000000000001</v>
      </c>
      <c r="E50" s="4">
        <v>46245166.286090367</v>
      </c>
      <c r="F50" s="4">
        <v>4384882223.9482002</v>
      </c>
      <c r="G50" s="4">
        <v>159776091.6577996</v>
      </c>
      <c r="H50" s="4">
        <v>89603623.776367232</v>
      </c>
      <c r="I50" s="4">
        <f>SUM(T50:U50)</f>
        <v>200130609.59611306</v>
      </c>
      <c r="J50" s="4">
        <v>212963539.11987761</v>
      </c>
      <c r="K50" s="4">
        <v>163367966.3384698</v>
      </c>
      <c r="L50" s="4">
        <v>195529234.90983701</v>
      </c>
      <c r="M50" s="4">
        <v>1056290729.472604</v>
      </c>
      <c r="N50" s="4">
        <v>291001076.81120002</v>
      </c>
      <c r="O50" s="4">
        <v>3169148.2267999998</v>
      </c>
      <c r="P50" s="4">
        <v>43398110.020846248</v>
      </c>
      <c r="Q50" s="4">
        <v>32091501.13399902</v>
      </c>
      <c r="R50" s="4">
        <v>628886.15019596019</v>
      </c>
      <c r="S50" s="4">
        <v>6652225.5515999999</v>
      </c>
      <c r="T50" s="4">
        <v>128340253</v>
      </c>
      <c r="U50" s="4">
        <v>71790356.596113056</v>
      </c>
      <c r="V50" s="4">
        <v>6885730132</v>
      </c>
      <c r="W50" s="4">
        <f>SUM(표1[[#This Row],[취사용]:[주한미군]])</f>
        <v>6885730133</v>
      </c>
      <c r="X50" s="8">
        <f t="shared" si="0"/>
        <v>-1</v>
      </c>
      <c r="AI50"/>
    </row>
    <row r="51" spans="1:35" x14ac:dyDescent="0.3">
      <c r="A51" s="2">
        <v>42767</v>
      </c>
      <c r="B51" s="1">
        <v>2017</v>
      </c>
      <c r="C51" s="1">
        <v>2</v>
      </c>
      <c r="D51" s="1">
        <v>3.2</v>
      </c>
      <c r="E51" s="4">
        <v>37451272.180673957</v>
      </c>
      <c r="F51" s="4">
        <v>3533763829.7003932</v>
      </c>
      <c r="G51" s="4">
        <v>141727030.50064459</v>
      </c>
      <c r="H51" s="4">
        <v>74488838.587216347</v>
      </c>
      <c r="I51" s="4">
        <f t="shared" ref="I51:I114" si="1">SUM(T51:U51)</f>
        <v>187747110.36750171</v>
      </c>
      <c r="J51" s="4">
        <v>187797168.18488759</v>
      </c>
      <c r="K51" s="4">
        <v>142881139.5118717</v>
      </c>
      <c r="L51" s="4">
        <v>161641565.99619001</v>
      </c>
      <c r="M51" s="4">
        <v>1036555510.1851211</v>
      </c>
      <c r="N51" s="4">
        <v>273202723.61360002</v>
      </c>
      <c r="O51" s="4">
        <v>6335563.4243000001</v>
      </c>
      <c r="P51" s="4">
        <v>40839965.590954289</v>
      </c>
      <c r="Q51" s="4">
        <v>28016203.453137159</v>
      </c>
      <c r="R51" s="4">
        <v>644220.00540946051</v>
      </c>
      <c r="S51" s="4">
        <v>6566583.6980999997</v>
      </c>
      <c r="T51" s="4">
        <v>129150258</v>
      </c>
      <c r="U51" s="4">
        <v>58596852.367501713</v>
      </c>
      <c r="V51" s="4">
        <v>5859658726</v>
      </c>
      <c r="W51" s="4">
        <f>SUM(표1[[#This Row],[취사용]:[주한미군]])</f>
        <v>5859658725.000001</v>
      </c>
      <c r="X51" s="8">
        <f t="shared" si="0"/>
        <v>0.99999904632568359</v>
      </c>
      <c r="AI51"/>
    </row>
    <row r="52" spans="1:35" x14ac:dyDescent="0.3">
      <c r="A52" s="2">
        <v>42795</v>
      </c>
      <c r="B52" s="1">
        <v>2017</v>
      </c>
      <c r="C52" s="1">
        <v>3</v>
      </c>
      <c r="D52" s="1">
        <v>7.9</v>
      </c>
      <c r="E52" s="4">
        <v>37158488.930497862</v>
      </c>
      <c r="F52" s="4">
        <v>2847496215.7324128</v>
      </c>
      <c r="G52" s="4">
        <v>123228088.5981304</v>
      </c>
      <c r="H52" s="4">
        <v>55309860.047354542</v>
      </c>
      <c r="I52" s="4">
        <f t="shared" si="1"/>
        <v>215265174.25082219</v>
      </c>
      <c r="J52" s="4">
        <v>166365142.6734122</v>
      </c>
      <c r="K52" s="4">
        <v>111361782.3584578</v>
      </c>
      <c r="L52" s="4">
        <v>103123518.0738018</v>
      </c>
      <c r="M52" s="4">
        <v>1108730089.9320431</v>
      </c>
      <c r="N52" s="4">
        <v>304441903.31419998</v>
      </c>
      <c r="O52" s="4">
        <v>7786742.6365999999</v>
      </c>
      <c r="P52" s="4">
        <v>36841086.788226441</v>
      </c>
      <c r="Q52" s="4">
        <v>32325873.386023618</v>
      </c>
      <c r="R52" s="4">
        <v>995413.3237172307</v>
      </c>
      <c r="S52" s="4">
        <v>5503223.9543000003</v>
      </c>
      <c r="T52" s="4">
        <v>149933434</v>
      </c>
      <c r="U52" s="4">
        <v>65331740.250822186</v>
      </c>
      <c r="V52" s="4">
        <v>5155932603</v>
      </c>
      <c r="W52" s="4">
        <f>SUM(표1[[#This Row],[취사용]:[주한미군]])</f>
        <v>5155932603.999999</v>
      </c>
      <c r="X52" s="8">
        <f t="shared" si="0"/>
        <v>-0.99999904632568359</v>
      </c>
      <c r="AI52"/>
    </row>
    <row r="53" spans="1:35" x14ac:dyDescent="0.3">
      <c r="A53" s="2">
        <v>42826</v>
      </c>
      <c r="B53" s="1">
        <v>2017</v>
      </c>
      <c r="C53" s="1">
        <v>4</v>
      </c>
      <c r="D53" s="1">
        <v>15.7</v>
      </c>
      <c r="E53" s="4">
        <v>33851648.377755389</v>
      </c>
      <c r="F53" s="4">
        <v>1402835858.8860941</v>
      </c>
      <c r="G53" s="4">
        <v>66753945.081347078</v>
      </c>
      <c r="H53" s="4">
        <v>23762458.592188671</v>
      </c>
      <c r="I53" s="4">
        <f t="shared" si="1"/>
        <v>183944320.49325725</v>
      </c>
      <c r="J53" s="4">
        <v>110789695.0560057</v>
      </c>
      <c r="K53" s="4">
        <v>53248180.824018307</v>
      </c>
      <c r="L53" s="4">
        <v>45459018.57856293</v>
      </c>
      <c r="M53" s="4">
        <v>1032111440.064011</v>
      </c>
      <c r="N53" s="4">
        <v>295855386.0007</v>
      </c>
      <c r="O53" s="4">
        <v>5779546.8956000004</v>
      </c>
      <c r="P53" s="4">
        <v>31282509.862272501</v>
      </c>
      <c r="Q53" s="4">
        <v>30356350.57821817</v>
      </c>
      <c r="R53" s="4">
        <v>833234.45826847223</v>
      </c>
      <c r="S53" s="4">
        <v>1888398.2516999999</v>
      </c>
      <c r="T53" s="4">
        <v>117848069</v>
      </c>
      <c r="U53" s="4">
        <v>66096251.493257247</v>
      </c>
      <c r="V53" s="4">
        <v>3318751994</v>
      </c>
      <c r="W53" s="4">
        <f>SUM(표1[[#This Row],[취사용]:[주한미군]])</f>
        <v>3318751991.9999995</v>
      </c>
      <c r="X53" s="8">
        <f t="shared" si="0"/>
        <v>2.0000004768371582</v>
      </c>
      <c r="AI53"/>
    </row>
    <row r="54" spans="1:35" x14ac:dyDescent="0.3">
      <c r="A54" s="2">
        <v>42856</v>
      </c>
      <c r="B54" s="1">
        <v>2017</v>
      </c>
      <c r="C54" s="1">
        <v>5</v>
      </c>
      <c r="D54" s="1">
        <v>20.8</v>
      </c>
      <c r="E54" s="4">
        <v>32431742.327011429</v>
      </c>
      <c r="F54" s="4">
        <v>698148845.34693575</v>
      </c>
      <c r="G54" s="4">
        <v>34443881.346521512</v>
      </c>
      <c r="H54" s="4">
        <v>8138903.2298081778</v>
      </c>
      <c r="I54" s="4">
        <f t="shared" si="1"/>
        <v>170126625.8604404</v>
      </c>
      <c r="J54" s="4">
        <v>80599054.948997796</v>
      </c>
      <c r="K54" s="4">
        <v>27808018.574640721</v>
      </c>
      <c r="L54" s="4">
        <v>68671407.994272768</v>
      </c>
      <c r="M54" s="4">
        <v>947544132.77144849</v>
      </c>
      <c r="N54" s="4">
        <v>317482860.5018</v>
      </c>
      <c r="O54" s="4">
        <v>2087528.9410000001</v>
      </c>
      <c r="P54" s="4">
        <v>28455613.14751754</v>
      </c>
      <c r="Q54" s="4">
        <v>31076272.104232319</v>
      </c>
      <c r="R54" s="4">
        <v>428676.47087321331</v>
      </c>
      <c r="S54" s="4">
        <v>1063235.4345</v>
      </c>
      <c r="T54" s="4">
        <v>104924131</v>
      </c>
      <c r="U54" s="4">
        <v>65202494.860440403</v>
      </c>
      <c r="V54" s="4">
        <v>2448506799</v>
      </c>
      <c r="W54" s="4">
        <f>SUM(표1[[#This Row],[취사용]:[주한미군]])</f>
        <v>2448506799.0000005</v>
      </c>
      <c r="X54" s="8">
        <f t="shared" si="0"/>
        <v>0</v>
      </c>
      <c r="AI54"/>
    </row>
    <row r="55" spans="1:35" x14ac:dyDescent="0.3">
      <c r="A55" s="2">
        <v>42887</v>
      </c>
      <c r="B55" s="1">
        <v>2017</v>
      </c>
      <c r="C55" s="1">
        <v>6</v>
      </c>
      <c r="D55" s="1">
        <v>23.3</v>
      </c>
      <c r="E55" s="4">
        <v>31837367.884178549</v>
      </c>
      <c r="F55" s="4">
        <v>481705895.90217263</v>
      </c>
      <c r="G55" s="4">
        <v>25295782.578457829</v>
      </c>
      <c r="H55" s="4">
        <v>4578839.7925955448</v>
      </c>
      <c r="I55" s="4">
        <f t="shared" si="1"/>
        <v>162633265.45679808</v>
      </c>
      <c r="J55" s="4">
        <v>67872789.996727899</v>
      </c>
      <c r="K55" s="4">
        <v>22026697.036098588</v>
      </c>
      <c r="L55" s="4">
        <v>147285205.1494481</v>
      </c>
      <c r="M55" s="4">
        <v>889154847.53951144</v>
      </c>
      <c r="N55" s="4">
        <v>315379008.38819999</v>
      </c>
      <c r="O55" s="4">
        <v>672636.75470000005</v>
      </c>
      <c r="P55" s="4">
        <v>25307529.342599001</v>
      </c>
      <c r="Q55" s="4">
        <v>30846690.18698502</v>
      </c>
      <c r="R55" s="4">
        <v>451389.62632763252</v>
      </c>
      <c r="S55" s="4">
        <v>760540.3652</v>
      </c>
      <c r="T55" s="4">
        <v>102216730</v>
      </c>
      <c r="U55" s="4">
        <v>60416535.456798077</v>
      </c>
      <c r="V55" s="4">
        <v>2205808485</v>
      </c>
      <c r="W55" s="4">
        <f>SUM(표1[[#This Row],[취사용]:[주한미군]])</f>
        <v>2205808486.0000005</v>
      </c>
      <c r="X55" s="8">
        <f t="shared" si="0"/>
        <v>-1.0000004768371582</v>
      </c>
      <c r="AI55"/>
    </row>
    <row r="56" spans="1:35" x14ac:dyDescent="0.3">
      <c r="A56" s="2">
        <v>42917</v>
      </c>
      <c r="B56" s="1">
        <v>2017</v>
      </c>
      <c r="C56" s="1">
        <v>7</v>
      </c>
      <c r="D56" s="1">
        <v>28</v>
      </c>
      <c r="E56" s="4">
        <v>32412881.11380494</v>
      </c>
      <c r="F56" s="4">
        <v>370934817.58538717</v>
      </c>
      <c r="G56" s="4">
        <v>17270926.162818141</v>
      </c>
      <c r="H56" s="4">
        <v>3181289.0150272078</v>
      </c>
      <c r="I56" s="4">
        <f t="shared" si="1"/>
        <v>149442858.15349782</v>
      </c>
      <c r="J56" s="4">
        <v>57323905.417873703</v>
      </c>
      <c r="K56" s="4">
        <v>18794010.621941742</v>
      </c>
      <c r="L56" s="4">
        <v>219325298.94252741</v>
      </c>
      <c r="M56" s="4">
        <v>853709301.90213823</v>
      </c>
      <c r="N56" s="4">
        <v>332235520.97390002</v>
      </c>
      <c r="O56" s="4">
        <v>4373194.9260999998</v>
      </c>
      <c r="P56" s="4">
        <v>26189784.47311629</v>
      </c>
      <c r="Q56" s="4">
        <v>32030204.75188547</v>
      </c>
      <c r="R56" s="4">
        <v>574282.15028175211</v>
      </c>
      <c r="S56" s="4">
        <v>694620.80969999998</v>
      </c>
      <c r="T56" s="4">
        <v>94513617</v>
      </c>
      <c r="U56" s="4">
        <v>54929241.153497823</v>
      </c>
      <c r="V56" s="4">
        <v>2118492898</v>
      </c>
      <c r="W56" s="4">
        <f>SUM(표1[[#This Row],[취사용]:[주한미군]])</f>
        <v>2118492896.9999998</v>
      </c>
      <c r="X56" s="8">
        <f t="shared" si="0"/>
        <v>1.0000002384185791</v>
      </c>
      <c r="AI56"/>
    </row>
    <row r="57" spans="1:35" x14ac:dyDescent="0.3">
      <c r="A57" s="2">
        <v>42948</v>
      </c>
      <c r="B57" s="1">
        <v>2017</v>
      </c>
      <c r="C57" s="1">
        <v>8</v>
      </c>
      <c r="D57" s="1">
        <v>26.4</v>
      </c>
      <c r="E57" s="4">
        <v>33180364.670192949</v>
      </c>
      <c r="F57" s="4">
        <v>346860318.40614301</v>
      </c>
      <c r="G57" s="4">
        <v>18197962.743998282</v>
      </c>
      <c r="H57" s="4">
        <v>2699216.5759239318</v>
      </c>
      <c r="I57" s="4">
        <f t="shared" si="1"/>
        <v>141458117.6971679</v>
      </c>
      <c r="J57" s="4">
        <v>53404399.506009229</v>
      </c>
      <c r="K57" s="4">
        <v>17359045.835539039</v>
      </c>
      <c r="L57" s="4">
        <v>193567954.23419029</v>
      </c>
      <c r="M57" s="4">
        <v>842934346.09489357</v>
      </c>
      <c r="N57" s="4">
        <v>326867029.85699999</v>
      </c>
      <c r="O57" s="4">
        <v>2772997.6318000001</v>
      </c>
      <c r="P57" s="4">
        <v>24178292.334746081</v>
      </c>
      <c r="Q57" s="4">
        <v>31222396.506606109</v>
      </c>
      <c r="R57" s="4">
        <v>592399.30618955963</v>
      </c>
      <c r="S57" s="4">
        <v>993150.59959999996</v>
      </c>
      <c r="T57" s="4">
        <v>93940323</v>
      </c>
      <c r="U57" s="4">
        <v>47517794.697167903</v>
      </c>
      <c r="V57" s="4">
        <v>2036287991</v>
      </c>
      <c r="W57" s="4">
        <f>SUM(표1[[#This Row],[취사용]:[주한미군]])</f>
        <v>2036287991.9999998</v>
      </c>
      <c r="X57" s="8">
        <f t="shared" si="0"/>
        <v>-0.9999997615814209</v>
      </c>
      <c r="AI57"/>
    </row>
    <row r="58" spans="1:35" x14ac:dyDescent="0.3">
      <c r="A58" s="2">
        <v>42979</v>
      </c>
      <c r="B58" s="1">
        <v>2017</v>
      </c>
      <c r="C58" s="1">
        <v>9</v>
      </c>
      <c r="D58" s="1">
        <v>21.5</v>
      </c>
      <c r="E58" s="4">
        <v>32499001.250595659</v>
      </c>
      <c r="F58" s="4">
        <v>477787798.06454611</v>
      </c>
      <c r="G58" s="4">
        <v>19861461.262715161</v>
      </c>
      <c r="H58" s="4">
        <v>3484208.5847808341</v>
      </c>
      <c r="I58" s="4">
        <f t="shared" si="1"/>
        <v>150449714.306752</v>
      </c>
      <c r="J58" s="4">
        <v>59790351.433301464</v>
      </c>
      <c r="K58" s="4">
        <v>19660930.691550169</v>
      </c>
      <c r="L58" s="4">
        <v>121782811.2471595</v>
      </c>
      <c r="M58" s="4">
        <v>921468558.42472458</v>
      </c>
      <c r="N58" s="4">
        <v>314471221.1437</v>
      </c>
      <c r="O58" s="4">
        <v>3843352.5016999999</v>
      </c>
      <c r="P58" s="4">
        <v>24442990.629977152</v>
      </c>
      <c r="Q58" s="4">
        <v>30653470.499254379</v>
      </c>
      <c r="R58" s="4">
        <v>491352.36374297022</v>
      </c>
      <c r="S58" s="4">
        <v>959481.59550000005</v>
      </c>
      <c r="T58" s="4">
        <v>103423024</v>
      </c>
      <c r="U58" s="4">
        <v>47026690.306751996</v>
      </c>
      <c r="V58" s="4">
        <v>2181646705</v>
      </c>
      <c r="W58" s="4">
        <f>SUM(표1[[#This Row],[취사용]:[주한미군]])</f>
        <v>2181646703.9999995</v>
      </c>
      <c r="X58" s="8">
        <f t="shared" si="0"/>
        <v>1.0000004768371582</v>
      </c>
      <c r="AI58"/>
    </row>
    <row r="59" spans="1:35" x14ac:dyDescent="0.3">
      <c r="A59" s="2">
        <v>43009</v>
      </c>
      <c r="B59" s="1">
        <v>2017</v>
      </c>
      <c r="C59" s="1">
        <v>10</v>
      </c>
      <c r="D59" s="1">
        <v>16.2</v>
      </c>
      <c r="E59" s="4">
        <v>35642691.759509876</v>
      </c>
      <c r="F59" s="4">
        <v>1096208011.7880771</v>
      </c>
      <c r="G59" s="4">
        <v>42026461.897650607</v>
      </c>
      <c r="H59" s="4">
        <v>11845795.04506748</v>
      </c>
      <c r="I59" s="4">
        <f t="shared" si="1"/>
        <v>152983046.81866091</v>
      </c>
      <c r="J59" s="4">
        <v>76083331.998858988</v>
      </c>
      <c r="K59" s="4">
        <v>31131180.77851649</v>
      </c>
      <c r="L59" s="4">
        <v>48332547.776628673</v>
      </c>
      <c r="M59" s="4">
        <v>822831946.97678506</v>
      </c>
      <c r="N59" s="4">
        <v>299095337.56260002</v>
      </c>
      <c r="O59" s="4">
        <v>1924450.9754999999</v>
      </c>
      <c r="P59" s="4">
        <v>27984728.663117331</v>
      </c>
      <c r="Q59" s="4">
        <v>35517921.133023657</v>
      </c>
      <c r="R59" s="4">
        <v>566779.33120330563</v>
      </c>
      <c r="S59" s="4">
        <v>1436226.4948</v>
      </c>
      <c r="T59" s="4">
        <v>101150875</v>
      </c>
      <c r="U59" s="4">
        <v>51832171.818660907</v>
      </c>
      <c r="V59" s="4">
        <v>2683610458</v>
      </c>
      <c r="W59" s="4">
        <f>SUM(표1[[#This Row],[취사용]:[주한미군]])</f>
        <v>2683610459.0000005</v>
      </c>
      <c r="X59" s="8">
        <f t="shared" si="0"/>
        <v>-1.0000004768371582</v>
      </c>
      <c r="AI59"/>
    </row>
    <row r="60" spans="1:35" x14ac:dyDescent="0.3">
      <c r="A60" s="2">
        <v>43040</v>
      </c>
      <c r="B60" s="1">
        <v>2017</v>
      </c>
      <c r="C60" s="1">
        <v>11</v>
      </c>
      <c r="D60" s="1">
        <v>7.8</v>
      </c>
      <c r="E60" s="4">
        <v>41440994.231983528</v>
      </c>
      <c r="F60" s="4">
        <v>2711811400.9806452</v>
      </c>
      <c r="G60" s="4">
        <v>104655261.9545971</v>
      </c>
      <c r="H60" s="4">
        <v>43766171.719748467</v>
      </c>
      <c r="I60" s="4">
        <f t="shared" si="1"/>
        <v>202022327.01585731</v>
      </c>
      <c r="J60" s="4">
        <v>137533940.19373</v>
      </c>
      <c r="K60" s="4">
        <v>91317049.477416351</v>
      </c>
      <c r="L60" s="4">
        <v>91805508.319548592</v>
      </c>
      <c r="M60" s="4">
        <v>1066903720.562101</v>
      </c>
      <c r="N60" s="4">
        <v>310740929.54710001</v>
      </c>
      <c r="O60" s="4">
        <v>2790286.5345000001</v>
      </c>
      <c r="P60" s="4">
        <v>34229657.765391782</v>
      </c>
      <c r="Q60" s="4">
        <v>29306775.193200059</v>
      </c>
      <c r="R60" s="4">
        <v>856784.73408088693</v>
      </c>
      <c r="S60" s="4">
        <v>5016585.7701000003</v>
      </c>
      <c r="T60" s="4">
        <v>128509053</v>
      </c>
      <c r="U60" s="4">
        <v>73513274.015857309</v>
      </c>
      <c r="V60" s="4">
        <v>4874197394</v>
      </c>
      <c r="W60" s="4">
        <f>SUM(표1[[#This Row],[취사용]:[주한미군]])</f>
        <v>4874197394</v>
      </c>
      <c r="X60" s="8">
        <f t="shared" si="0"/>
        <v>0</v>
      </c>
      <c r="AI60"/>
    </row>
    <row r="61" spans="1:35" x14ac:dyDescent="0.3">
      <c r="A61" s="2">
        <v>43070</v>
      </c>
      <c r="B61" s="1">
        <v>2017</v>
      </c>
      <c r="C61" s="1">
        <v>12</v>
      </c>
      <c r="D61" s="1">
        <v>0.7</v>
      </c>
      <c r="E61" s="4">
        <v>44205383.775210008</v>
      </c>
      <c r="F61" s="4">
        <v>4765361095.4394255</v>
      </c>
      <c r="G61" s="4">
        <v>162381815.01949459</v>
      </c>
      <c r="H61" s="4">
        <v>86934404.77282238</v>
      </c>
      <c r="I61" s="4">
        <f t="shared" si="1"/>
        <v>233561234.35949108</v>
      </c>
      <c r="J61" s="4">
        <v>210506767.48097429</v>
      </c>
      <c r="K61" s="4">
        <v>165525795.09133631</v>
      </c>
      <c r="L61" s="4">
        <v>210058769.3880595</v>
      </c>
      <c r="M61" s="4">
        <v>1129851575.170573</v>
      </c>
      <c r="N61" s="4">
        <v>317484212.50340003</v>
      </c>
      <c r="O61" s="4">
        <v>3840452.01</v>
      </c>
      <c r="P61" s="4">
        <v>41725875.222913191</v>
      </c>
      <c r="Q61" s="4">
        <v>34187414.282639094</v>
      </c>
      <c r="R61" s="4">
        <v>821565.53136189468</v>
      </c>
      <c r="S61" s="4">
        <v>9244279.9522999991</v>
      </c>
      <c r="T61" s="4">
        <v>145899920</v>
      </c>
      <c r="U61" s="4">
        <v>87661314.35949108</v>
      </c>
      <c r="V61" s="4">
        <v>7415690637</v>
      </c>
      <c r="W61" s="4">
        <f>SUM(표1[[#This Row],[취사용]:[주한미군]])</f>
        <v>7415690640.0000019</v>
      </c>
      <c r="X61" s="8">
        <f t="shared" si="0"/>
        <v>-3.0000019073486328</v>
      </c>
      <c r="AI61"/>
    </row>
    <row r="62" spans="1:35" x14ac:dyDescent="0.3">
      <c r="A62" s="2">
        <v>43101</v>
      </c>
      <c r="B62" s="1">
        <v>2018</v>
      </c>
      <c r="C62" s="1">
        <v>1</v>
      </c>
      <c r="D62" s="1">
        <v>-0.9</v>
      </c>
      <c r="E62" s="4">
        <v>44894948</v>
      </c>
      <c r="F62" s="4">
        <v>5117246121</v>
      </c>
      <c r="G62" s="4">
        <v>158738497</v>
      </c>
      <c r="H62" s="4">
        <v>94483729</v>
      </c>
      <c r="I62" s="4">
        <f t="shared" si="1"/>
        <v>215249591</v>
      </c>
      <c r="J62" s="4">
        <v>227450515</v>
      </c>
      <c r="K62" s="4">
        <v>182457175</v>
      </c>
      <c r="L62" s="4">
        <v>227050021</v>
      </c>
      <c r="M62" s="4">
        <v>1185840992</v>
      </c>
      <c r="N62" s="4">
        <v>305808380</v>
      </c>
      <c r="O62" s="4">
        <v>3308548</v>
      </c>
      <c r="P62" s="4">
        <v>42004020</v>
      </c>
      <c r="Q62" s="4">
        <v>34576760</v>
      </c>
      <c r="R62" s="4">
        <v>2921022</v>
      </c>
      <c r="S62" s="4">
        <v>11611240</v>
      </c>
      <c r="T62" s="4">
        <v>138058583</v>
      </c>
      <c r="U62" s="4">
        <v>77191008</v>
      </c>
      <c r="V62" s="4">
        <v>7853641557</v>
      </c>
      <c r="W62" s="4">
        <f>SUM(표1[[#This Row],[취사용]:[주한미군]])</f>
        <v>7853641559</v>
      </c>
      <c r="X62" s="8">
        <f t="shared" si="0"/>
        <v>-2</v>
      </c>
      <c r="AI62"/>
    </row>
    <row r="63" spans="1:35" x14ac:dyDescent="0.3">
      <c r="A63" s="2">
        <v>43132</v>
      </c>
      <c r="B63" s="1">
        <v>2018</v>
      </c>
      <c r="C63" s="1">
        <v>2</v>
      </c>
      <c r="D63" s="1">
        <v>1.3</v>
      </c>
      <c r="E63" s="4">
        <v>40584377</v>
      </c>
      <c r="F63" s="4">
        <v>4260242241</v>
      </c>
      <c r="G63" s="4">
        <v>137507694</v>
      </c>
      <c r="H63" s="4">
        <v>79646369</v>
      </c>
      <c r="I63" s="4">
        <f t="shared" si="1"/>
        <v>191528734</v>
      </c>
      <c r="J63" s="4">
        <v>197274336</v>
      </c>
      <c r="K63" s="4">
        <v>152069068</v>
      </c>
      <c r="L63" s="4">
        <v>184401174</v>
      </c>
      <c r="M63" s="4">
        <v>945415271</v>
      </c>
      <c r="N63" s="4">
        <v>273996955</v>
      </c>
      <c r="O63" s="4">
        <v>5000362</v>
      </c>
      <c r="P63" s="4">
        <v>35835559</v>
      </c>
      <c r="Q63" s="4">
        <v>30933238</v>
      </c>
      <c r="R63" s="4">
        <v>2254182</v>
      </c>
      <c r="S63" s="4">
        <v>9290138</v>
      </c>
      <c r="T63" s="4">
        <v>126374184</v>
      </c>
      <c r="U63" s="4">
        <v>65154550</v>
      </c>
      <c r="V63" s="4">
        <v>6545979699</v>
      </c>
      <c r="W63" s="4">
        <f>SUM(표1[[#This Row],[취사용]:[주한미군]])</f>
        <v>6545979698</v>
      </c>
      <c r="X63" s="8">
        <f t="shared" si="0"/>
        <v>1</v>
      </c>
      <c r="AI63"/>
    </row>
    <row r="64" spans="1:35" x14ac:dyDescent="0.3">
      <c r="A64" s="2">
        <v>43160</v>
      </c>
      <c r="B64" s="1">
        <v>2018</v>
      </c>
      <c r="C64" s="1">
        <v>3</v>
      </c>
      <c r="D64" s="1">
        <v>9.1999999999999993</v>
      </c>
      <c r="E64" s="4">
        <v>35699597</v>
      </c>
      <c r="F64" s="4">
        <v>2831050179</v>
      </c>
      <c r="G64" s="4">
        <v>110644453</v>
      </c>
      <c r="H64" s="4">
        <v>50321795</v>
      </c>
      <c r="I64" s="4">
        <f t="shared" si="1"/>
        <v>211519438</v>
      </c>
      <c r="J64" s="4">
        <v>154848826</v>
      </c>
      <c r="K64" s="4">
        <v>102251099</v>
      </c>
      <c r="L64" s="4">
        <v>96676770</v>
      </c>
      <c r="M64" s="4">
        <v>1072495818</v>
      </c>
      <c r="N64" s="4">
        <v>305431753</v>
      </c>
      <c r="O64" s="4">
        <v>10560340</v>
      </c>
      <c r="P64" s="4">
        <v>35156844</v>
      </c>
      <c r="Q64" s="4">
        <v>28577422</v>
      </c>
      <c r="R64" s="4">
        <v>1128658</v>
      </c>
      <c r="S64" s="4">
        <v>6353876</v>
      </c>
      <c r="T64" s="4">
        <v>146167839</v>
      </c>
      <c r="U64" s="4">
        <v>65351599</v>
      </c>
      <c r="V64" s="4">
        <v>5052716868</v>
      </c>
      <c r="W64" s="4">
        <f>SUM(표1[[#This Row],[취사용]:[주한미군]])</f>
        <v>5052716868</v>
      </c>
      <c r="X64" s="8">
        <f t="shared" si="0"/>
        <v>0</v>
      </c>
      <c r="AI64"/>
    </row>
    <row r="65" spans="1:35" x14ac:dyDescent="0.3">
      <c r="A65" s="2">
        <v>43191</v>
      </c>
      <c r="B65" s="1">
        <v>2018</v>
      </c>
      <c r="C65" s="1">
        <v>4</v>
      </c>
      <c r="D65" s="1">
        <v>15</v>
      </c>
      <c r="E65" s="4">
        <v>32169217</v>
      </c>
      <c r="F65" s="4">
        <v>1408631167</v>
      </c>
      <c r="G65" s="4">
        <v>57580060</v>
      </c>
      <c r="H65" s="4">
        <v>20580556</v>
      </c>
      <c r="I65" s="4">
        <f t="shared" si="1"/>
        <v>185060179</v>
      </c>
      <c r="J65" s="4">
        <v>103128648</v>
      </c>
      <c r="K65" s="4">
        <v>49332782</v>
      </c>
      <c r="L65" s="4">
        <v>40365222</v>
      </c>
      <c r="M65" s="4">
        <v>983434061</v>
      </c>
      <c r="N65" s="4">
        <v>299988913</v>
      </c>
      <c r="O65" s="4">
        <v>7342741</v>
      </c>
      <c r="P65" s="4">
        <v>31024387</v>
      </c>
      <c r="Q65" s="4">
        <v>32915543</v>
      </c>
      <c r="R65" s="4">
        <v>1021018</v>
      </c>
      <c r="S65" s="4">
        <v>2954401</v>
      </c>
      <c r="T65" s="4">
        <v>120150708</v>
      </c>
      <c r="U65" s="4">
        <v>64909471</v>
      </c>
      <c r="V65" s="4">
        <v>3255528896</v>
      </c>
      <c r="W65" s="4">
        <f>SUM(표1[[#This Row],[취사용]:[주한미군]])</f>
        <v>3255528895</v>
      </c>
      <c r="X65" s="8">
        <f t="shared" si="0"/>
        <v>1</v>
      </c>
      <c r="AI65"/>
    </row>
    <row r="66" spans="1:35" x14ac:dyDescent="0.3">
      <c r="A66" s="2">
        <v>43221</v>
      </c>
      <c r="B66" s="1">
        <v>2018</v>
      </c>
      <c r="C66" s="1">
        <v>5</v>
      </c>
      <c r="D66" s="1">
        <v>19.2</v>
      </c>
      <c r="E66" s="4">
        <v>31087926</v>
      </c>
      <c r="F66" s="4">
        <v>855980976</v>
      </c>
      <c r="G66" s="4">
        <v>31363058</v>
      </c>
      <c r="H66" s="4">
        <v>7288925</v>
      </c>
      <c r="I66" s="4">
        <f t="shared" si="1"/>
        <v>176092599</v>
      </c>
      <c r="J66" s="4">
        <v>77806213</v>
      </c>
      <c r="K66" s="4">
        <v>28825205</v>
      </c>
      <c r="L66" s="4">
        <v>64269374</v>
      </c>
      <c r="M66" s="4">
        <v>932639651</v>
      </c>
      <c r="N66" s="4">
        <v>314264391</v>
      </c>
      <c r="O66" s="4">
        <v>8306260</v>
      </c>
      <c r="P66" s="4">
        <v>29990006</v>
      </c>
      <c r="Q66" s="4">
        <v>34176741</v>
      </c>
      <c r="R66" s="4">
        <v>416966</v>
      </c>
      <c r="S66" s="4">
        <v>1726570</v>
      </c>
      <c r="T66" s="4">
        <v>109408111</v>
      </c>
      <c r="U66" s="4">
        <v>66684488</v>
      </c>
      <c r="V66" s="4">
        <v>2594234860</v>
      </c>
      <c r="W66" s="4">
        <f>SUM(표1[[#This Row],[취사용]:[주한미군]])</f>
        <v>2594234861</v>
      </c>
      <c r="X66" s="8">
        <f t="shared" si="0"/>
        <v>-1</v>
      </c>
      <c r="AI66"/>
    </row>
    <row r="67" spans="1:35" x14ac:dyDescent="0.3">
      <c r="A67" s="2">
        <v>43252</v>
      </c>
      <c r="B67" s="1">
        <v>2018</v>
      </c>
      <c r="C67" s="1">
        <v>6</v>
      </c>
      <c r="D67" s="1">
        <v>23.6</v>
      </c>
      <c r="E67" s="4">
        <v>29936887</v>
      </c>
      <c r="F67" s="4">
        <v>459578101</v>
      </c>
      <c r="G67" s="4">
        <v>20315306</v>
      </c>
      <c r="H67" s="4">
        <v>3399242</v>
      </c>
      <c r="I67" s="4">
        <f t="shared" si="1"/>
        <v>158656844</v>
      </c>
      <c r="J67" s="4">
        <v>61454091</v>
      </c>
      <c r="K67" s="4">
        <v>20489933</v>
      </c>
      <c r="L67" s="4">
        <v>120317767</v>
      </c>
      <c r="M67" s="4">
        <v>877907703</v>
      </c>
      <c r="N67" s="4">
        <v>294674360</v>
      </c>
      <c r="O67" s="4">
        <v>8875972</v>
      </c>
      <c r="P67" s="4">
        <v>24760875</v>
      </c>
      <c r="Q67" s="4">
        <v>29554701</v>
      </c>
      <c r="R67" s="4">
        <v>460586</v>
      </c>
      <c r="S67" s="4">
        <v>1300904</v>
      </c>
      <c r="T67" s="4">
        <v>101549117</v>
      </c>
      <c r="U67" s="4">
        <v>57107727</v>
      </c>
      <c r="V67" s="4">
        <v>2111683273</v>
      </c>
      <c r="W67" s="4">
        <f>SUM(표1[[#This Row],[취사용]:[주한미군]])</f>
        <v>2111683272</v>
      </c>
      <c r="X67" s="8">
        <f t="shared" ref="X67:X130" si="2">V67-W67</f>
        <v>1</v>
      </c>
      <c r="AI67"/>
    </row>
    <row r="68" spans="1:35" x14ac:dyDescent="0.3">
      <c r="A68" s="2">
        <v>43282</v>
      </c>
      <c r="B68" s="1">
        <v>2018</v>
      </c>
      <c r="C68" s="1">
        <v>7</v>
      </c>
      <c r="D68" s="1">
        <v>28.2</v>
      </c>
      <c r="E68" s="4">
        <v>29819907</v>
      </c>
      <c r="F68" s="4">
        <v>393966887</v>
      </c>
      <c r="G68" s="4">
        <v>14860648</v>
      </c>
      <c r="H68" s="4">
        <v>2629635</v>
      </c>
      <c r="I68" s="4">
        <f t="shared" si="1"/>
        <v>152136968</v>
      </c>
      <c r="J68" s="4">
        <v>55292093</v>
      </c>
      <c r="K68" s="4">
        <v>18479012</v>
      </c>
      <c r="L68" s="4">
        <v>227769854</v>
      </c>
      <c r="M68" s="4">
        <v>802306152</v>
      </c>
      <c r="N68" s="4">
        <v>314226864</v>
      </c>
      <c r="O68" s="4">
        <v>2255461</v>
      </c>
      <c r="P68" s="4">
        <v>24857599</v>
      </c>
      <c r="Q68" s="4">
        <v>34251226</v>
      </c>
      <c r="R68" s="4">
        <v>707427</v>
      </c>
      <c r="S68" s="4">
        <v>1067451</v>
      </c>
      <c r="T68" s="4">
        <v>99870598</v>
      </c>
      <c r="U68" s="4">
        <v>52266370</v>
      </c>
      <c r="V68" s="4">
        <v>2074627183</v>
      </c>
      <c r="W68" s="4">
        <f>SUM(표1[[#This Row],[취사용]:[주한미군]])</f>
        <v>2074627184</v>
      </c>
      <c r="X68" s="8">
        <f t="shared" si="2"/>
        <v>-1</v>
      </c>
      <c r="AI68"/>
    </row>
    <row r="69" spans="1:35" x14ac:dyDescent="0.3">
      <c r="A69" s="2">
        <v>43313</v>
      </c>
      <c r="B69" s="1">
        <v>2018</v>
      </c>
      <c r="C69" s="1">
        <v>8</v>
      </c>
      <c r="D69" s="1">
        <v>27.7</v>
      </c>
      <c r="E69" s="4">
        <v>28666777</v>
      </c>
      <c r="F69" s="4">
        <v>330387074</v>
      </c>
      <c r="G69" s="4">
        <v>13521566</v>
      </c>
      <c r="H69" s="4">
        <v>1944504</v>
      </c>
      <c r="I69" s="4">
        <f t="shared" si="1"/>
        <v>144681727</v>
      </c>
      <c r="J69" s="4">
        <v>51211896</v>
      </c>
      <c r="K69" s="4">
        <v>16835896</v>
      </c>
      <c r="L69" s="4">
        <v>229421415</v>
      </c>
      <c r="M69" s="4">
        <v>797181657</v>
      </c>
      <c r="N69" s="4">
        <v>317117290</v>
      </c>
      <c r="O69" s="4">
        <v>1302732</v>
      </c>
      <c r="P69" s="4">
        <v>22346529</v>
      </c>
      <c r="Q69" s="4">
        <v>33190677</v>
      </c>
      <c r="R69" s="4">
        <v>5429958</v>
      </c>
      <c r="S69" s="4">
        <v>1107836</v>
      </c>
      <c r="T69" s="4">
        <v>98887230</v>
      </c>
      <c r="U69" s="4">
        <v>45794497</v>
      </c>
      <c r="V69" s="4">
        <v>1994347535</v>
      </c>
      <c r="W69" s="4">
        <f>SUM(표1[[#This Row],[취사용]:[주한미군]])</f>
        <v>1994347534</v>
      </c>
      <c r="X69" s="8">
        <f t="shared" si="2"/>
        <v>1</v>
      </c>
      <c r="AI69"/>
    </row>
    <row r="70" spans="1:35" x14ac:dyDescent="0.3">
      <c r="A70" s="2">
        <v>43344</v>
      </c>
      <c r="B70" s="1">
        <v>2018</v>
      </c>
      <c r="C70" s="1">
        <v>9</v>
      </c>
      <c r="D70" s="1">
        <v>21</v>
      </c>
      <c r="E70" s="4">
        <v>30852376</v>
      </c>
      <c r="F70" s="4">
        <v>501128538</v>
      </c>
      <c r="G70" s="4">
        <v>20638648</v>
      </c>
      <c r="H70" s="4">
        <v>4070863</v>
      </c>
      <c r="I70" s="4">
        <f t="shared" si="1"/>
        <v>147755481</v>
      </c>
      <c r="J70" s="4">
        <v>58361866</v>
      </c>
      <c r="K70" s="4">
        <v>19360410</v>
      </c>
      <c r="L70" s="4">
        <v>115346493</v>
      </c>
      <c r="M70" s="4">
        <v>842384710</v>
      </c>
      <c r="N70" s="4">
        <v>288198049</v>
      </c>
      <c r="O70" s="4">
        <v>5125062</v>
      </c>
      <c r="P70" s="4">
        <v>25554352</v>
      </c>
      <c r="Q70" s="4">
        <v>35197212</v>
      </c>
      <c r="R70" s="4">
        <v>22854176</v>
      </c>
      <c r="S70" s="4">
        <v>1330047</v>
      </c>
      <c r="T70" s="4">
        <v>102970682</v>
      </c>
      <c r="U70" s="4">
        <v>44784799</v>
      </c>
      <c r="V70" s="4">
        <v>2118158286</v>
      </c>
      <c r="W70" s="4">
        <f>SUM(표1[[#This Row],[취사용]:[주한미군]])</f>
        <v>2118158283</v>
      </c>
      <c r="X70" s="8">
        <f t="shared" si="2"/>
        <v>3</v>
      </c>
      <c r="AI70"/>
    </row>
    <row r="71" spans="1:35" x14ac:dyDescent="0.3">
      <c r="A71" s="2">
        <v>43374</v>
      </c>
      <c r="B71" s="1">
        <v>2018</v>
      </c>
      <c r="C71" s="1">
        <v>10</v>
      </c>
      <c r="D71" s="1">
        <v>14.3</v>
      </c>
      <c r="E71" s="4">
        <v>31412206</v>
      </c>
      <c r="F71" s="4">
        <v>1430139025</v>
      </c>
      <c r="G71" s="4">
        <v>48727683</v>
      </c>
      <c r="H71" s="4">
        <v>15380488</v>
      </c>
      <c r="I71" s="4">
        <f t="shared" si="1"/>
        <v>175058463</v>
      </c>
      <c r="J71" s="4">
        <v>89576925</v>
      </c>
      <c r="K71" s="4">
        <v>39833327</v>
      </c>
      <c r="L71" s="4">
        <v>42485059</v>
      </c>
      <c r="M71" s="4">
        <v>959888893</v>
      </c>
      <c r="N71" s="4">
        <v>299364730</v>
      </c>
      <c r="O71" s="4">
        <v>7305911</v>
      </c>
      <c r="P71" s="4">
        <v>30718654</v>
      </c>
      <c r="Q71" s="4">
        <v>35925523</v>
      </c>
      <c r="R71" s="4">
        <v>389785</v>
      </c>
      <c r="S71" s="4">
        <v>2568278</v>
      </c>
      <c r="T71" s="4">
        <v>118250347</v>
      </c>
      <c r="U71" s="4">
        <v>56808116</v>
      </c>
      <c r="V71" s="4">
        <v>3208774951</v>
      </c>
      <c r="W71" s="4">
        <f>SUM(표1[[#This Row],[취사용]:[주한미군]])</f>
        <v>3208774950</v>
      </c>
      <c r="X71" s="8">
        <f t="shared" si="2"/>
        <v>1</v>
      </c>
      <c r="AI71"/>
    </row>
    <row r="72" spans="1:35" x14ac:dyDescent="0.3">
      <c r="A72" s="2">
        <v>43405</v>
      </c>
      <c r="B72" s="1">
        <v>2018</v>
      </c>
      <c r="C72" s="1">
        <v>11</v>
      </c>
      <c r="D72" s="1">
        <v>8.8000000000000007</v>
      </c>
      <c r="E72" s="4">
        <v>33704815</v>
      </c>
      <c r="F72" s="4">
        <v>2553633643</v>
      </c>
      <c r="G72" s="4">
        <v>88130452</v>
      </c>
      <c r="H72" s="4">
        <v>40388527</v>
      </c>
      <c r="I72" s="4">
        <f t="shared" si="1"/>
        <v>195189858</v>
      </c>
      <c r="J72" s="4">
        <v>126890347</v>
      </c>
      <c r="K72" s="4">
        <v>81779538</v>
      </c>
      <c r="L72" s="4">
        <v>76340504</v>
      </c>
      <c r="M72" s="4">
        <v>1050796141</v>
      </c>
      <c r="N72" s="4">
        <v>293326835</v>
      </c>
      <c r="O72" s="4">
        <v>7324921</v>
      </c>
      <c r="P72" s="4">
        <v>32893863</v>
      </c>
      <c r="Q72" s="4">
        <v>33515114</v>
      </c>
      <c r="R72" s="4">
        <v>514316</v>
      </c>
      <c r="S72" s="4">
        <v>7050380</v>
      </c>
      <c r="T72" s="4">
        <v>127127090</v>
      </c>
      <c r="U72" s="4">
        <v>68062768</v>
      </c>
      <c r="V72" s="4">
        <v>4621479255</v>
      </c>
      <c r="W72" s="4">
        <f>SUM(표1[[#This Row],[취사용]:[주한미군]])</f>
        <v>4621479254</v>
      </c>
      <c r="X72" s="8">
        <f t="shared" si="2"/>
        <v>1</v>
      </c>
      <c r="AI72"/>
    </row>
    <row r="73" spans="1:35" x14ac:dyDescent="0.3">
      <c r="A73" s="2">
        <v>43435</v>
      </c>
      <c r="B73" s="1">
        <v>2018</v>
      </c>
      <c r="C73" s="1">
        <v>12</v>
      </c>
      <c r="D73" s="1">
        <v>2</v>
      </c>
      <c r="E73" s="4">
        <v>42184514</v>
      </c>
      <c r="F73" s="4">
        <v>4574271640</v>
      </c>
      <c r="G73" s="4">
        <v>138148099</v>
      </c>
      <c r="H73" s="4">
        <v>77994327</v>
      </c>
      <c r="I73" s="4">
        <f t="shared" si="1"/>
        <v>228924046</v>
      </c>
      <c r="J73" s="4">
        <v>193212535</v>
      </c>
      <c r="K73" s="4">
        <v>150914424</v>
      </c>
      <c r="L73" s="4">
        <v>182867595</v>
      </c>
      <c r="M73" s="4">
        <v>1047521603</v>
      </c>
      <c r="N73" s="4">
        <v>307039271</v>
      </c>
      <c r="O73" s="4">
        <v>3466954</v>
      </c>
      <c r="P73" s="4">
        <v>39341556</v>
      </c>
      <c r="Q73" s="4">
        <v>37260802</v>
      </c>
      <c r="R73" s="4">
        <v>1213945</v>
      </c>
      <c r="S73" s="4">
        <v>11569273</v>
      </c>
      <c r="T73" s="4">
        <v>145518317</v>
      </c>
      <c r="U73" s="4">
        <v>83405729</v>
      </c>
      <c r="V73" s="4">
        <v>7035930581</v>
      </c>
      <c r="W73" s="4">
        <f>SUM(표1[[#This Row],[취사용]:[주한미군]])</f>
        <v>7035930584</v>
      </c>
      <c r="X73" s="8">
        <f t="shared" si="2"/>
        <v>-3</v>
      </c>
      <c r="AI73"/>
    </row>
    <row r="74" spans="1:35" x14ac:dyDescent="0.3">
      <c r="A74" s="2">
        <v>43466</v>
      </c>
      <c r="B74" s="1">
        <v>2019</v>
      </c>
      <c r="C74" s="1">
        <v>1</v>
      </c>
      <c r="D74" s="1">
        <v>1.7</v>
      </c>
      <c r="E74" s="4">
        <v>40362897</v>
      </c>
      <c r="F74" s="4">
        <v>4720043559</v>
      </c>
      <c r="G74" s="4">
        <v>136834391</v>
      </c>
      <c r="H74" s="4">
        <v>84860542</v>
      </c>
      <c r="I74" s="4">
        <f t="shared" si="1"/>
        <v>208084195</v>
      </c>
      <c r="J74" s="4">
        <v>205566852</v>
      </c>
      <c r="K74" s="4">
        <v>162087750</v>
      </c>
      <c r="L74" s="4">
        <v>192614641</v>
      </c>
      <c r="M74" s="4">
        <v>1117488228</v>
      </c>
      <c r="N74" s="4">
        <v>292425021</v>
      </c>
      <c r="O74" s="4">
        <v>4406228</v>
      </c>
      <c r="P74" s="4">
        <v>39153152</v>
      </c>
      <c r="Q74" s="4">
        <v>37438627</v>
      </c>
      <c r="R74" s="4">
        <v>6034197</v>
      </c>
      <c r="S74" s="4">
        <v>12673499</v>
      </c>
      <c r="T74" s="4">
        <v>137436658</v>
      </c>
      <c r="U74" s="4">
        <v>70647537</v>
      </c>
      <c r="V74" s="4">
        <v>7260073781</v>
      </c>
      <c r="W74" s="4">
        <f>SUM(표1[[#This Row],[취사용]:[주한미군]])</f>
        <v>7260073779</v>
      </c>
      <c r="X74" s="8">
        <f t="shared" si="2"/>
        <v>2</v>
      </c>
      <c r="AI74"/>
    </row>
    <row r="75" spans="1:35" x14ac:dyDescent="0.3">
      <c r="A75" s="2">
        <v>43497</v>
      </c>
      <c r="B75" s="1">
        <v>2019</v>
      </c>
      <c r="C75" s="1">
        <v>2</v>
      </c>
      <c r="D75" s="1">
        <v>4</v>
      </c>
      <c r="E75" s="4">
        <v>35456659</v>
      </c>
      <c r="F75" s="4">
        <v>3800989401</v>
      </c>
      <c r="G75" s="4">
        <v>113821385</v>
      </c>
      <c r="H75" s="4">
        <v>69377419</v>
      </c>
      <c r="I75" s="4">
        <f t="shared" si="1"/>
        <v>180890614</v>
      </c>
      <c r="J75" s="4">
        <v>172551780</v>
      </c>
      <c r="K75" s="4">
        <v>126375739</v>
      </c>
      <c r="L75" s="4">
        <v>138751316</v>
      </c>
      <c r="M75" s="4">
        <v>828968345</v>
      </c>
      <c r="N75" s="4">
        <v>260604159</v>
      </c>
      <c r="O75" s="4">
        <v>5780824</v>
      </c>
      <c r="P75" s="4">
        <v>33641663</v>
      </c>
      <c r="Q75" s="4">
        <v>33271819</v>
      </c>
      <c r="R75" s="4">
        <v>8058187</v>
      </c>
      <c r="S75" s="4">
        <v>10067544</v>
      </c>
      <c r="T75" s="4">
        <v>127081983</v>
      </c>
      <c r="U75" s="4">
        <v>53808631</v>
      </c>
      <c r="V75" s="4">
        <v>5818606853</v>
      </c>
      <c r="W75" s="4">
        <f>SUM(표1[[#This Row],[취사용]:[주한미군]])</f>
        <v>5818606854</v>
      </c>
      <c r="X75" s="8">
        <f t="shared" si="2"/>
        <v>-1</v>
      </c>
      <c r="AI75"/>
    </row>
    <row r="76" spans="1:35" x14ac:dyDescent="0.3">
      <c r="A76" s="2">
        <v>43525</v>
      </c>
      <c r="B76" s="1">
        <v>2019</v>
      </c>
      <c r="C76" s="1">
        <v>3</v>
      </c>
      <c r="D76" s="1">
        <v>9.4</v>
      </c>
      <c r="E76" s="4">
        <v>33649595</v>
      </c>
      <c r="F76" s="4">
        <v>2643712129</v>
      </c>
      <c r="G76" s="4">
        <v>95258834</v>
      </c>
      <c r="H76" s="4">
        <v>45242214</v>
      </c>
      <c r="I76" s="4">
        <f t="shared" si="1"/>
        <v>209256103</v>
      </c>
      <c r="J76" s="4">
        <v>147418759</v>
      </c>
      <c r="K76" s="4">
        <v>95124524</v>
      </c>
      <c r="L76" s="4">
        <v>85828365</v>
      </c>
      <c r="M76" s="4">
        <v>981128519</v>
      </c>
      <c r="N76" s="4">
        <v>299470078</v>
      </c>
      <c r="O76" s="4">
        <v>846702</v>
      </c>
      <c r="P76" s="4">
        <v>35025370</v>
      </c>
      <c r="Q76" s="4">
        <v>36688829</v>
      </c>
      <c r="R76" s="4">
        <v>1198260</v>
      </c>
      <c r="S76" s="4">
        <v>7208826</v>
      </c>
      <c r="T76" s="4">
        <v>150250565</v>
      </c>
      <c r="U76" s="4">
        <v>59005538</v>
      </c>
      <c r="V76" s="4">
        <v>4717057108</v>
      </c>
      <c r="W76" s="4">
        <f>SUM(표1[[#This Row],[취사용]:[주한미군]])</f>
        <v>4717057107</v>
      </c>
      <c r="X76" s="8">
        <f t="shared" si="2"/>
        <v>1</v>
      </c>
      <c r="AI76"/>
    </row>
    <row r="77" spans="1:35" x14ac:dyDescent="0.3">
      <c r="A77" s="2">
        <v>43556</v>
      </c>
      <c r="B77" s="1">
        <v>2019</v>
      </c>
      <c r="C77" s="1">
        <v>4</v>
      </c>
      <c r="D77" s="1">
        <v>13.5</v>
      </c>
      <c r="E77" s="4">
        <v>32143828</v>
      </c>
      <c r="F77" s="4">
        <v>1779685495</v>
      </c>
      <c r="G77" s="4">
        <v>64357943</v>
      </c>
      <c r="H77" s="4">
        <v>27015926</v>
      </c>
      <c r="I77" s="4">
        <f t="shared" si="1"/>
        <v>201580803</v>
      </c>
      <c r="J77" s="4">
        <v>116204704</v>
      </c>
      <c r="K77" s="4">
        <v>58652810</v>
      </c>
      <c r="L77" s="4">
        <v>47245553</v>
      </c>
      <c r="M77" s="4">
        <v>1004478984</v>
      </c>
      <c r="N77" s="4">
        <v>295038820</v>
      </c>
      <c r="O77" s="4">
        <v>0</v>
      </c>
      <c r="P77" s="4">
        <v>33993327</v>
      </c>
      <c r="Q77" s="4">
        <v>35218403</v>
      </c>
      <c r="R77" s="4">
        <v>619607</v>
      </c>
      <c r="S77" s="4">
        <v>5064819</v>
      </c>
      <c r="T77" s="4">
        <v>135789814</v>
      </c>
      <c r="U77" s="4">
        <v>65790989</v>
      </c>
      <c r="V77" s="4">
        <v>3701301022</v>
      </c>
      <c r="W77" s="4">
        <f>SUM(표1[[#This Row],[취사용]:[주한미군]])</f>
        <v>3701301022</v>
      </c>
      <c r="X77" s="8">
        <f t="shared" si="2"/>
        <v>0</v>
      </c>
      <c r="AI77"/>
    </row>
    <row r="78" spans="1:35" x14ac:dyDescent="0.3">
      <c r="A78" s="2">
        <v>43586</v>
      </c>
      <c r="B78" s="1">
        <v>2019</v>
      </c>
      <c r="C78" s="1">
        <v>5</v>
      </c>
      <c r="D78" s="1">
        <v>20.7</v>
      </c>
      <c r="E78" s="4">
        <v>28519917</v>
      </c>
      <c r="F78" s="4">
        <v>774411275</v>
      </c>
      <c r="G78" s="4">
        <v>31997403</v>
      </c>
      <c r="H78" s="4">
        <v>7806320</v>
      </c>
      <c r="I78" s="4">
        <f t="shared" si="1"/>
        <v>182069531</v>
      </c>
      <c r="J78" s="4">
        <v>77198035</v>
      </c>
      <c r="K78" s="4">
        <v>28418323</v>
      </c>
      <c r="L78" s="4">
        <v>66174757</v>
      </c>
      <c r="M78" s="4">
        <v>1027915547</v>
      </c>
      <c r="N78" s="4">
        <v>311881423</v>
      </c>
      <c r="O78" s="4">
        <v>736285</v>
      </c>
      <c r="P78" s="4">
        <v>28924277</v>
      </c>
      <c r="Q78" s="4">
        <v>37112965</v>
      </c>
      <c r="R78" s="4">
        <v>901738</v>
      </c>
      <c r="S78" s="4">
        <v>1945484</v>
      </c>
      <c r="T78" s="4">
        <v>115781792</v>
      </c>
      <c r="U78" s="4">
        <v>66287739</v>
      </c>
      <c r="V78" s="4">
        <v>2606013280</v>
      </c>
      <c r="W78" s="4">
        <f>SUM(표1[[#This Row],[취사용]:[주한미군]])</f>
        <v>2606013280</v>
      </c>
      <c r="X78" s="8">
        <f t="shared" si="2"/>
        <v>0</v>
      </c>
      <c r="AI78"/>
    </row>
    <row r="79" spans="1:35" x14ac:dyDescent="0.3">
      <c r="A79" s="2">
        <v>43617</v>
      </c>
      <c r="B79" s="1">
        <v>2019</v>
      </c>
      <c r="C79" s="1">
        <v>6</v>
      </c>
      <c r="D79" s="1">
        <v>22.8</v>
      </c>
      <c r="E79" s="4">
        <v>28958195</v>
      </c>
      <c r="F79" s="4">
        <v>570659667</v>
      </c>
      <c r="G79" s="4">
        <v>22948208</v>
      </c>
      <c r="H79" s="4">
        <v>4498263</v>
      </c>
      <c r="I79" s="4">
        <f t="shared" si="1"/>
        <v>168723498</v>
      </c>
      <c r="J79" s="4">
        <v>65479474</v>
      </c>
      <c r="K79" s="4">
        <v>22076151</v>
      </c>
      <c r="L79" s="4">
        <v>113977688</v>
      </c>
      <c r="M79" s="4">
        <v>844654228</v>
      </c>
      <c r="N79" s="4">
        <v>300506040</v>
      </c>
      <c r="O79" s="4">
        <v>2484724</v>
      </c>
      <c r="P79" s="4">
        <v>25058690</v>
      </c>
      <c r="Q79" s="4">
        <v>35753515</v>
      </c>
      <c r="R79" s="4">
        <v>442117</v>
      </c>
      <c r="S79" s="4">
        <v>1624582</v>
      </c>
      <c r="T79" s="4">
        <v>108769700</v>
      </c>
      <c r="U79" s="4">
        <v>59953798</v>
      </c>
      <c r="V79" s="4">
        <v>2207845039</v>
      </c>
      <c r="W79" s="4">
        <f>SUM(표1[[#This Row],[취사용]:[주한미군]])</f>
        <v>2207845040</v>
      </c>
      <c r="X79" s="8">
        <f t="shared" si="2"/>
        <v>-1</v>
      </c>
      <c r="AI79"/>
    </row>
    <row r="80" spans="1:35" x14ac:dyDescent="0.3">
      <c r="A80" s="2">
        <v>43647</v>
      </c>
      <c r="B80" s="1">
        <v>2019</v>
      </c>
      <c r="C80" s="1">
        <v>7</v>
      </c>
      <c r="D80" s="1">
        <v>25.8</v>
      </c>
      <c r="E80" s="4">
        <v>31197418</v>
      </c>
      <c r="F80" s="4">
        <v>448593386</v>
      </c>
      <c r="G80" s="4">
        <v>17795741</v>
      </c>
      <c r="H80" s="4">
        <v>3687465</v>
      </c>
      <c r="I80" s="4">
        <f t="shared" si="1"/>
        <v>159728351</v>
      </c>
      <c r="J80" s="4">
        <v>59425110</v>
      </c>
      <c r="K80" s="4">
        <v>20471820</v>
      </c>
      <c r="L80" s="4">
        <v>188281885</v>
      </c>
      <c r="M80" s="4">
        <v>887264982</v>
      </c>
      <c r="N80" s="4">
        <v>310107341</v>
      </c>
      <c r="O80" s="4">
        <v>5954026</v>
      </c>
      <c r="P80" s="4">
        <v>24376407</v>
      </c>
      <c r="Q80" s="4">
        <v>15922993</v>
      </c>
      <c r="R80" s="4">
        <v>639266</v>
      </c>
      <c r="S80" s="4">
        <v>1939333</v>
      </c>
      <c r="T80" s="4">
        <v>104755764</v>
      </c>
      <c r="U80" s="4">
        <v>54972587</v>
      </c>
      <c r="V80" s="4">
        <v>2175385523</v>
      </c>
      <c r="W80" s="4">
        <f>SUM(표1[[#This Row],[취사용]:[주한미군]])</f>
        <v>2175385524</v>
      </c>
      <c r="X80" s="8">
        <f t="shared" si="2"/>
        <v>-1</v>
      </c>
      <c r="AI80"/>
    </row>
    <row r="81" spans="1:35" x14ac:dyDescent="0.3">
      <c r="A81" s="2">
        <v>43678</v>
      </c>
      <c r="B81" s="1">
        <v>2019</v>
      </c>
      <c r="C81" s="1">
        <v>8</v>
      </c>
      <c r="D81" s="1">
        <v>27.4</v>
      </c>
      <c r="E81" s="4">
        <v>30054618</v>
      </c>
      <c r="F81" s="4">
        <v>381464247</v>
      </c>
      <c r="G81" s="4">
        <v>14253431</v>
      </c>
      <c r="H81" s="4">
        <v>2851172</v>
      </c>
      <c r="I81" s="4">
        <f t="shared" si="1"/>
        <v>149651724</v>
      </c>
      <c r="J81" s="4">
        <v>52248061</v>
      </c>
      <c r="K81" s="4">
        <v>18224865</v>
      </c>
      <c r="L81" s="4">
        <v>199654262</v>
      </c>
      <c r="M81" s="4">
        <v>821822187</v>
      </c>
      <c r="N81" s="4">
        <v>316639104</v>
      </c>
      <c r="O81" s="4">
        <v>2337367</v>
      </c>
      <c r="P81" s="4">
        <v>27613989</v>
      </c>
      <c r="Q81" s="4">
        <v>8256409</v>
      </c>
      <c r="R81" s="4">
        <v>641363</v>
      </c>
      <c r="S81" s="4">
        <v>1093120</v>
      </c>
      <c r="T81" s="4">
        <v>104390193</v>
      </c>
      <c r="U81" s="4">
        <v>45261531</v>
      </c>
      <c r="V81" s="4">
        <v>2026805921</v>
      </c>
      <c r="W81" s="4">
        <f>SUM(표1[[#This Row],[취사용]:[주한미군]])</f>
        <v>2026805919</v>
      </c>
      <c r="X81" s="8">
        <f t="shared" si="2"/>
        <v>2</v>
      </c>
      <c r="AI81"/>
    </row>
    <row r="82" spans="1:35" x14ac:dyDescent="0.3">
      <c r="A82" s="2">
        <v>43709</v>
      </c>
      <c r="B82" s="1">
        <v>2019</v>
      </c>
      <c r="C82" s="1">
        <v>9</v>
      </c>
      <c r="D82" s="1">
        <v>22.6</v>
      </c>
      <c r="E82" s="4">
        <v>29467433</v>
      </c>
      <c r="F82" s="4">
        <v>509117058</v>
      </c>
      <c r="G82" s="4">
        <v>19786729</v>
      </c>
      <c r="H82" s="4">
        <v>3528044</v>
      </c>
      <c r="I82" s="4">
        <f t="shared" si="1"/>
        <v>154431086</v>
      </c>
      <c r="J82" s="4">
        <v>57739907</v>
      </c>
      <c r="K82" s="4">
        <v>20247089</v>
      </c>
      <c r="L82" s="4">
        <v>127690844</v>
      </c>
      <c r="M82" s="4">
        <v>848293493</v>
      </c>
      <c r="N82" s="4">
        <v>297375493</v>
      </c>
      <c r="O82" s="4">
        <v>4443564</v>
      </c>
      <c r="P82" s="4">
        <v>25736924</v>
      </c>
      <c r="Q82" s="4">
        <v>26003369</v>
      </c>
      <c r="R82" s="4">
        <v>496271</v>
      </c>
      <c r="S82" s="4">
        <v>1383253</v>
      </c>
      <c r="T82" s="4">
        <v>111195486</v>
      </c>
      <c r="U82" s="4">
        <v>43235600</v>
      </c>
      <c r="V82" s="4">
        <v>2125740557</v>
      </c>
      <c r="W82" s="4">
        <f>SUM(표1[[#This Row],[취사용]:[주한미군]])</f>
        <v>2125740557</v>
      </c>
      <c r="X82" s="8">
        <f t="shared" si="2"/>
        <v>0</v>
      </c>
      <c r="AI82"/>
    </row>
    <row r="83" spans="1:35" x14ac:dyDescent="0.3">
      <c r="A83" s="2">
        <v>43739</v>
      </c>
      <c r="B83" s="1">
        <v>2019</v>
      </c>
      <c r="C83" s="1">
        <v>10</v>
      </c>
      <c r="D83" s="1">
        <v>16.8</v>
      </c>
      <c r="E83" s="4">
        <v>31333821</v>
      </c>
      <c r="F83" s="4">
        <v>1104779454</v>
      </c>
      <c r="G83" s="4">
        <v>39512013</v>
      </c>
      <c r="H83" s="4">
        <v>11237341</v>
      </c>
      <c r="I83" s="4">
        <f t="shared" si="1"/>
        <v>175954788</v>
      </c>
      <c r="J83" s="4">
        <v>79021035</v>
      </c>
      <c r="K83" s="4">
        <v>33628273</v>
      </c>
      <c r="L83" s="4">
        <v>61294217</v>
      </c>
      <c r="M83" s="4">
        <v>981097097</v>
      </c>
      <c r="N83" s="4">
        <v>305477747</v>
      </c>
      <c r="O83" s="4">
        <v>4437645</v>
      </c>
      <c r="P83" s="4">
        <v>29184166</v>
      </c>
      <c r="Q83" s="4">
        <v>28253782</v>
      </c>
      <c r="R83" s="4">
        <v>395170</v>
      </c>
      <c r="S83" s="4">
        <v>2109302</v>
      </c>
      <c r="T83" s="4">
        <v>120149055</v>
      </c>
      <c r="U83" s="4">
        <v>55805733</v>
      </c>
      <c r="V83" s="4">
        <v>2887715853</v>
      </c>
      <c r="W83" s="4">
        <f>SUM(표1[[#This Row],[취사용]:[주한미군]])</f>
        <v>2887715851</v>
      </c>
      <c r="X83" s="8">
        <f t="shared" si="2"/>
        <v>2</v>
      </c>
      <c r="AI83"/>
    </row>
    <row r="84" spans="1:35" x14ac:dyDescent="0.3">
      <c r="A84" s="2">
        <v>43770</v>
      </c>
      <c r="B84" s="1">
        <v>2019</v>
      </c>
      <c r="C84" s="1">
        <v>11</v>
      </c>
      <c r="D84" s="1">
        <v>9.8000000000000007</v>
      </c>
      <c r="E84" s="4">
        <v>34020224</v>
      </c>
      <c r="F84" s="4">
        <v>2427048465</v>
      </c>
      <c r="G84" s="4">
        <v>82863575</v>
      </c>
      <c r="H84" s="4">
        <v>34274473</v>
      </c>
      <c r="I84" s="4">
        <f t="shared" si="1"/>
        <v>202363366</v>
      </c>
      <c r="J84" s="4">
        <v>120174336</v>
      </c>
      <c r="K84" s="4">
        <v>77778673</v>
      </c>
      <c r="L84" s="4">
        <v>71594346</v>
      </c>
      <c r="M84" s="4">
        <v>1100664730</v>
      </c>
      <c r="N84" s="4">
        <v>298750920</v>
      </c>
      <c r="O84" s="4">
        <v>3299684</v>
      </c>
      <c r="P84" s="4">
        <v>31806926</v>
      </c>
      <c r="Q84" s="4">
        <v>19772248</v>
      </c>
      <c r="R84" s="4">
        <v>3325211</v>
      </c>
      <c r="S84" s="4">
        <v>5600955</v>
      </c>
      <c r="T84" s="4">
        <v>131863390</v>
      </c>
      <c r="U84" s="4">
        <v>70499976</v>
      </c>
      <c r="V84" s="4">
        <v>4513338132</v>
      </c>
      <c r="W84" s="4">
        <f>SUM(표1[[#This Row],[취사용]:[주한미군]])</f>
        <v>4513338132</v>
      </c>
      <c r="X84" s="8">
        <f t="shared" si="2"/>
        <v>0</v>
      </c>
      <c r="AI84"/>
    </row>
    <row r="85" spans="1:35" x14ac:dyDescent="0.3">
      <c r="A85" s="2">
        <v>43800</v>
      </c>
      <c r="B85" s="1">
        <v>2019</v>
      </c>
      <c r="C85" s="1">
        <v>12</v>
      </c>
      <c r="D85" s="1">
        <v>3.5</v>
      </c>
      <c r="E85" s="4">
        <v>39353324</v>
      </c>
      <c r="F85" s="4">
        <v>4307302762</v>
      </c>
      <c r="G85" s="4">
        <v>129891755</v>
      </c>
      <c r="H85" s="4">
        <v>66470591</v>
      </c>
      <c r="I85" s="4">
        <f t="shared" si="1"/>
        <v>234000643</v>
      </c>
      <c r="J85" s="4">
        <v>178850563</v>
      </c>
      <c r="K85" s="4">
        <v>139029690</v>
      </c>
      <c r="L85" s="4">
        <v>156466825</v>
      </c>
      <c r="M85" s="4">
        <v>1063330771</v>
      </c>
      <c r="N85" s="4">
        <v>307238757</v>
      </c>
      <c r="O85" s="4">
        <v>1706827</v>
      </c>
      <c r="P85" s="4">
        <v>35779131</v>
      </c>
      <c r="Q85" s="4">
        <v>21020250</v>
      </c>
      <c r="R85" s="4">
        <v>1036278</v>
      </c>
      <c r="S85" s="4">
        <v>10653332</v>
      </c>
      <c r="T85" s="4">
        <v>149822358</v>
      </c>
      <c r="U85" s="4">
        <v>84178285</v>
      </c>
      <c r="V85" s="4">
        <v>6692131499</v>
      </c>
      <c r="W85" s="4">
        <f>SUM(표1[[#This Row],[취사용]:[주한미군]])</f>
        <v>6692131499</v>
      </c>
      <c r="X85" s="8">
        <f t="shared" si="2"/>
        <v>0</v>
      </c>
      <c r="AI85"/>
    </row>
    <row r="86" spans="1:35" x14ac:dyDescent="0.3">
      <c r="A86" s="2">
        <v>43831</v>
      </c>
      <c r="B86" s="1">
        <v>2020</v>
      </c>
      <c r="C86" s="1">
        <v>1</v>
      </c>
      <c r="D86" s="1">
        <v>3.8</v>
      </c>
      <c r="E86" s="4">
        <v>38055177</v>
      </c>
      <c r="F86" s="4">
        <v>4476324774</v>
      </c>
      <c r="G86" s="4">
        <v>125796800</v>
      </c>
      <c r="H86" s="4">
        <v>69901771</v>
      </c>
      <c r="I86" s="4">
        <f t="shared" si="1"/>
        <v>207100341</v>
      </c>
      <c r="J86" s="4">
        <v>180835137</v>
      </c>
      <c r="K86" s="4">
        <v>142826036</v>
      </c>
      <c r="L86" s="4">
        <v>158736548</v>
      </c>
      <c r="M86" s="4">
        <v>1075198401</v>
      </c>
      <c r="N86" s="4">
        <v>286035722</v>
      </c>
      <c r="O86" s="4">
        <v>0</v>
      </c>
      <c r="P86" s="4">
        <v>38247656</v>
      </c>
      <c r="Q86" s="4">
        <v>19217660</v>
      </c>
      <c r="R86" s="4">
        <v>5493035</v>
      </c>
      <c r="S86" s="4">
        <v>12536199</v>
      </c>
      <c r="T86" s="4">
        <v>136515055</v>
      </c>
      <c r="U86" s="4">
        <v>70585286</v>
      </c>
      <c r="V86" s="4">
        <v>6836305257</v>
      </c>
      <c r="W86" s="4">
        <f>SUM(표1[[#This Row],[취사용]:[주한미군]])</f>
        <v>6836305257</v>
      </c>
      <c r="X86" s="8">
        <f t="shared" si="2"/>
        <v>0</v>
      </c>
      <c r="AI86"/>
    </row>
    <row r="87" spans="1:35" x14ac:dyDescent="0.3">
      <c r="A87" s="2">
        <v>43862</v>
      </c>
      <c r="B87" s="1">
        <v>2020</v>
      </c>
      <c r="C87" s="1">
        <v>2</v>
      </c>
      <c r="D87" s="1">
        <v>4.9000000000000004</v>
      </c>
      <c r="E87" s="4">
        <v>37356255</v>
      </c>
      <c r="F87" s="4">
        <v>3803727439</v>
      </c>
      <c r="G87" s="4">
        <v>109039338</v>
      </c>
      <c r="H87" s="4">
        <v>58317094</v>
      </c>
      <c r="I87" s="4">
        <f t="shared" si="1"/>
        <v>163923795</v>
      </c>
      <c r="J87" s="4">
        <v>134106017</v>
      </c>
      <c r="K87" s="4">
        <v>118496355</v>
      </c>
      <c r="L87" s="4">
        <v>127356062</v>
      </c>
      <c r="M87" s="4">
        <v>1038417353</v>
      </c>
      <c r="N87" s="4">
        <v>267395025</v>
      </c>
      <c r="O87" s="4">
        <v>1126602</v>
      </c>
      <c r="P87" s="4">
        <v>36206649</v>
      </c>
      <c r="Q87" s="4">
        <v>2184132</v>
      </c>
      <c r="R87" s="4">
        <v>4444593</v>
      </c>
      <c r="S87" s="4">
        <v>9987745</v>
      </c>
      <c r="T87" s="4">
        <v>114263915</v>
      </c>
      <c r="U87" s="4">
        <v>49659880</v>
      </c>
      <c r="V87" s="4">
        <v>5912084455</v>
      </c>
      <c r="W87" s="4">
        <f>SUM(표1[[#This Row],[취사용]:[주한미군]])</f>
        <v>5912084454</v>
      </c>
      <c r="X87" s="8">
        <f t="shared" si="2"/>
        <v>1</v>
      </c>
      <c r="AI87"/>
    </row>
    <row r="88" spans="1:35" x14ac:dyDescent="0.3">
      <c r="A88" s="2">
        <v>43891</v>
      </c>
      <c r="B88" s="1">
        <v>2020</v>
      </c>
      <c r="C88" s="1">
        <v>3</v>
      </c>
      <c r="D88" s="1">
        <v>9.5</v>
      </c>
      <c r="E88" s="4">
        <v>37856956</v>
      </c>
      <c r="F88" s="4">
        <v>2877142295</v>
      </c>
      <c r="G88" s="4">
        <v>85476429</v>
      </c>
      <c r="H88" s="4">
        <v>43006445</v>
      </c>
      <c r="I88" s="4">
        <f t="shared" si="1"/>
        <v>133949853</v>
      </c>
      <c r="J88" s="4">
        <v>82611372</v>
      </c>
      <c r="K88" s="4">
        <v>80965078</v>
      </c>
      <c r="L88" s="4">
        <v>76802263</v>
      </c>
      <c r="M88" s="4">
        <v>1067947685</v>
      </c>
      <c r="N88" s="4">
        <v>252410540</v>
      </c>
      <c r="O88" s="4">
        <v>6637463</v>
      </c>
      <c r="P88" s="4">
        <v>36555811</v>
      </c>
      <c r="Q88" s="4">
        <v>2276923</v>
      </c>
      <c r="R88" s="4">
        <v>594526</v>
      </c>
      <c r="S88" s="4">
        <v>8706261</v>
      </c>
      <c r="T88" s="4">
        <v>96434744</v>
      </c>
      <c r="U88" s="4">
        <v>37515109</v>
      </c>
      <c r="V88" s="4">
        <v>4792939901</v>
      </c>
      <c r="W88" s="4">
        <f>SUM(표1[[#This Row],[취사용]:[주한미군]])</f>
        <v>4792939900</v>
      </c>
      <c r="X88" s="8">
        <f t="shared" si="2"/>
        <v>1</v>
      </c>
      <c r="AI88"/>
    </row>
    <row r="89" spans="1:35" x14ac:dyDescent="0.3">
      <c r="A89" s="2">
        <v>43922</v>
      </c>
      <c r="B89" s="1">
        <v>2020</v>
      </c>
      <c r="C89" s="1">
        <v>4</v>
      </c>
      <c r="D89" s="1">
        <v>12.6</v>
      </c>
      <c r="E89" s="4">
        <v>36147491</v>
      </c>
      <c r="F89" s="4">
        <v>2032119961</v>
      </c>
      <c r="G89" s="4">
        <v>56985809</v>
      </c>
      <c r="H89" s="4">
        <v>26389535</v>
      </c>
      <c r="I89" s="4">
        <f t="shared" si="1"/>
        <v>139702498</v>
      </c>
      <c r="J89" s="4">
        <v>73994220</v>
      </c>
      <c r="K89" s="4">
        <v>52918715</v>
      </c>
      <c r="L89" s="4">
        <v>44736916</v>
      </c>
      <c r="M89" s="4">
        <v>855230410</v>
      </c>
      <c r="N89" s="4">
        <v>243450503</v>
      </c>
      <c r="O89" s="4">
        <v>8406342</v>
      </c>
      <c r="P89" s="4">
        <v>32777377</v>
      </c>
      <c r="Q89" s="4">
        <v>2311338</v>
      </c>
      <c r="R89" s="4">
        <v>231465</v>
      </c>
      <c r="S89" s="4">
        <v>6188726</v>
      </c>
      <c r="T89" s="4">
        <v>101455806</v>
      </c>
      <c r="U89" s="4">
        <v>38246692</v>
      </c>
      <c r="V89" s="4">
        <v>3611591305</v>
      </c>
      <c r="W89" s="4">
        <f>SUM(표1[[#This Row],[취사용]:[주한미군]])</f>
        <v>3611591306</v>
      </c>
      <c r="X89" s="8">
        <f t="shared" si="2"/>
        <v>-1</v>
      </c>
      <c r="AI89"/>
    </row>
    <row r="90" spans="1:35" x14ac:dyDescent="0.3">
      <c r="A90" s="2">
        <v>43952</v>
      </c>
      <c r="B90" s="1">
        <v>2020</v>
      </c>
      <c r="C90" s="1">
        <v>5</v>
      </c>
      <c r="D90" s="1">
        <v>19.399999999999999</v>
      </c>
      <c r="E90" s="4">
        <v>29616607</v>
      </c>
      <c r="F90" s="4">
        <v>854241271</v>
      </c>
      <c r="G90" s="4">
        <v>27631270</v>
      </c>
      <c r="H90" s="4">
        <v>7645739</v>
      </c>
      <c r="I90" s="4">
        <f t="shared" si="1"/>
        <v>140931764</v>
      </c>
      <c r="J90" s="4">
        <v>61774035</v>
      </c>
      <c r="K90" s="4">
        <v>26731852</v>
      </c>
      <c r="L90" s="4">
        <v>57739807</v>
      </c>
      <c r="M90" s="4">
        <v>769003757</v>
      </c>
      <c r="N90" s="4">
        <v>268520835</v>
      </c>
      <c r="O90" s="4">
        <v>7190876</v>
      </c>
      <c r="P90" s="4">
        <v>27263793</v>
      </c>
      <c r="Q90" s="4">
        <v>2006623</v>
      </c>
      <c r="R90" s="4">
        <v>275852</v>
      </c>
      <c r="S90" s="4">
        <v>2254702</v>
      </c>
      <c r="T90" s="4">
        <v>104687259</v>
      </c>
      <c r="U90" s="4">
        <v>36244505</v>
      </c>
      <c r="V90" s="4">
        <v>2282828782</v>
      </c>
      <c r="W90" s="4">
        <f>SUM(표1[[#This Row],[취사용]:[주한미군]])</f>
        <v>2282828783</v>
      </c>
      <c r="X90" s="8">
        <f t="shared" si="2"/>
        <v>-1</v>
      </c>
      <c r="AI90"/>
    </row>
    <row r="91" spans="1:35" x14ac:dyDescent="0.3">
      <c r="A91" s="2">
        <v>43983</v>
      </c>
      <c r="B91" s="1">
        <v>2020</v>
      </c>
      <c r="C91" s="1">
        <v>6</v>
      </c>
      <c r="D91" s="1">
        <v>24.5</v>
      </c>
      <c r="E91" s="4">
        <v>29813482</v>
      </c>
      <c r="F91" s="4">
        <v>573876780</v>
      </c>
      <c r="G91" s="4">
        <v>20248955</v>
      </c>
      <c r="H91" s="4">
        <v>2530733</v>
      </c>
      <c r="I91" s="4">
        <f t="shared" si="1"/>
        <v>150294756</v>
      </c>
      <c r="J91" s="4">
        <v>57006621</v>
      </c>
      <c r="K91" s="4">
        <v>19952465</v>
      </c>
      <c r="L91" s="4">
        <v>108793529</v>
      </c>
      <c r="M91" s="4">
        <v>723212548</v>
      </c>
      <c r="N91" s="4">
        <v>281288203</v>
      </c>
      <c r="O91" s="4">
        <v>9890257</v>
      </c>
      <c r="P91" s="4">
        <v>25667259</v>
      </c>
      <c r="Q91" s="4">
        <v>2121393</v>
      </c>
      <c r="R91" s="4">
        <v>432758</v>
      </c>
      <c r="S91" s="4">
        <v>1618707</v>
      </c>
      <c r="T91" s="4">
        <v>113325283</v>
      </c>
      <c r="U91" s="4">
        <v>36969473</v>
      </c>
      <c r="V91" s="4">
        <v>2006748448</v>
      </c>
      <c r="W91" s="4">
        <f>SUM(표1[[#This Row],[취사용]:[주한미군]])</f>
        <v>2006748446</v>
      </c>
      <c r="X91" s="8">
        <f t="shared" si="2"/>
        <v>2</v>
      </c>
      <c r="AI91"/>
    </row>
    <row r="92" spans="1:35" x14ac:dyDescent="0.3">
      <c r="A92" s="2">
        <v>44013</v>
      </c>
      <c r="B92" s="1">
        <v>2020</v>
      </c>
      <c r="C92" s="1">
        <v>7</v>
      </c>
      <c r="D92" s="1">
        <v>23.2</v>
      </c>
      <c r="E92" s="4">
        <v>33078462</v>
      </c>
      <c r="F92" s="4">
        <v>576437374</v>
      </c>
      <c r="G92" s="4">
        <v>18887685</v>
      </c>
      <c r="H92" s="4">
        <v>2183784</v>
      </c>
      <c r="I92" s="4">
        <f t="shared" si="1"/>
        <v>161807039</v>
      </c>
      <c r="J92" s="4">
        <v>58491872</v>
      </c>
      <c r="K92" s="4">
        <v>21047303</v>
      </c>
      <c r="L92" s="4">
        <v>155406097</v>
      </c>
      <c r="M92" s="4">
        <v>820920458</v>
      </c>
      <c r="N92" s="4">
        <v>288717680</v>
      </c>
      <c r="O92" s="4">
        <v>11048739</v>
      </c>
      <c r="P92" s="4">
        <v>26848851</v>
      </c>
      <c r="Q92" s="4">
        <v>2270602</v>
      </c>
      <c r="R92" s="4">
        <v>588184</v>
      </c>
      <c r="S92" s="4">
        <v>1538579</v>
      </c>
      <c r="T92" s="4">
        <v>115901962</v>
      </c>
      <c r="U92" s="4">
        <v>45905077</v>
      </c>
      <c r="V92" s="4">
        <v>2179272709</v>
      </c>
      <c r="W92" s="4">
        <f>SUM(표1[[#This Row],[취사용]:[주한미군]])</f>
        <v>2179272709</v>
      </c>
      <c r="X92" s="8">
        <f t="shared" si="2"/>
        <v>0</v>
      </c>
      <c r="AI92"/>
    </row>
    <row r="93" spans="1:35" x14ac:dyDescent="0.3">
      <c r="A93" s="2">
        <v>44044</v>
      </c>
      <c r="B93" s="1">
        <v>2020</v>
      </c>
      <c r="C93" s="1">
        <v>8</v>
      </c>
      <c r="D93" s="1">
        <v>28.6</v>
      </c>
      <c r="E93" s="4">
        <v>30213739</v>
      </c>
      <c r="F93" s="4">
        <v>503968375</v>
      </c>
      <c r="G93" s="4">
        <v>15690231</v>
      </c>
      <c r="H93" s="4">
        <v>1971007</v>
      </c>
      <c r="I93" s="4">
        <f t="shared" si="1"/>
        <v>147991386</v>
      </c>
      <c r="J93" s="4">
        <v>53598404</v>
      </c>
      <c r="K93" s="4">
        <v>18806591</v>
      </c>
      <c r="L93" s="4">
        <v>173505908</v>
      </c>
      <c r="M93" s="4">
        <v>746991024</v>
      </c>
      <c r="N93" s="4">
        <v>291310941</v>
      </c>
      <c r="O93" s="4">
        <v>11226562</v>
      </c>
      <c r="P93" s="4">
        <v>32402657</v>
      </c>
      <c r="Q93" s="4">
        <v>2152246</v>
      </c>
      <c r="R93" s="4">
        <v>607048</v>
      </c>
      <c r="S93" s="4">
        <v>1334280</v>
      </c>
      <c r="T93" s="4">
        <v>103316914</v>
      </c>
      <c r="U93" s="4">
        <v>44674472</v>
      </c>
      <c r="V93" s="4">
        <v>2031770402</v>
      </c>
      <c r="W93" s="4">
        <f>SUM(표1[[#This Row],[취사용]:[주한미군]])</f>
        <v>2031770399</v>
      </c>
      <c r="X93" s="8">
        <f t="shared" si="2"/>
        <v>3</v>
      </c>
      <c r="AI93"/>
    </row>
    <row r="94" spans="1:35" x14ac:dyDescent="0.3">
      <c r="A94" s="2">
        <v>44075</v>
      </c>
      <c r="B94" s="1">
        <v>2020</v>
      </c>
      <c r="C94" s="1">
        <v>9</v>
      </c>
      <c r="D94" s="1">
        <v>21.2</v>
      </c>
      <c r="E94" s="4">
        <v>29645957</v>
      </c>
      <c r="F94" s="4">
        <v>621676440</v>
      </c>
      <c r="G94" s="4">
        <v>18085764</v>
      </c>
      <c r="H94" s="4">
        <v>2343860</v>
      </c>
      <c r="I94" s="4">
        <f t="shared" si="1"/>
        <v>142998874</v>
      </c>
      <c r="J94" s="4">
        <v>55517381</v>
      </c>
      <c r="K94" s="4">
        <v>19789130</v>
      </c>
      <c r="L94" s="4">
        <v>118996619</v>
      </c>
      <c r="M94" s="4">
        <v>861215816</v>
      </c>
      <c r="N94" s="4">
        <v>275710412</v>
      </c>
      <c r="O94" s="4">
        <v>10668751</v>
      </c>
      <c r="P94" s="4">
        <v>25748971</v>
      </c>
      <c r="Q94" s="4">
        <v>2776277</v>
      </c>
      <c r="R94" s="4">
        <v>568336</v>
      </c>
      <c r="S94" s="4">
        <v>1522247</v>
      </c>
      <c r="T94" s="4">
        <v>101660142</v>
      </c>
      <c r="U94" s="4">
        <v>41338732</v>
      </c>
      <c r="V94" s="4">
        <v>2187264835</v>
      </c>
      <c r="W94" s="4">
        <f>SUM(표1[[#This Row],[취사용]:[주한미군]])</f>
        <v>2187264835</v>
      </c>
      <c r="X94" s="8">
        <f t="shared" si="2"/>
        <v>0</v>
      </c>
      <c r="AI94"/>
    </row>
    <row r="95" spans="1:35" x14ac:dyDescent="0.3">
      <c r="A95" s="2">
        <v>44105</v>
      </c>
      <c r="B95" s="1">
        <v>2020</v>
      </c>
      <c r="C95" s="1">
        <v>10</v>
      </c>
      <c r="D95" s="1">
        <v>15.4</v>
      </c>
      <c r="E95" s="4">
        <v>32303198</v>
      </c>
      <c r="F95" s="4">
        <v>1305125712</v>
      </c>
      <c r="G95" s="4">
        <v>41396117</v>
      </c>
      <c r="H95" s="4">
        <v>11774230</v>
      </c>
      <c r="I95" s="4">
        <f t="shared" si="1"/>
        <v>169872225</v>
      </c>
      <c r="J95" s="4">
        <v>77933428</v>
      </c>
      <c r="K95" s="4">
        <v>37097848</v>
      </c>
      <c r="L95" s="4">
        <v>44409801</v>
      </c>
      <c r="M95" s="4">
        <v>922430367</v>
      </c>
      <c r="N95" s="4">
        <v>272595166</v>
      </c>
      <c r="O95" s="4">
        <v>10193438</v>
      </c>
      <c r="P95" s="4">
        <v>30862443</v>
      </c>
      <c r="Q95" s="4">
        <v>4886179</v>
      </c>
      <c r="R95" s="4">
        <v>850035</v>
      </c>
      <c r="S95" s="4">
        <v>2954930</v>
      </c>
      <c r="T95" s="4">
        <v>119539252</v>
      </c>
      <c r="U95" s="4">
        <v>50332973</v>
      </c>
      <c r="V95" s="4">
        <v>2964685118</v>
      </c>
      <c r="W95" s="4">
        <f>SUM(표1[[#This Row],[취사용]:[주한미군]])</f>
        <v>2964685117</v>
      </c>
      <c r="X95" s="8">
        <f t="shared" si="2"/>
        <v>1</v>
      </c>
      <c r="AI95"/>
    </row>
    <row r="96" spans="1:35" x14ac:dyDescent="0.3">
      <c r="A96" s="2">
        <v>44136</v>
      </c>
      <c r="B96" s="1">
        <v>2020</v>
      </c>
      <c r="C96" s="1">
        <v>11</v>
      </c>
      <c r="D96" s="1">
        <v>9.6999999999999993</v>
      </c>
      <c r="E96" s="4">
        <v>33652181</v>
      </c>
      <c r="F96" s="4">
        <v>2638091057</v>
      </c>
      <c r="G96" s="4">
        <v>81968049</v>
      </c>
      <c r="H96" s="4">
        <v>33301309</v>
      </c>
      <c r="I96" s="4">
        <f t="shared" si="1"/>
        <v>193531298</v>
      </c>
      <c r="J96" s="4">
        <v>109454177</v>
      </c>
      <c r="K96" s="4">
        <v>77862996</v>
      </c>
      <c r="L96" s="4">
        <v>72576300</v>
      </c>
      <c r="M96" s="4">
        <v>1000673308</v>
      </c>
      <c r="N96" s="4">
        <v>273210115</v>
      </c>
      <c r="O96" s="4">
        <v>10193020</v>
      </c>
      <c r="P96" s="4">
        <v>30709920</v>
      </c>
      <c r="Q96" s="4">
        <v>6679062</v>
      </c>
      <c r="R96" s="4">
        <v>458645</v>
      </c>
      <c r="S96" s="4">
        <v>5889194</v>
      </c>
      <c r="T96" s="4">
        <v>130018353</v>
      </c>
      <c r="U96" s="4">
        <v>63512945</v>
      </c>
      <c r="V96" s="4">
        <v>4568250631</v>
      </c>
      <c r="W96" s="4">
        <f>SUM(표1[[#This Row],[취사용]:[주한미군]])</f>
        <v>4568250631</v>
      </c>
      <c r="X96" s="8">
        <f t="shared" si="2"/>
        <v>0</v>
      </c>
      <c r="AI96"/>
    </row>
    <row r="97" spans="1:35" x14ac:dyDescent="0.3">
      <c r="A97" s="2">
        <v>44166</v>
      </c>
      <c r="B97" s="1">
        <v>2020</v>
      </c>
      <c r="C97" s="1">
        <v>12</v>
      </c>
      <c r="D97" s="1">
        <v>1.6</v>
      </c>
      <c r="E97" s="4">
        <v>38826745</v>
      </c>
      <c r="F97" s="4">
        <v>5042963793</v>
      </c>
      <c r="G97" s="4">
        <v>132528120</v>
      </c>
      <c r="H97" s="4">
        <v>70609913</v>
      </c>
      <c r="I97" s="4">
        <f t="shared" si="1"/>
        <v>214688030</v>
      </c>
      <c r="J97" s="4">
        <v>154400019</v>
      </c>
      <c r="K97" s="4">
        <v>148545806</v>
      </c>
      <c r="L97" s="4">
        <v>175825555</v>
      </c>
      <c r="M97" s="4">
        <v>1119801159</v>
      </c>
      <c r="N97" s="4">
        <v>282702549</v>
      </c>
      <c r="O97" s="4">
        <v>10047693</v>
      </c>
      <c r="P97" s="4">
        <v>35223660</v>
      </c>
      <c r="Q97" s="4">
        <v>7345969</v>
      </c>
      <c r="R97" s="4">
        <v>602610</v>
      </c>
      <c r="S97" s="4">
        <v>12174238</v>
      </c>
      <c r="T97" s="4">
        <v>138675922</v>
      </c>
      <c r="U97" s="4">
        <v>76012108</v>
      </c>
      <c r="V97" s="4">
        <v>7446285858</v>
      </c>
      <c r="W97" s="4">
        <f>SUM(표1[[#This Row],[취사용]:[주한미군]])</f>
        <v>7446285859</v>
      </c>
      <c r="X97" s="8">
        <f t="shared" si="2"/>
        <v>-1</v>
      </c>
      <c r="AI97"/>
    </row>
    <row r="98" spans="1:35" x14ac:dyDescent="0.3">
      <c r="A98" s="2">
        <v>44197</v>
      </c>
      <c r="B98" s="1">
        <v>2021</v>
      </c>
      <c r="C98" s="1">
        <v>1</v>
      </c>
      <c r="D98" s="1">
        <v>0.5</v>
      </c>
      <c r="E98" s="5">
        <v>37881146</v>
      </c>
      <c r="F98" s="5">
        <v>5578371853</v>
      </c>
      <c r="G98" s="5">
        <v>142220911</v>
      </c>
      <c r="H98" s="5">
        <v>83226385</v>
      </c>
      <c r="I98" s="4">
        <f t="shared" si="1"/>
        <v>197820451</v>
      </c>
      <c r="J98" s="5">
        <v>164226736</v>
      </c>
      <c r="K98" s="5">
        <v>174688867</v>
      </c>
      <c r="L98" s="5">
        <v>204247703</v>
      </c>
      <c r="M98" s="5">
        <v>1099355877</v>
      </c>
      <c r="N98" s="5">
        <v>272047949</v>
      </c>
      <c r="O98" s="5">
        <v>5018602</v>
      </c>
      <c r="P98" s="5">
        <v>36574665</v>
      </c>
      <c r="Q98" s="5">
        <v>7270870</v>
      </c>
      <c r="R98" s="5">
        <v>2715959</v>
      </c>
      <c r="S98" s="5">
        <v>12985398</v>
      </c>
      <c r="T98" s="5">
        <v>129817362</v>
      </c>
      <c r="U98" s="5">
        <v>68003089</v>
      </c>
      <c r="V98" s="5">
        <v>8018653372</v>
      </c>
      <c r="W98" s="4">
        <f>SUM(표1[[#This Row],[취사용]:[주한미군]])</f>
        <v>8018653372</v>
      </c>
      <c r="X98" s="9">
        <f t="shared" si="2"/>
        <v>0</v>
      </c>
      <c r="AI98"/>
    </row>
    <row r="99" spans="1:35" x14ac:dyDescent="0.3">
      <c r="A99" s="2">
        <v>44228</v>
      </c>
      <c r="B99" s="1">
        <v>2021</v>
      </c>
      <c r="C99" s="1">
        <v>2</v>
      </c>
      <c r="D99" s="1">
        <v>4.8</v>
      </c>
      <c r="E99" s="4">
        <v>31100782</v>
      </c>
      <c r="F99" s="4">
        <v>3910626386</v>
      </c>
      <c r="G99" s="4">
        <v>109147174</v>
      </c>
      <c r="H99" s="4">
        <v>56216629</v>
      </c>
      <c r="I99" s="4">
        <f t="shared" si="1"/>
        <v>173158868</v>
      </c>
      <c r="J99" s="4">
        <v>130920309</v>
      </c>
      <c r="K99" s="4">
        <v>123794014</v>
      </c>
      <c r="L99" s="4">
        <v>132507992</v>
      </c>
      <c r="M99" s="4">
        <v>913742987</v>
      </c>
      <c r="N99" s="4">
        <v>236549584</v>
      </c>
      <c r="O99" s="4">
        <v>8117956</v>
      </c>
      <c r="P99" s="4">
        <v>31777680</v>
      </c>
      <c r="Q99" s="4">
        <v>6515602</v>
      </c>
      <c r="R99" s="4">
        <v>4124309</v>
      </c>
      <c r="S99" s="4">
        <v>10716002</v>
      </c>
      <c r="T99" s="4">
        <v>121060368</v>
      </c>
      <c r="U99" s="4">
        <v>52098500</v>
      </c>
      <c r="V99" s="4">
        <v>5879016274</v>
      </c>
      <c r="W99" s="4">
        <f>SUM(표1[[#This Row],[취사용]:[주한미군]])</f>
        <v>5879016274</v>
      </c>
      <c r="X99" s="8">
        <f t="shared" si="2"/>
        <v>0</v>
      </c>
      <c r="AI99"/>
    </row>
    <row r="100" spans="1:35" x14ac:dyDescent="0.3">
      <c r="A100" s="2">
        <v>44256</v>
      </c>
      <c r="B100" s="1">
        <v>2021</v>
      </c>
      <c r="C100" s="1">
        <v>3</v>
      </c>
      <c r="D100" s="1">
        <v>10.199999999999999</v>
      </c>
      <c r="E100" s="4">
        <v>32091272</v>
      </c>
      <c r="F100" s="4">
        <v>2886605426</v>
      </c>
      <c r="G100" s="4">
        <v>94580100</v>
      </c>
      <c r="H100" s="4">
        <v>39345695</v>
      </c>
      <c r="I100" s="4">
        <f t="shared" si="1"/>
        <v>205592995</v>
      </c>
      <c r="J100" s="4">
        <v>119071739</v>
      </c>
      <c r="K100" s="4">
        <v>93473773</v>
      </c>
      <c r="L100" s="4">
        <v>82909742</v>
      </c>
      <c r="M100" s="4">
        <v>1038244133</v>
      </c>
      <c r="N100" s="4">
        <v>273793555</v>
      </c>
      <c r="O100" s="4">
        <v>9481137</v>
      </c>
      <c r="P100" s="4">
        <v>33162388</v>
      </c>
      <c r="Q100" s="4">
        <v>7806051</v>
      </c>
      <c r="R100" s="4">
        <v>3597987</v>
      </c>
      <c r="S100" s="4">
        <v>8789705</v>
      </c>
      <c r="T100" s="4">
        <v>145739282</v>
      </c>
      <c r="U100" s="4">
        <v>59853713</v>
      </c>
      <c r="V100" s="4">
        <v>4928545698</v>
      </c>
      <c r="W100" s="4">
        <f>SUM(표1[[#This Row],[취사용]:[주한미군]])</f>
        <v>4928545698</v>
      </c>
      <c r="X100" s="8">
        <f t="shared" si="2"/>
        <v>0</v>
      </c>
      <c r="AI100"/>
    </row>
    <row r="101" spans="1:35" x14ac:dyDescent="0.3">
      <c r="A101" s="2">
        <v>44287</v>
      </c>
      <c r="B101" s="1">
        <v>2021</v>
      </c>
      <c r="C101" s="1">
        <v>4</v>
      </c>
      <c r="D101" s="1">
        <v>14.5</v>
      </c>
      <c r="E101" s="4">
        <v>28254337</v>
      </c>
      <c r="F101" s="4">
        <v>1638301265</v>
      </c>
      <c r="G101" s="4">
        <v>55778555</v>
      </c>
      <c r="H101" s="4">
        <v>18698266</v>
      </c>
      <c r="I101" s="4">
        <f t="shared" si="1"/>
        <v>188455627</v>
      </c>
      <c r="J101" s="4">
        <v>83585963</v>
      </c>
      <c r="K101" s="4">
        <v>54555716</v>
      </c>
      <c r="L101" s="4">
        <v>38063306</v>
      </c>
      <c r="M101" s="4">
        <v>1027398213</v>
      </c>
      <c r="N101" s="4">
        <v>264160162</v>
      </c>
      <c r="O101" s="4">
        <v>10198333</v>
      </c>
      <c r="P101" s="4">
        <v>29797185</v>
      </c>
      <c r="Q101" s="4">
        <v>7920683</v>
      </c>
      <c r="R101" s="4">
        <v>3998275</v>
      </c>
      <c r="S101" s="4">
        <v>2340806</v>
      </c>
      <c r="T101" s="4">
        <v>122772227</v>
      </c>
      <c r="U101" s="4">
        <v>65683400</v>
      </c>
      <c r="V101" s="4">
        <v>3451506692</v>
      </c>
      <c r="W101" s="4">
        <f>SUM(표1[[#This Row],[취사용]:[주한미군]])</f>
        <v>3451506692</v>
      </c>
      <c r="X101" s="8">
        <f t="shared" si="2"/>
        <v>0</v>
      </c>
      <c r="AI101"/>
    </row>
    <row r="102" spans="1:35" x14ac:dyDescent="0.3">
      <c r="A102" s="2">
        <v>44317</v>
      </c>
      <c r="B102" s="1">
        <v>2021</v>
      </c>
      <c r="C102" s="1">
        <v>5</v>
      </c>
      <c r="D102" s="1">
        <v>18.3</v>
      </c>
      <c r="E102" s="4">
        <v>27909101</v>
      </c>
      <c r="F102" s="4">
        <v>1023888496</v>
      </c>
      <c r="G102" s="4">
        <v>31539937</v>
      </c>
      <c r="H102" s="4">
        <v>9454083</v>
      </c>
      <c r="I102" s="4">
        <f t="shared" si="1"/>
        <v>180765792</v>
      </c>
      <c r="J102" s="4">
        <v>67359998</v>
      </c>
      <c r="K102" s="4">
        <v>35948485</v>
      </c>
      <c r="L102" s="4">
        <v>56872860</v>
      </c>
      <c r="M102" s="4">
        <v>974220268</v>
      </c>
      <c r="N102" s="4">
        <v>266066018</v>
      </c>
      <c r="O102" s="4">
        <v>13828803</v>
      </c>
      <c r="P102" s="4">
        <v>26181373</v>
      </c>
      <c r="Q102" s="4">
        <v>8090534</v>
      </c>
      <c r="R102" s="4">
        <v>407516</v>
      </c>
      <c r="S102" s="4">
        <v>1730848</v>
      </c>
      <c r="T102" s="4">
        <v>114699388</v>
      </c>
      <c r="U102" s="4">
        <v>66066404</v>
      </c>
      <c r="V102" s="4">
        <v>2724264112</v>
      </c>
      <c r="W102" s="4">
        <f>SUM(표1[[#This Row],[취사용]:[주한미군]])</f>
        <v>2724264112</v>
      </c>
      <c r="X102" s="8">
        <f t="shared" si="2"/>
        <v>0</v>
      </c>
      <c r="AI102"/>
    </row>
    <row r="103" spans="1:35" x14ac:dyDescent="0.3">
      <c r="A103" s="2">
        <v>44348</v>
      </c>
      <c r="B103" s="1">
        <v>2021</v>
      </c>
      <c r="C103" s="1">
        <v>6</v>
      </c>
      <c r="D103" s="1">
        <v>23.2</v>
      </c>
      <c r="E103" s="4">
        <v>26594544</v>
      </c>
      <c r="F103" s="4">
        <v>586877288</v>
      </c>
      <c r="G103" s="4">
        <v>20782117</v>
      </c>
      <c r="H103" s="4">
        <v>4395524</v>
      </c>
      <c r="I103" s="4">
        <f t="shared" si="1"/>
        <v>164247984</v>
      </c>
      <c r="J103" s="4">
        <v>54067538</v>
      </c>
      <c r="K103" s="4">
        <v>24410170</v>
      </c>
      <c r="L103" s="4">
        <v>115310547</v>
      </c>
      <c r="M103" s="4">
        <v>927037265</v>
      </c>
      <c r="N103" s="4">
        <v>272760625</v>
      </c>
      <c r="O103" s="4">
        <v>12331991</v>
      </c>
      <c r="P103" s="4">
        <v>22719233</v>
      </c>
      <c r="Q103" s="4">
        <v>7843806</v>
      </c>
      <c r="R103" s="4">
        <v>357818</v>
      </c>
      <c r="S103" s="4">
        <v>1623621</v>
      </c>
      <c r="T103" s="4">
        <v>108422234</v>
      </c>
      <c r="U103" s="4">
        <v>55825750</v>
      </c>
      <c r="V103" s="4">
        <v>2241360071</v>
      </c>
      <c r="W103" s="4">
        <f>SUM(표1[[#This Row],[취사용]:[주한미군]])</f>
        <v>2241360071</v>
      </c>
      <c r="X103" s="8">
        <f t="shared" si="2"/>
        <v>0</v>
      </c>
      <c r="AI103"/>
    </row>
    <row r="104" spans="1:35" x14ac:dyDescent="0.3">
      <c r="A104" s="2">
        <v>44378</v>
      </c>
      <c r="B104" s="1">
        <v>2021</v>
      </c>
      <c r="C104" s="1">
        <v>7</v>
      </c>
      <c r="D104" s="1">
        <v>26.9</v>
      </c>
      <c r="E104" s="4">
        <v>28608593</v>
      </c>
      <c r="F104" s="4">
        <v>468116042</v>
      </c>
      <c r="G104" s="4">
        <v>15270659</v>
      </c>
      <c r="H104" s="4">
        <v>2507635</v>
      </c>
      <c r="I104" s="4">
        <f t="shared" si="1"/>
        <v>150062537</v>
      </c>
      <c r="J104" s="4">
        <v>47942950</v>
      </c>
      <c r="K104" s="4">
        <v>21178799</v>
      </c>
      <c r="L104" s="4">
        <v>189156246</v>
      </c>
      <c r="M104" s="4">
        <v>920014557</v>
      </c>
      <c r="N104" s="4">
        <v>283209823</v>
      </c>
      <c r="O104" s="4">
        <v>17948379</v>
      </c>
      <c r="P104" s="4">
        <v>22346731</v>
      </c>
      <c r="Q104" s="4">
        <v>8521186</v>
      </c>
      <c r="R104" s="4">
        <v>435009</v>
      </c>
      <c r="S104" s="4">
        <v>1282412</v>
      </c>
      <c r="T104" s="4">
        <v>100108690</v>
      </c>
      <c r="U104" s="4">
        <v>49953847</v>
      </c>
      <c r="V104" s="4">
        <v>2176601558</v>
      </c>
      <c r="W104" s="4">
        <f>SUM(표1[[#This Row],[취사용]:[주한미군]])</f>
        <v>2176601558</v>
      </c>
      <c r="X104" s="8">
        <f t="shared" si="2"/>
        <v>0</v>
      </c>
      <c r="AI104"/>
    </row>
    <row r="105" spans="1:35" x14ac:dyDescent="0.3">
      <c r="A105" s="2">
        <v>44409</v>
      </c>
      <c r="B105" s="1">
        <v>2021</v>
      </c>
      <c r="C105" s="1">
        <v>8</v>
      </c>
      <c r="D105" s="1">
        <v>25.7</v>
      </c>
      <c r="E105" s="4">
        <v>27434395</v>
      </c>
      <c r="F105" s="4">
        <v>441157707</v>
      </c>
      <c r="G105" s="4">
        <v>13280100</v>
      </c>
      <c r="H105" s="4">
        <v>1841784</v>
      </c>
      <c r="I105" s="4">
        <f t="shared" si="1"/>
        <v>142805453</v>
      </c>
      <c r="J105" s="4">
        <v>43739759</v>
      </c>
      <c r="K105" s="4">
        <v>19563881</v>
      </c>
      <c r="L105" s="4">
        <v>180680380</v>
      </c>
      <c r="M105" s="4">
        <v>810944169</v>
      </c>
      <c r="N105" s="4">
        <v>273968991</v>
      </c>
      <c r="O105" s="4">
        <v>16612614</v>
      </c>
      <c r="P105" s="4">
        <v>24841149</v>
      </c>
      <c r="Q105" s="4">
        <v>8262747</v>
      </c>
      <c r="R105" s="4">
        <v>313966</v>
      </c>
      <c r="S105" s="4">
        <v>1384198</v>
      </c>
      <c r="T105" s="4">
        <v>101296727</v>
      </c>
      <c r="U105" s="4">
        <v>41508726</v>
      </c>
      <c r="V105" s="4">
        <v>2006831293</v>
      </c>
      <c r="W105" s="4">
        <f>SUM(표1[[#This Row],[취사용]:[주한미군]])</f>
        <v>2006831293</v>
      </c>
      <c r="X105" s="8">
        <f t="shared" si="2"/>
        <v>0</v>
      </c>
      <c r="AI105"/>
    </row>
    <row r="106" spans="1:35" x14ac:dyDescent="0.3">
      <c r="A106" s="2">
        <v>44440</v>
      </c>
      <c r="B106" s="1">
        <v>2021</v>
      </c>
      <c r="C106" s="1">
        <v>9</v>
      </c>
      <c r="D106" s="1">
        <v>22.1</v>
      </c>
      <c r="E106" s="4">
        <v>26388598</v>
      </c>
      <c r="F106" s="4">
        <v>564114783</v>
      </c>
      <c r="G106" s="4">
        <v>17046894</v>
      </c>
      <c r="H106" s="4">
        <v>2282145</v>
      </c>
      <c r="I106" s="4">
        <f t="shared" si="1"/>
        <v>146523932</v>
      </c>
      <c r="J106" s="4">
        <v>47471290</v>
      </c>
      <c r="K106" s="4">
        <v>20167655</v>
      </c>
      <c r="L106" s="4">
        <v>114494184</v>
      </c>
      <c r="M106" s="4">
        <v>836890418</v>
      </c>
      <c r="N106" s="4">
        <v>263597241</v>
      </c>
      <c r="O106" s="4">
        <v>11931348</v>
      </c>
      <c r="P106" s="4">
        <v>22530648</v>
      </c>
      <c r="Q106" s="4">
        <v>7815627</v>
      </c>
      <c r="R106" s="4">
        <v>151303</v>
      </c>
      <c r="S106" s="4">
        <v>1240224</v>
      </c>
      <c r="T106" s="4">
        <v>106809863</v>
      </c>
      <c r="U106" s="4">
        <v>39714069</v>
      </c>
      <c r="V106" s="4">
        <v>2082646290</v>
      </c>
      <c r="W106" s="4">
        <f>SUM(표1[[#This Row],[취사용]:[주한미군]])</f>
        <v>2082646290</v>
      </c>
      <c r="X106" s="8">
        <f t="shared" si="2"/>
        <v>0</v>
      </c>
      <c r="AI106"/>
    </row>
    <row r="107" spans="1:35" x14ac:dyDescent="0.3">
      <c r="A107" s="2">
        <v>44470</v>
      </c>
      <c r="B107" s="1">
        <v>2021</v>
      </c>
      <c r="C107" s="1">
        <v>10</v>
      </c>
      <c r="D107" s="1">
        <v>16.5</v>
      </c>
      <c r="E107" s="4">
        <v>28820291</v>
      </c>
      <c r="F107" s="4">
        <v>1287742681</v>
      </c>
      <c r="G107" s="4">
        <v>37946719</v>
      </c>
      <c r="H107" s="4">
        <v>10994498</v>
      </c>
      <c r="I107" s="4">
        <f t="shared" si="1"/>
        <v>169162434</v>
      </c>
      <c r="J107" s="4">
        <v>67358197</v>
      </c>
      <c r="K107" s="4">
        <v>37950218</v>
      </c>
      <c r="L107" s="4">
        <v>72906641</v>
      </c>
      <c r="M107" s="4">
        <v>999801097</v>
      </c>
      <c r="N107" s="4">
        <v>273628797</v>
      </c>
      <c r="O107" s="4">
        <v>9770812</v>
      </c>
      <c r="P107" s="4">
        <v>25442974</v>
      </c>
      <c r="Q107" s="4">
        <v>8384307</v>
      </c>
      <c r="R107" s="4">
        <v>151632</v>
      </c>
      <c r="S107" s="4">
        <v>2689848</v>
      </c>
      <c r="T107" s="4">
        <v>117072093</v>
      </c>
      <c r="U107" s="4">
        <v>52090341</v>
      </c>
      <c r="V107" s="4">
        <v>3032751146</v>
      </c>
      <c r="W107" s="4">
        <f>SUM(표1[[#This Row],[취사용]:[주한미군]])</f>
        <v>3032751146</v>
      </c>
      <c r="X107" s="8">
        <f t="shared" si="2"/>
        <v>0</v>
      </c>
      <c r="AI107"/>
    </row>
    <row r="108" spans="1:35" x14ac:dyDescent="0.3">
      <c r="A108" s="2">
        <v>44501</v>
      </c>
      <c r="B108" s="1">
        <v>2021</v>
      </c>
      <c r="C108" s="1">
        <v>11</v>
      </c>
      <c r="D108" s="1">
        <v>9.5</v>
      </c>
      <c r="E108" s="4">
        <v>29597507</v>
      </c>
      <c r="F108" s="4">
        <v>2754097732</v>
      </c>
      <c r="G108" s="4">
        <v>79151456</v>
      </c>
      <c r="H108" s="4">
        <v>36154782</v>
      </c>
      <c r="I108" s="4">
        <f t="shared" si="1"/>
        <v>196767547</v>
      </c>
      <c r="J108" s="4">
        <v>102097578</v>
      </c>
      <c r="K108" s="4">
        <v>83883739</v>
      </c>
      <c r="L108" s="4">
        <v>78397295</v>
      </c>
      <c r="M108" s="4">
        <v>996235904</v>
      </c>
      <c r="N108" s="4">
        <v>267369869</v>
      </c>
      <c r="O108" s="4">
        <v>10548167</v>
      </c>
      <c r="P108" s="4">
        <v>24775070</v>
      </c>
      <c r="Q108" s="4">
        <v>8710877</v>
      </c>
      <c r="R108" s="4">
        <v>313124</v>
      </c>
      <c r="S108" s="4">
        <v>6913831</v>
      </c>
      <c r="T108" s="4">
        <v>131090578</v>
      </c>
      <c r="U108" s="4">
        <v>65676969</v>
      </c>
      <c r="V108" s="4">
        <v>4675014478</v>
      </c>
      <c r="W108" s="4">
        <f>SUM(표1[[#This Row],[취사용]:[주한미군]])</f>
        <v>4675014478</v>
      </c>
      <c r="X108" s="8">
        <f t="shared" si="2"/>
        <v>0</v>
      </c>
      <c r="AI108"/>
    </row>
    <row r="109" spans="1:35" x14ac:dyDescent="0.3">
      <c r="A109" s="2">
        <v>44531</v>
      </c>
      <c r="B109" s="1">
        <v>2021</v>
      </c>
      <c r="C109" s="1">
        <v>12</v>
      </c>
      <c r="D109" s="1">
        <v>3.1</v>
      </c>
      <c r="E109" s="4">
        <v>33513133</v>
      </c>
      <c r="F109" s="4">
        <v>4782165890</v>
      </c>
      <c r="G109" s="4">
        <v>113901583</v>
      </c>
      <c r="H109" s="4">
        <v>69501660</v>
      </c>
      <c r="I109" s="4">
        <f t="shared" si="1"/>
        <v>219788703</v>
      </c>
      <c r="J109" s="4">
        <v>147679584</v>
      </c>
      <c r="K109" s="4">
        <v>144431027</v>
      </c>
      <c r="L109" s="4">
        <v>163077898</v>
      </c>
      <c r="M109" s="4">
        <v>1099455239</v>
      </c>
      <c r="N109" s="4">
        <v>288948211</v>
      </c>
      <c r="O109" s="4">
        <v>457032</v>
      </c>
      <c r="P109" s="4">
        <v>25062496</v>
      </c>
      <c r="Q109" s="4">
        <v>9019103</v>
      </c>
      <c r="R109" s="4">
        <v>8457672</v>
      </c>
      <c r="S109" s="4">
        <v>12093975</v>
      </c>
      <c r="T109" s="4">
        <v>141954447</v>
      </c>
      <c r="U109" s="4">
        <v>77834256</v>
      </c>
      <c r="V109" s="4">
        <v>7117553206</v>
      </c>
      <c r="W109" s="4">
        <f>SUM(표1[[#This Row],[취사용]:[주한미군]])</f>
        <v>7117553206</v>
      </c>
      <c r="X109" s="8">
        <f t="shared" si="2"/>
        <v>0</v>
      </c>
      <c r="AI109"/>
    </row>
    <row r="110" spans="1:35" x14ac:dyDescent="0.3">
      <c r="A110" s="2">
        <v>44562</v>
      </c>
      <c r="B110" s="1">
        <v>2022</v>
      </c>
      <c r="C110" s="1">
        <v>1</v>
      </c>
      <c r="D110" s="1">
        <v>0.9</v>
      </c>
      <c r="E110" s="4">
        <v>32932076</v>
      </c>
      <c r="F110" s="4">
        <v>5435178845</v>
      </c>
      <c r="G110" s="4">
        <v>121706391</v>
      </c>
      <c r="H110" s="4">
        <v>82947436</v>
      </c>
      <c r="I110" s="4">
        <f t="shared" si="1"/>
        <v>197643872</v>
      </c>
      <c r="J110" s="4">
        <v>153313650</v>
      </c>
      <c r="K110" s="4">
        <v>161477582</v>
      </c>
      <c r="L110" s="4">
        <v>188219256</v>
      </c>
      <c r="M110" s="4">
        <v>1050754076</v>
      </c>
      <c r="N110" s="4">
        <v>275511895</v>
      </c>
      <c r="O110" s="4">
        <v>0</v>
      </c>
      <c r="P110" s="4">
        <v>28289708</v>
      </c>
      <c r="Q110" s="4">
        <v>8128411</v>
      </c>
      <c r="R110" s="4">
        <v>11590552</v>
      </c>
      <c r="S110" s="4">
        <v>11454999</v>
      </c>
      <c r="T110" s="4">
        <v>121125814</v>
      </c>
      <c r="U110" s="4">
        <v>76518058</v>
      </c>
      <c r="V110" s="4">
        <v>7759148749</v>
      </c>
      <c r="W110" s="4">
        <f>SUM(표1[[#This Row],[취사용]:[주한미군]])</f>
        <v>7759148749</v>
      </c>
      <c r="X110" s="8">
        <f t="shared" si="2"/>
        <v>0</v>
      </c>
      <c r="AI110"/>
    </row>
    <row r="111" spans="1:35" x14ac:dyDescent="0.3">
      <c r="A111" s="2">
        <v>44593</v>
      </c>
      <c r="B111" s="1">
        <v>2022</v>
      </c>
      <c r="C111" s="1">
        <v>2</v>
      </c>
      <c r="D111" s="1">
        <v>1.6</v>
      </c>
      <c r="E111" s="4">
        <v>31098848</v>
      </c>
      <c r="F111" s="4">
        <v>4730847356</v>
      </c>
      <c r="G111" s="4">
        <v>114410703</v>
      </c>
      <c r="H111" s="4">
        <v>72575294</v>
      </c>
      <c r="I111" s="4">
        <f t="shared" si="1"/>
        <v>187496676</v>
      </c>
      <c r="J111" s="4">
        <v>135874754</v>
      </c>
      <c r="K111" s="4">
        <v>141351197</v>
      </c>
      <c r="L111" s="4">
        <v>159533513</v>
      </c>
      <c r="M111" s="4">
        <v>956192949</v>
      </c>
      <c r="N111" s="4">
        <v>248454799</v>
      </c>
      <c r="O111" s="4">
        <v>2748716</v>
      </c>
      <c r="P111" s="4">
        <v>25455525</v>
      </c>
      <c r="Q111" s="4">
        <v>8069762</v>
      </c>
      <c r="R111" s="4">
        <v>9083253</v>
      </c>
      <c r="S111" s="4">
        <v>12782962</v>
      </c>
      <c r="T111" s="4">
        <v>115532855</v>
      </c>
      <c r="U111" s="4">
        <v>71963821</v>
      </c>
      <c r="V111" s="4">
        <v>6835976307</v>
      </c>
      <c r="W111" s="4">
        <f>SUM(표1[[#This Row],[취사용]:[주한미군]])</f>
        <v>6835976307</v>
      </c>
      <c r="X111" s="8">
        <f t="shared" si="2"/>
        <v>0</v>
      </c>
      <c r="AI111"/>
    </row>
    <row r="112" spans="1:35" x14ac:dyDescent="0.3">
      <c r="A112" s="2">
        <v>44621</v>
      </c>
      <c r="B112" s="1">
        <v>2022</v>
      </c>
      <c r="C112" s="1">
        <v>3</v>
      </c>
      <c r="D112" s="1">
        <v>9.6999999999999993</v>
      </c>
      <c r="E112" s="4">
        <v>29130822</v>
      </c>
      <c r="F112" s="4">
        <v>3076001363</v>
      </c>
      <c r="G112" s="4">
        <v>90459338</v>
      </c>
      <c r="H112" s="4">
        <v>48263019</v>
      </c>
      <c r="I112" s="4">
        <f t="shared" si="1"/>
        <v>206742823</v>
      </c>
      <c r="J112" s="4">
        <v>114045128</v>
      </c>
      <c r="K112" s="4">
        <v>97464908</v>
      </c>
      <c r="L112" s="4">
        <v>97149142</v>
      </c>
      <c r="M112" s="4">
        <v>1017149615</v>
      </c>
      <c r="N112" s="4">
        <v>265298849</v>
      </c>
      <c r="O112" s="4">
        <v>10665738</v>
      </c>
      <c r="P112" s="4">
        <v>20392320</v>
      </c>
      <c r="Q112" s="4">
        <v>8915749</v>
      </c>
      <c r="R112" s="4">
        <v>7836834</v>
      </c>
      <c r="S112" s="4">
        <v>7900729</v>
      </c>
      <c r="T112" s="4">
        <v>143670606</v>
      </c>
      <c r="U112" s="4">
        <v>63072217</v>
      </c>
      <c r="V112" s="4">
        <v>5097416377</v>
      </c>
      <c r="W112" s="4">
        <f>SUM(표1[[#This Row],[취사용]:[주한미군]])</f>
        <v>5097416377</v>
      </c>
      <c r="X112" s="8">
        <f t="shared" si="2"/>
        <v>0</v>
      </c>
      <c r="AI112"/>
    </row>
    <row r="113" spans="1:35" x14ac:dyDescent="0.3">
      <c r="A113" s="2">
        <v>44652</v>
      </c>
      <c r="B113" s="1">
        <v>2022</v>
      </c>
      <c r="C113" s="1">
        <v>4</v>
      </c>
      <c r="D113" s="1">
        <v>15.9</v>
      </c>
      <c r="E113" s="4">
        <v>24314734</v>
      </c>
      <c r="F113" s="4">
        <v>1465631229</v>
      </c>
      <c r="G113" s="4">
        <v>47661481</v>
      </c>
      <c r="H113" s="4">
        <v>20926403</v>
      </c>
      <c r="I113" s="4">
        <f t="shared" si="1"/>
        <v>185472679</v>
      </c>
      <c r="J113" s="4">
        <v>80395044</v>
      </c>
      <c r="K113" s="4">
        <v>47193002</v>
      </c>
      <c r="L113" s="4">
        <v>42639704</v>
      </c>
      <c r="M113" s="4">
        <v>953673886</v>
      </c>
      <c r="N113" s="4">
        <v>261317326</v>
      </c>
      <c r="O113" s="4">
        <v>13141233</v>
      </c>
      <c r="P113" s="4">
        <v>21369251</v>
      </c>
      <c r="Q113" s="4">
        <v>8008660</v>
      </c>
      <c r="R113" s="4">
        <v>2168912</v>
      </c>
      <c r="S113" s="4">
        <v>2920036</v>
      </c>
      <c r="T113" s="4">
        <v>121227126</v>
      </c>
      <c r="U113" s="4">
        <v>64245553</v>
      </c>
      <c r="V113" s="4">
        <v>3176833580</v>
      </c>
      <c r="W113" s="4">
        <f>SUM(표1[[#This Row],[취사용]:[주한미군]])</f>
        <v>3176833580</v>
      </c>
      <c r="X113" s="8">
        <f t="shared" si="2"/>
        <v>0</v>
      </c>
      <c r="AI113"/>
    </row>
    <row r="114" spans="1:35" x14ac:dyDescent="0.3">
      <c r="A114" s="2">
        <v>44682</v>
      </c>
      <c r="B114" s="1">
        <v>2022</v>
      </c>
      <c r="C114" s="1">
        <v>5</v>
      </c>
      <c r="D114" s="1">
        <v>20.7</v>
      </c>
      <c r="E114" s="4">
        <v>24072793</v>
      </c>
      <c r="F114" s="4">
        <v>858305234</v>
      </c>
      <c r="G114" s="4">
        <v>25497032</v>
      </c>
      <c r="H114" s="4">
        <v>9332945</v>
      </c>
      <c r="I114" s="4">
        <f t="shared" si="1"/>
        <v>182232120</v>
      </c>
      <c r="J114" s="4">
        <v>65828998</v>
      </c>
      <c r="K114" s="4">
        <v>28194428</v>
      </c>
      <c r="L114" s="4">
        <v>64103352</v>
      </c>
      <c r="M114" s="4">
        <v>919666614</v>
      </c>
      <c r="N114" s="4">
        <v>276042864</v>
      </c>
      <c r="O114" s="4">
        <v>13777936</v>
      </c>
      <c r="P114" s="4">
        <v>18371083</v>
      </c>
      <c r="Q114" s="4">
        <v>8273949</v>
      </c>
      <c r="R114" s="4">
        <v>348257</v>
      </c>
      <c r="S114" s="4">
        <v>1817963</v>
      </c>
      <c r="T114" s="4">
        <v>118335947</v>
      </c>
      <c r="U114" s="4">
        <v>63896173</v>
      </c>
      <c r="V114" s="4">
        <v>2495865568</v>
      </c>
      <c r="W114" s="4">
        <f>SUM(표1[[#This Row],[취사용]:[주한미군]])</f>
        <v>2495865568</v>
      </c>
      <c r="X114" s="8">
        <f t="shared" si="2"/>
        <v>0</v>
      </c>
      <c r="AI114"/>
    </row>
    <row r="115" spans="1:35" x14ac:dyDescent="0.3">
      <c r="A115" s="2">
        <v>44713</v>
      </c>
      <c r="B115" s="1">
        <v>2022</v>
      </c>
      <c r="C115" s="1">
        <v>6</v>
      </c>
      <c r="D115" s="1">
        <v>24.3</v>
      </c>
      <c r="E115" s="4">
        <v>23251040</v>
      </c>
      <c r="F115" s="4">
        <v>513608427</v>
      </c>
      <c r="G115" s="4">
        <v>17043715</v>
      </c>
      <c r="H115" s="4">
        <v>4522896</v>
      </c>
      <c r="I115" s="4">
        <f t="shared" ref="I115:I145" si="3">SUM(T115:U115)</f>
        <v>169669872</v>
      </c>
      <c r="J115" s="4">
        <v>53201875</v>
      </c>
      <c r="K115" s="4">
        <v>21126024</v>
      </c>
      <c r="L115" s="4">
        <v>141715989</v>
      </c>
      <c r="M115" s="4">
        <v>854838931</v>
      </c>
      <c r="N115" s="4">
        <v>275862241</v>
      </c>
      <c r="O115" s="4">
        <v>11250361</v>
      </c>
      <c r="P115" s="4">
        <v>16619898</v>
      </c>
      <c r="Q115" s="4">
        <v>7964321</v>
      </c>
      <c r="R115" s="4">
        <v>450900</v>
      </c>
      <c r="S115" s="4">
        <v>1365761</v>
      </c>
      <c r="T115" s="4">
        <v>114140669</v>
      </c>
      <c r="U115" s="4">
        <v>55529203</v>
      </c>
      <c r="V115" s="4">
        <v>2112492251</v>
      </c>
      <c r="W115" s="4">
        <f>SUM(표1[[#This Row],[취사용]:[주한미군]])</f>
        <v>2112492251</v>
      </c>
      <c r="X115" s="8">
        <f t="shared" si="2"/>
        <v>0</v>
      </c>
      <c r="AI115"/>
    </row>
    <row r="116" spans="1:35" x14ac:dyDescent="0.3">
      <c r="A116" s="2">
        <v>44743</v>
      </c>
      <c r="B116" s="1">
        <v>2022</v>
      </c>
      <c r="C116" s="1">
        <v>7</v>
      </c>
      <c r="D116" s="1">
        <v>27.5</v>
      </c>
      <c r="E116" s="4">
        <v>23932508</v>
      </c>
      <c r="F116" s="4">
        <v>334124344</v>
      </c>
      <c r="G116" s="4">
        <v>12197605</v>
      </c>
      <c r="H116" s="4">
        <v>2353027</v>
      </c>
      <c r="I116" s="4">
        <f t="shared" si="3"/>
        <v>156737406</v>
      </c>
      <c r="J116" s="4">
        <v>47475713</v>
      </c>
      <c r="K116" s="4">
        <v>18775737</v>
      </c>
      <c r="L116" s="4">
        <v>204251861</v>
      </c>
      <c r="M116" s="4">
        <v>857491193</v>
      </c>
      <c r="N116" s="4">
        <v>289400174</v>
      </c>
      <c r="O116" s="4">
        <v>13342579</v>
      </c>
      <c r="P116" s="4">
        <v>20083491</v>
      </c>
      <c r="Q116" s="4">
        <v>8456091</v>
      </c>
      <c r="R116" s="4">
        <v>547350</v>
      </c>
      <c r="S116" s="4">
        <v>1175440</v>
      </c>
      <c r="T116" s="4">
        <v>106577862</v>
      </c>
      <c r="U116" s="4">
        <v>50159544</v>
      </c>
      <c r="V116" s="4">
        <v>1990344519</v>
      </c>
      <c r="W116" s="4">
        <f>SUM(표1[[#This Row],[취사용]:[주한미군]])</f>
        <v>1990344519</v>
      </c>
      <c r="X116" s="8">
        <f t="shared" si="2"/>
        <v>0</v>
      </c>
      <c r="AI116"/>
    </row>
    <row r="117" spans="1:35" x14ac:dyDescent="0.3">
      <c r="A117" s="2">
        <v>44774</v>
      </c>
      <c r="B117" s="1">
        <v>2022</v>
      </c>
      <c r="C117" s="1">
        <v>8</v>
      </c>
      <c r="D117" s="1">
        <v>26.9</v>
      </c>
      <c r="E117" s="4">
        <v>23867675</v>
      </c>
      <c r="F117" s="4">
        <v>375773751</v>
      </c>
      <c r="G117" s="4">
        <v>11239376</v>
      </c>
      <c r="H117" s="4">
        <v>1665203</v>
      </c>
      <c r="I117" s="4">
        <f t="shared" si="3"/>
        <v>152021078</v>
      </c>
      <c r="J117" s="4">
        <v>47395198</v>
      </c>
      <c r="K117" s="4">
        <v>18297015</v>
      </c>
      <c r="L117" s="4">
        <v>172824185</v>
      </c>
      <c r="M117" s="4">
        <v>796389988</v>
      </c>
      <c r="N117" s="4">
        <v>280367635</v>
      </c>
      <c r="O117" s="4">
        <v>13136145</v>
      </c>
      <c r="P117" s="4">
        <v>20370170</v>
      </c>
      <c r="Q117" s="4">
        <v>8139486</v>
      </c>
      <c r="R117" s="4">
        <v>527243</v>
      </c>
      <c r="S117" s="4">
        <v>1489756</v>
      </c>
      <c r="T117" s="4">
        <v>108544233</v>
      </c>
      <c r="U117" s="4">
        <v>43476845</v>
      </c>
      <c r="V117" s="4">
        <v>1923503904</v>
      </c>
      <c r="W117" s="4">
        <f>SUM(표1[[#This Row],[취사용]:[주한미군]])</f>
        <v>1923503904</v>
      </c>
      <c r="X117" s="8">
        <f t="shared" si="2"/>
        <v>0</v>
      </c>
      <c r="AI117"/>
    </row>
    <row r="118" spans="1:35" x14ac:dyDescent="0.3">
      <c r="A118" s="2">
        <v>44805</v>
      </c>
      <c r="B118" s="1">
        <v>2022</v>
      </c>
      <c r="C118" s="1">
        <v>9</v>
      </c>
      <c r="D118" s="1">
        <v>21.9</v>
      </c>
      <c r="E118" s="4">
        <v>23142436</v>
      </c>
      <c r="F118" s="4">
        <v>546662225</v>
      </c>
      <c r="G118" s="4">
        <v>15711061</v>
      </c>
      <c r="H118" s="4">
        <v>5519498</v>
      </c>
      <c r="I118" s="4">
        <f t="shared" si="3"/>
        <v>154675333</v>
      </c>
      <c r="J118" s="4">
        <v>50057250</v>
      </c>
      <c r="K118" s="4">
        <v>19624368</v>
      </c>
      <c r="L118" s="4">
        <v>99245641</v>
      </c>
      <c r="M118" s="4">
        <v>810728095</v>
      </c>
      <c r="N118" s="4">
        <v>264654453</v>
      </c>
      <c r="O118" s="4">
        <v>11825382</v>
      </c>
      <c r="P118" s="4">
        <v>13087600</v>
      </c>
      <c r="Q118" s="4">
        <v>7428047</v>
      </c>
      <c r="R118" s="4">
        <v>469497</v>
      </c>
      <c r="S118" s="4">
        <v>1341198</v>
      </c>
      <c r="T118" s="4">
        <v>114182269</v>
      </c>
      <c r="U118" s="4">
        <v>40493064</v>
      </c>
      <c r="V118" s="4">
        <v>2024172084</v>
      </c>
      <c r="W118" s="4">
        <f>SUM(표1[[#This Row],[취사용]:[주한미군]])</f>
        <v>2024172084</v>
      </c>
      <c r="X118" s="8">
        <f t="shared" si="2"/>
        <v>0</v>
      </c>
      <c r="AI118"/>
    </row>
    <row r="119" spans="1:35" x14ac:dyDescent="0.3">
      <c r="A119" s="2">
        <v>44835</v>
      </c>
      <c r="B119" s="1">
        <v>2022</v>
      </c>
      <c r="C119" s="1">
        <v>10</v>
      </c>
      <c r="D119" s="1">
        <v>15.5</v>
      </c>
      <c r="E119" s="4">
        <v>25593316</v>
      </c>
      <c r="F119" s="4">
        <v>1256091676</v>
      </c>
      <c r="G119" s="4">
        <v>35128648</v>
      </c>
      <c r="H119" s="4">
        <v>18443032</v>
      </c>
      <c r="I119" s="4">
        <f t="shared" si="3"/>
        <v>183008172</v>
      </c>
      <c r="J119" s="4">
        <v>73333943</v>
      </c>
      <c r="K119" s="4">
        <v>35585646</v>
      </c>
      <c r="L119" s="4">
        <v>53130057</v>
      </c>
      <c r="M119" s="4">
        <v>863506733</v>
      </c>
      <c r="N119" s="4">
        <v>267016004</v>
      </c>
      <c r="O119" s="4">
        <v>12471147</v>
      </c>
      <c r="P119" s="4">
        <v>12521831</v>
      </c>
      <c r="Q119" s="4">
        <v>8339707</v>
      </c>
      <c r="R119" s="4">
        <v>464793</v>
      </c>
      <c r="S119" s="4">
        <v>2375176</v>
      </c>
      <c r="T119" s="4">
        <v>129582325</v>
      </c>
      <c r="U119" s="4">
        <v>53425847</v>
      </c>
      <c r="V119" s="4">
        <v>2847009881</v>
      </c>
      <c r="W119" s="4">
        <f>SUM(표1[[#This Row],[취사용]:[주한미군]])</f>
        <v>2847009881</v>
      </c>
      <c r="X119" s="8">
        <f t="shared" si="2"/>
        <v>0</v>
      </c>
      <c r="AI119"/>
    </row>
    <row r="120" spans="1:35" x14ac:dyDescent="0.3">
      <c r="A120" s="2">
        <v>44866</v>
      </c>
      <c r="B120" s="1">
        <v>2022</v>
      </c>
      <c r="C120" s="1">
        <v>11</v>
      </c>
      <c r="D120" s="1">
        <v>11</v>
      </c>
      <c r="E120" s="4">
        <v>24542316</v>
      </c>
      <c r="F120" s="4">
        <v>2235700590</v>
      </c>
      <c r="G120" s="4">
        <v>67653024</v>
      </c>
      <c r="H120" s="4">
        <v>36700166</v>
      </c>
      <c r="I120" s="4">
        <f t="shared" si="3"/>
        <v>212406029</v>
      </c>
      <c r="J120" s="4">
        <v>105642713</v>
      </c>
      <c r="K120" s="4">
        <v>72998806</v>
      </c>
      <c r="L120" s="4">
        <v>67167796</v>
      </c>
      <c r="M120" s="4">
        <v>905044398</v>
      </c>
      <c r="N120" s="4">
        <v>261024145</v>
      </c>
      <c r="O120" s="4">
        <v>12263096</v>
      </c>
      <c r="P120" s="4">
        <v>7335080</v>
      </c>
      <c r="Q120" s="4">
        <v>8323107</v>
      </c>
      <c r="R120" s="4">
        <v>468895</v>
      </c>
      <c r="S120" s="4">
        <v>6229739</v>
      </c>
      <c r="T120" s="4">
        <v>143743942</v>
      </c>
      <c r="U120" s="4">
        <v>68662087</v>
      </c>
      <c r="V120" s="4">
        <v>4023499900</v>
      </c>
      <c r="W120" s="4">
        <f>SUM(표1[[#This Row],[취사용]:[주한미군]])</f>
        <v>4023499900</v>
      </c>
      <c r="X120" s="8">
        <f t="shared" si="2"/>
        <v>0</v>
      </c>
      <c r="AI120"/>
    </row>
    <row r="121" spans="1:35" x14ac:dyDescent="0.3">
      <c r="A121" s="2">
        <v>44896</v>
      </c>
      <c r="B121" s="1">
        <v>2022</v>
      </c>
      <c r="C121" s="1">
        <v>12</v>
      </c>
      <c r="D121" s="1">
        <v>0.4</v>
      </c>
      <c r="E121" s="4">
        <v>32903478</v>
      </c>
      <c r="F121" s="4">
        <v>5301868309</v>
      </c>
      <c r="G121" s="4">
        <v>127216057</v>
      </c>
      <c r="H121" s="4">
        <v>87291747</v>
      </c>
      <c r="I121" s="4">
        <f t="shared" si="3"/>
        <v>271342644</v>
      </c>
      <c r="J121" s="4">
        <v>181740285</v>
      </c>
      <c r="K121" s="4">
        <v>165256166</v>
      </c>
      <c r="L121" s="4">
        <v>198514970</v>
      </c>
      <c r="M121" s="4">
        <v>1015697258</v>
      </c>
      <c r="N121" s="4">
        <v>277227725</v>
      </c>
      <c r="O121" s="4">
        <v>9877158</v>
      </c>
      <c r="P121" s="4">
        <v>12972557</v>
      </c>
      <c r="Q121" s="4">
        <v>7266584</v>
      </c>
      <c r="R121" s="4">
        <v>892922</v>
      </c>
      <c r="S121" s="4">
        <v>11869489</v>
      </c>
      <c r="T121" s="4">
        <v>180084877</v>
      </c>
      <c r="U121" s="4">
        <v>91257767</v>
      </c>
      <c r="V121" s="4">
        <v>7701937349</v>
      </c>
      <c r="W121" s="4">
        <f>SUM(표1[[#This Row],[취사용]:[주한미군]])</f>
        <v>7701937349</v>
      </c>
      <c r="X121" s="8">
        <f t="shared" si="2"/>
        <v>0</v>
      </c>
      <c r="AI121"/>
    </row>
    <row r="122" spans="1:35" x14ac:dyDescent="0.3">
      <c r="A122" s="2">
        <v>44927</v>
      </c>
      <c r="B122" s="1">
        <v>2023</v>
      </c>
      <c r="C122" s="1">
        <v>1</v>
      </c>
      <c r="D122" s="1">
        <v>0.9</v>
      </c>
      <c r="E122" s="4">
        <v>28820793</v>
      </c>
      <c r="F122" s="4">
        <v>5334162428</v>
      </c>
      <c r="G122" s="4">
        <v>111293054</v>
      </c>
      <c r="H122" s="4">
        <v>86707741</v>
      </c>
      <c r="I122" s="4">
        <f t="shared" si="3"/>
        <v>228568089</v>
      </c>
      <c r="J122" s="4">
        <v>163774389</v>
      </c>
      <c r="K122" s="4">
        <v>155566811</v>
      </c>
      <c r="L122" s="4">
        <v>186820556</v>
      </c>
      <c r="M122" s="4">
        <v>917374249</v>
      </c>
      <c r="N122" s="4">
        <v>260456593</v>
      </c>
      <c r="O122" s="4">
        <v>8080745</v>
      </c>
      <c r="P122" s="4">
        <v>12896081</v>
      </c>
      <c r="Q122" s="4">
        <v>7123893</v>
      </c>
      <c r="R122" s="4">
        <v>17843963</v>
      </c>
      <c r="S122" s="4">
        <v>12469516</v>
      </c>
      <c r="T122" s="4">
        <v>150131339</v>
      </c>
      <c r="U122" s="4">
        <v>78436750</v>
      </c>
      <c r="V122" s="4">
        <v>7531958901</v>
      </c>
      <c r="W122" s="4">
        <f>SUM(표1[[#This Row],[취사용]:[주한미군]])</f>
        <v>7531958901</v>
      </c>
      <c r="X122" s="8">
        <f t="shared" si="2"/>
        <v>0</v>
      </c>
      <c r="AI122"/>
    </row>
    <row r="123" spans="1:35" x14ac:dyDescent="0.3">
      <c r="A123" s="2">
        <v>44958</v>
      </c>
      <c r="B123" s="1">
        <v>2023</v>
      </c>
      <c r="C123" s="1">
        <v>2</v>
      </c>
      <c r="D123" s="1">
        <v>4.4000000000000004</v>
      </c>
      <c r="E123" s="4">
        <v>25148382</v>
      </c>
      <c r="F123" s="4">
        <v>3751505817</v>
      </c>
      <c r="G123" s="4">
        <v>88317762</v>
      </c>
      <c r="H123" s="4">
        <v>63233879</v>
      </c>
      <c r="I123" s="4">
        <f t="shared" si="3"/>
        <v>204366032</v>
      </c>
      <c r="J123" s="4">
        <v>132955345</v>
      </c>
      <c r="K123" s="4">
        <v>116610306</v>
      </c>
      <c r="L123" s="4">
        <v>128201675</v>
      </c>
      <c r="M123" s="4">
        <v>898692461</v>
      </c>
      <c r="N123" s="4">
        <v>243026171</v>
      </c>
      <c r="O123" s="4">
        <v>6293863</v>
      </c>
      <c r="P123" s="4">
        <v>12740523</v>
      </c>
      <c r="Q123" s="4">
        <v>8223977</v>
      </c>
      <c r="R123" s="4">
        <v>2324856</v>
      </c>
      <c r="S123" s="4">
        <v>11246999</v>
      </c>
      <c r="T123" s="4">
        <v>134792788</v>
      </c>
      <c r="U123" s="4">
        <v>69573244</v>
      </c>
      <c r="V123" s="4">
        <v>5692888048</v>
      </c>
      <c r="W123" s="4">
        <f>SUM(표1[[#This Row],[취사용]:[주한미군]])</f>
        <v>5692888048</v>
      </c>
      <c r="X123" s="8">
        <f t="shared" si="2"/>
        <v>0</v>
      </c>
      <c r="AI123"/>
    </row>
    <row r="124" spans="1:35" x14ac:dyDescent="0.3">
      <c r="A124" s="2">
        <v>44986</v>
      </c>
      <c r="B124" s="1">
        <v>2023</v>
      </c>
      <c r="C124" s="1">
        <v>3</v>
      </c>
      <c r="D124" s="1">
        <v>11.8</v>
      </c>
      <c r="E124" s="4">
        <v>23423101</v>
      </c>
      <c r="F124" s="4">
        <v>2344846155</v>
      </c>
      <c r="G124" s="4">
        <v>62989505</v>
      </c>
      <c r="H124" s="4">
        <v>37073097</v>
      </c>
      <c r="I124" s="4">
        <f t="shared" si="3"/>
        <v>211230252</v>
      </c>
      <c r="J124" s="4">
        <v>100361334</v>
      </c>
      <c r="K124" s="4">
        <v>68485018</v>
      </c>
      <c r="L124" s="4">
        <v>57830482</v>
      </c>
      <c r="M124" s="4">
        <v>866059224</v>
      </c>
      <c r="N124" s="4">
        <v>264524891</v>
      </c>
      <c r="O124" s="4">
        <v>9159418</v>
      </c>
      <c r="P124" s="4">
        <v>12915338</v>
      </c>
      <c r="Q124" s="4">
        <v>6352891</v>
      </c>
      <c r="R124" s="4">
        <v>517676</v>
      </c>
      <c r="S124" s="4">
        <v>5220398</v>
      </c>
      <c r="T124" s="4">
        <v>131208055</v>
      </c>
      <c r="U124" s="4">
        <v>80022197</v>
      </c>
      <c r="V124" s="4">
        <v>4070988780</v>
      </c>
      <c r="W124" s="4">
        <f>SUM(표1[[#This Row],[취사용]:[주한미군]])</f>
        <v>4070988780</v>
      </c>
      <c r="X124" s="8">
        <f t="shared" si="2"/>
        <v>0</v>
      </c>
      <c r="AI124"/>
    </row>
    <row r="125" spans="1:35" x14ac:dyDescent="0.3">
      <c r="A125" s="2">
        <v>45017</v>
      </c>
      <c r="B125" s="1">
        <v>2023</v>
      </c>
      <c r="C125" s="1">
        <v>4</v>
      </c>
      <c r="D125" s="1">
        <v>14.8</v>
      </c>
      <c r="E125" s="4">
        <v>22093223</v>
      </c>
      <c r="F125" s="4">
        <v>1381872641</v>
      </c>
      <c r="G125" s="4">
        <v>39740382</v>
      </c>
      <c r="H125" s="4">
        <v>18757633</v>
      </c>
      <c r="I125" s="4">
        <f t="shared" si="3"/>
        <v>198611792</v>
      </c>
      <c r="J125" s="4">
        <v>80550815</v>
      </c>
      <c r="K125" s="4">
        <v>40889504</v>
      </c>
      <c r="L125" s="4">
        <v>29502707</v>
      </c>
      <c r="M125" s="4">
        <v>797614666</v>
      </c>
      <c r="N125" s="4">
        <v>253618196</v>
      </c>
      <c r="O125" s="4">
        <v>12487133</v>
      </c>
      <c r="P125" s="4">
        <v>14772363</v>
      </c>
      <c r="Q125" s="4">
        <v>6425658</v>
      </c>
      <c r="R125" s="4">
        <v>17315606</v>
      </c>
      <c r="S125" s="4">
        <v>2042268</v>
      </c>
      <c r="T125" s="4">
        <v>124301944</v>
      </c>
      <c r="U125" s="4">
        <v>74309848</v>
      </c>
      <c r="V125" s="4">
        <v>2916294587</v>
      </c>
      <c r="W125" s="4">
        <f>SUM(표1[[#This Row],[취사용]:[주한미군]])</f>
        <v>2916294587</v>
      </c>
      <c r="X125" s="8">
        <f t="shared" si="2"/>
        <v>0</v>
      </c>
      <c r="AI125"/>
    </row>
    <row r="126" spans="1:35" x14ac:dyDescent="0.3">
      <c r="A126" s="2">
        <v>45047</v>
      </c>
      <c r="B126" s="1">
        <v>2023</v>
      </c>
      <c r="C126" s="1">
        <v>5</v>
      </c>
      <c r="D126" s="1">
        <v>19.3</v>
      </c>
      <c r="E126" s="4">
        <v>22246453</v>
      </c>
      <c r="F126" s="4">
        <v>846229629</v>
      </c>
      <c r="G126" s="4">
        <v>23519555</v>
      </c>
      <c r="H126" s="4">
        <v>8404781</v>
      </c>
      <c r="I126" s="4">
        <f t="shared" si="3"/>
        <v>198484381</v>
      </c>
      <c r="J126" s="4">
        <v>68949909</v>
      </c>
      <c r="K126" s="4">
        <v>28262727</v>
      </c>
      <c r="L126" s="4">
        <v>61658802</v>
      </c>
      <c r="M126" s="4">
        <v>810449821</v>
      </c>
      <c r="N126" s="4">
        <v>266335584</v>
      </c>
      <c r="O126" s="4">
        <v>13494703</v>
      </c>
      <c r="P126" s="4">
        <v>21448454</v>
      </c>
      <c r="Q126" s="4">
        <v>7227782</v>
      </c>
      <c r="R126" s="4">
        <v>17298132</v>
      </c>
      <c r="S126" s="4">
        <v>1578039</v>
      </c>
      <c r="T126" s="4">
        <v>127701510</v>
      </c>
      <c r="U126" s="4">
        <v>70782871</v>
      </c>
      <c r="V126" s="4">
        <v>2395588752</v>
      </c>
      <c r="W126" s="4">
        <f>SUM(표1[[#This Row],[취사용]:[주한미군]])</f>
        <v>2395588752</v>
      </c>
      <c r="X126" s="8">
        <f t="shared" si="2"/>
        <v>0</v>
      </c>
      <c r="AI126"/>
    </row>
    <row r="127" spans="1:35" x14ac:dyDescent="0.3">
      <c r="A127" s="2">
        <v>45078</v>
      </c>
      <c r="B127" s="1">
        <v>2023</v>
      </c>
      <c r="C127" s="1">
        <v>6</v>
      </c>
      <c r="D127" s="1">
        <v>24</v>
      </c>
      <c r="E127" s="4">
        <v>21520164</v>
      </c>
      <c r="F127" s="4">
        <v>511256518</v>
      </c>
      <c r="G127" s="4">
        <v>16322745</v>
      </c>
      <c r="H127" s="4">
        <v>3868275</v>
      </c>
      <c r="I127" s="4">
        <f t="shared" si="3"/>
        <v>181187410</v>
      </c>
      <c r="J127" s="4">
        <v>55263516</v>
      </c>
      <c r="K127" s="4">
        <v>20572380</v>
      </c>
      <c r="L127" s="4">
        <v>124551955</v>
      </c>
      <c r="M127" s="4">
        <v>780830882</v>
      </c>
      <c r="N127" s="4">
        <v>268711355</v>
      </c>
      <c r="O127" s="4">
        <v>13327050</v>
      </c>
      <c r="P127" s="4">
        <v>18637680</v>
      </c>
      <c r="Q127" s="4">
        <v>6783869</v>
      </c>
      <c r="R127" s="4">
        <v>489054</v>
      </c>
      <c r="S127" s="4">
        <v>1885735</v>
      </c>
      <c r="T127" s="4">
        <v>118200659</v>
      </c>
      <c r="U127" s="4">
        <v>62986751</v>
      </c>
      <c r="V127" s="4">
        <v>2025208588</v>
      </c>
      <c r="W127" s="4">
        <f>SUM(표1[[#This Row],[취사용]:[주한미군]])</f>
        <v>2025208588</v>
      </c>
      <c r="X127" s="8">
        <f t="shared" si="2"/>
        <v>0</v>
      </c>
      <c r="AI127"/>
    </row>
    <row r="128" spans="1:35" x14ac:dyDescent="0.3">
      <c r="A128" s="2">
        <v>45108</v>
      </c>
      <c r="B128" s="1">
        <v>2023</v>
      </c>
      <c r="C128" s="1">
        <v>7</v>
      </c>
      <c r="D128" s="1">
        <v>26.7</v>
      </c>
      <c r="E128" s="4">
        <v>22671152</v>
      </c>
      <c r="F128" s="4">
        <v>450485153</v>
      </c>
      <c r="G128" s="4">
        <v>12892319</v>
      </c>
      <c r="H128" s="4">
        <v>3477698</v>
      </c>
      <c r="I128" s="4">
        <f t="shared" si="3"/>
        <v>172801955</v>
      </c>
      <c r="J128" s="4">
        <v>50653727</v>
      </c>
      <c r="K128" s="4">
        <v>19541442</v>
      </c>
      <c r="L128" s="4">
        <v>185250429</v>
      </c>
      <c r="M128" s="4">
        <v>715363010</v>
      </c>
      <c r="N128" s="4">
        <v>279195374</v>
      </c>
      <c r="O128" s="4">
        <v>14239642</v>
      </c>
      <c r="P128" s="4">
        <v>17606883</v>
      </c>
      <c r="Q128" s="4">
        <v>6946100</v>
      </c>
      <c r="R128" s="4">
        <v>609362</v>
      </c>
      <c r="S128" s="4">
        <v>1924658</v>
      </c>
      <c r="T128" s="4">
        <v>119619258</v>
      </c>
      <c r="U128" s="4">
        <v>53182697</v>
      </c>
      <c r="V128" s="4">
        <v>1953658904</v>
      </c>
      <c r="W128" s="4">
        <f>SUM(표1[[#This Row],[취사용]:[주한미군]])</f>
        <v>1953658904</v>
      </c>
      <c r="X128" s="8">
        <f t="shared" si="2"/>
        <v>0</v>
      </c>
      <c r="AI128"/>
    </row>
    <row r="129" spans="1:35" x14ac:dyDescent="0.3">
      <c r="A129" s="2">
        <v>45139</v>
      </c>
      <c r="B129" s="1">
        <v>2023</v>
      </c>
      <c r="C129" s="1">
        <v>8</v>
      </c>
      <c r="D129" s="1">
        <v>27.5</v>
      </c>
      <c r="E129" s="4">
        <v>22376189</v>
      </c>
      <c r="F129" s="4">
        <v>362859042</v>
      </c>
      <c r="G129" s="4">
        <v>11455858</v>
      </c>
      <c r="H129" s="4">
        <v>2476639</v>
      </c>
      <c r="I129" s="4">
        <f t="shared" si="3"/>
        <v>167612889</v>
      </c>
      <c r="J129" s="4">
        <v>48640335</v>
      </c>
      <c r="K129" s="4">
        <v>18407290</v>
      </c>
      <c r="L129" s="4">
        <v>196171432</v>
      </c>
      <c r="M129" s="4">
        <v>725101785</v>
      </c>
      <c r="N129" s="4">
        <v>280740414</v>
      </c>
      <c r="O129" s="4">
        <v>14402562</v>
      </c>
      <c r="P129" s="4">
        <v>20614001</v>
      </c>
      <c r="Q129" s="4">
        <v>6637911</v>
      </c>
      <c r="R129" s="4">
        <v>600981</v>
      </c>
      <c r="S129" s="4">
        <v>1995632</v>
      </c>
      <c r="T129" s="4">
        <v>116747990</v>
      </c>
      <c r="U129" s="4">
        <v>50864899</v>
      </c>
      <c r="V129" s="4">
        <v>1880092960</v>
      </c>
      <c r="W129" s="4">
        <f>SUM(표1[[#This Row],[취사용]:[주한미군]])</f>
        <v>1880092960</v>
      </c>
      <c r="X129" s="8">
        <f t="shared" si="2"/>
        <v>0</v>
      </c>
      <c r="AI129"/>
    </row>
    <row r="130" spans="1:35" x14ac:dyDescent="0.3">
      <c r="A130" s="2">
        <v>45170</v>
      </c>
      <c r="B130" s="1">
        <v>2023</v>
      </c>
      <c r="C130" s="1">
        <v>9</v>
      </c>
      <c r="D130" s="1">
        <v>23.5</v>
      </c>
      <c r="E130" s="4">
        <v>21357151</v>
      </c>
      <c r="F130" s="4">
        <v>463081122</v>
      </c>
      <c r="G130" s="4">
        <v>13735531</v>
      </c>
      <c r="H130" s="4">
        <v>3630281</v>
      </c>
      <c r="I130" s="4">
        <f t="shared" si="3"/>
        <v>167286257</v>
      </c>
      <c r="J130" s="4">
        <v>51085246</v>
      </c>
      <c r="K130" s="4">
        <v>18608115</v>
      </c>
      <c r="L130" s="4">
        <v>138562905</v>
      </c>
      <c r="M130" s="4">
        <v>727690471</v>
      </c>
      <c r="N130" s="4">
        <v>265236261</v>
      </c>
      <c r="O130" s="4">
        <v>14049319</v>
      </c>
      <c r="P130" s="4">
        <v>16268968.694</v>
      </c>
      <c r="Q130" s="4">
        <v>6057198</v>
      </c>
      <c r="R130" s="4">
        <v>520090</v>
      </c>
      <c r="S130" s="4">
        <v>1118150</v>
      </c>
      <c r="T130" s="4">
        <v>111416865</v>
      </c>
      <c r="U130" s="4">
        <v>55869392</v>
      </c>
      <c r="V130" s="4">
        <v>1908287066</v>
      </c>
      <c r="W130" s="4">
        <f>SUM(표1[[#This Row],[취사용]:[주한미군]])</f>
        <v>1908287065.694</v>
      </c>
      <c r="X130" s="8">
        <f t="shared" si="2"/>
        <v>0.3059999942779541</v>
      </c>
      <c r="AI130"/>
    </row>
    <row r="131" spans="1:35" x14ac:dyDescent="0.3">
      <c r="A131" s="2">
        <v>45200</v>
      </c>
      <c r="B131" s="1">
        <v>2023</v>
      </c>
      <c r="C131" s="1">
        <v>10</v>
      </c>
      <c r="D131" s="1">
        <v>15.9</v>
      </c>
      <c r="E131" s="4">
        <v>22002467</v>
      </c>
      <c r="F131" s="4">
        <v>1049294518</v>
      </c>
      <c r="G131" s="4">
        <v>27856416</v>
      </c>
      <c r="H131" s="4">
        <v>10753708</v>
      </c>
      <c r="I131" s="4">
        <f t="shared" si="3"/>
        <v>184108344</v>
      </c>
      <c r="J131" s="4">
        <v>68899816</v>
      </c>
      <c r="K131" s="4">
        <v>28636431</v>
      </c>
      <c r="L131" s="4">
        <v>54486711</v>
      </c>
      <c r="M131" s="4">
        <v>789697738</v>
      </c>
      <c r="N131" s="4">
        <v>259219328</v>
      </c>
      <c r="O131" s="4">
        <v>14454061</v>
      </c>
      <c r="P131" s="4">
        <v>18842648.675000001</v>
      </c>
      <c r="Q131" s="4">
        <v>6572338</v>
      </c>
      <c r="R131" s="4">
        <v>1740549</v>
      </c>
      <c r="S131" s="4">
        <v>2655419</v>
      </c>
      <c r="T131" s="4">
        <v>120818058</v>
      </c>
      <c r="U131" s="4">
        <v>63290286</v>
      </c>
      <c r="V131" s="4">
        <v>2539220493</v>
      </c>
      <c r="W131" s="4">
        <f>SUM(표1[[#This Row],[취사용]:[주한미군]])</f>
        <v>2539220492.6750002</v>
      </c>
      <c r="X131" s="8">
        <f t="shared" ref="X131:X145" si="4">V131-W131</f>
        <v>0.32499980926513672</v>
      </c>
      <c r="AI131"/>
    </row>
    <row r="132" spans="1:35" x14ac:dyDescent="0.3">
      <c r="A132" s="2">
        <v>45231</v>
      </c>
      <c r="B132" s="1">
        <v>2023</v>
      </c>
      <c r="C132" s="1">
        <v>11</v>
      </c>
      <c r="D132" s="1">
        <v>9.1999999999999993</v>
      </c>
      <c r="E132" s="4">
        <v>25398945</v>
      </c>
      <c r="F132" s="4">
        <v>2677064812</v>
      </c>
      <c r="G132" s="4">
        <v>65922982</v>
      </c>
      <c r="H132" s="4">
        <v>35027898</v>
      </c>
      <c r="I132" s="4">
        <f t="shared" si="3"/>
        <v>218693264</v>
      </c>
      <c r="J132" s="4">
        <v>105702569</v>
      </c>
      <c r="K132" s="4">
        <v>71933823</v>
      </c>
      <c r="L132" s="4">
        <v>69290433</v>
      </c>
      <c r="M132" s="4">
        <v>913523609</v>
      </c>
      <c r="N132" s="4">
        <v>265718208</v>
      </c>
      <c r="O132" s="4">
        <v>9784610</v>
      </c>
      <c r="P132" s="4">
        <v>18753833.659000002</v>
      </c>
      <c r="Q132" s="4">
        <v>13341473</v>
      </c>
      <c r="R132" s="4">
        <v>446022</v>
      </c>
      <c r="S132" s="4">
        <v>7170534</v>
      </c>
      <c r="T132" s="4">
        <v>135888881</v>
      </c>
      <c r="U132" s="4">
        <v>82804383</v>
      </c>
      <c r="V132" s="4">
        <v>4497773016</v>
      </c>
      <c r="W132" s="4">
        <f>SUM(표1[[#This Row],[취사용]:[주한미군]])</f>
        <v>4497773015.6590004</v>
      </c>
      <c r="X132" s="8">
        <f t="shared" si="4"/>
        <v>0.34099960327148438</v>
      </c>
      <c r="AI132"/>
    </row>
    <row r="133" spans="1:35" x14ac:dyDescent="0.3">
      <c r="A133" s="2">
        <v>45261</v>
      </c>
      <c r="B133" s="1">
        <v>2023</v>
      </c>
      <c r="C133" s="1">
        <v>12</v>
      </c>
      <c r="D133" s="1">
        <v>3.5</v>
      </c>
      <c r="E133" s="4">
        <v>27486282</v>
      </c>
      <c r="F133" s="4">
        <v>4600155384</v>
      </c>
      <c r="G133" s="4">
        <v>100912199</v>
      </c>
      <c r="H133" s="4">
        <v>65712294</v>
      </c>
      <c r="I133" s="4">
        <f t="shared" si="3"/>
        <v>244427811</v>
      </c>
      <c r="J133" s="4">
        <v>154437528</v>
      </c>
      <c r="K133" s="4">
        <v>126586433</v>
      </c>
      <c r="L133" s="4">
        <v>148753389</v>
      </c>
      <c r="M133" s="4">
        <v>945917345</v>
      </c>
      <c r="N133" s="4">
        <v>267918179</v>
      </c>
      <c r="O133" s="4">
        <v>12376805</v>
      </c>
      <c r="P133" s="4">
        <v>23163535.713</v>
      </c>
      <c r="Q133" s="4">
        <v>20549297</v>
      </c>
      <c r="R133" s="4">
        <v>9204700</v>
      </c>
      <c r="S133" s="4">
        <v>10906968</v>
      </c>
      <c r="T133" s="4">
        <v>155534085</v>
      </c>
      <c r="U133" s="4">
        <v>88893726</v>
      </c>
      <c r="V133" s="4">
        <v>6758508150</v>
      </c>
      <c r="W133" s="4">
        <f>SUM(표1[[#This Row],[취사용]:[주한미군]])</f>
        <v>6758508149.7130003</v>
      </c>
      <c r="X133" s="8">
        <f t="shared" si="4"/>
        <v>0.28699970245361328</v>
      </c>
      <c r="AI133"/>
    </row>
    <row r="134" spans="1:35" x14ac:dyDescent="0.3">
      <c r="A134" s="2">
        <v>45292</v>
      </c>
      <c r="B134" s="1">
        <v>2024</v>
      </c>
      <c r="C134" s="1">
        <v>1</v>
      </c>
      <c r="D134" s="1">
        <v>2.2999999999999998</v>
      </c>
      <c r="E134" s="4">
        <v>26693834</v>
      </c>
      <c r="F134" s="4">
        <v>4914455347</v>
      </c>
      <c r="G134" s="4">
        <v>106994935</v>
      </c>
      <c r="H134" s="4">
        <v>74179696</v>
      </c>
      <c r="I134" s="4">
        <f t="shared" si="3"/>
        <v>231335957</v>
      </c>
      <c r="J134" s="4">
        <v>170030889</v>
      </c>
      <c r="K134" s="4">
        <v>142873884</v>
      </c>
      <c r="L134" s="4">
        <v>168164469</v>
      </c>
      <c r="M134" s="4">
        <v>980833014</v>
      </c>
      <c r="N134" s="4">
        <v>258958991</v>
      </c>
      <c r="O134" s="4">
        <v>11634377</v>
      </c>
      <c r="P134" s="4">
        <v>24038997</v>
      </c>
      <c r="Q134" s="4">
        <v>18099274</v>
      </c>
      <c r="R134" s="4">
        <v>38371285</v>
      </c>
      <c r="S134" s="4">
        <v>12321746</v>
      </c>
      <c r="T134" s="4">
        <v>155556593</v>
      </c>
      <c r="U134" s="4">
        <v>75779364</v>
      </c>
      <c r="V134" s="4">
        <v>7178986695</v>
      </c>
      <c r="W134" s="4">
        <f>SUM(표1[[#This Row],[취사용]:[주한미군]])</f>
        <v>7178986695</v>
      </c>
      <c r="X134" s="8">
        <f t="shared" si="4"/>
        <v>0</v>
      </c>
      <c r="AI134"/>
    </row>
    <row r="135" spans="1:35" x14ac:dyDescent="0.3">
      <c r="A135" s="2">
        <v>45323</v>
      </c>
      <c r="B135" s="1">
        <v>2024</v>
      </c>
      <c r="C135" s="1">
        <v>2</v>
      </c>
      <c r="D135" s="1">
        <v>5.4</v>
      </c>
      <c r="E135" s="4">
        <v>23396937</v>
      </c>
      <c r="F135" s="4">
        <v>3817199514</v>
      </c>
      <c r="G135" s="4">
        <v>88659127</v>
      </c>
      <c r="H135" s="4">
        <v>56194205</v>
      </c>
      <c r="I135" s="4">
        <f t="shared" si="3"/>
        <v>204483156</v>
      </c>
      <c r="J135" s="4">
        <v>140806266</v>
      </c>
      <c r="K135" s="4">
        <v>110985563</v>
      </c>
      <c r="L135" s="4">
        <v>123525611</v>
      </c>
      <c r="M135" s="4">
        <v>808407176</v>
      </c>
      <c r="N135" s="4">
        <v>238340385</v>
      </c>
      <c r="O135" s="4">
        <v>12155934</v>
      </c>
      <c r="P135" s="4">
        <v>22499694</v>
      </c>
      <c r="Q135" s="4">
        <v>17317373</v>
      </c>
      <c r="R135" s="4">
        <v>30526153</v>
      </c>
      <c r="S135" s="4">
        <v>9751874</v>
      </c>
      <c r="T135" s="4">
        <v>138901694</v>
      </c>
      <c r="U135" s="4">
        <v>65581462</v>
      </c>
      <c r="V135" s="4">
        <v>5704248968</v>
      </c>
      <c r="W135" s="4">
        <f>SUM(표1[[#This Row],[취사용]:[주한미군]])</f>
        <v>5704248968</v>
      </c>
      <c r="X135" s="8">
        <f t="shared" si="4"/>
        <v>0</v>
      </c>
      <c r="AI135"/>
    </row>
    <row r="136" spans="1:35" x14ac:dyDescent="0.3">
      <c r="A136" s="2">
        <v>45352</v>
      </c>
      <c r="B136" s="1">
        <v>2024</v>
      </c>
      <c r="C136" s="1">
        <v>3</v>
      </c>
      <c r="D136" s="1">
        <v>8.5</v>
      </c>
      <c r="E136" s="4">
        <v>25986523</v>
      </c>
      <c r="F136" s="4">
        <v>3207957696</v>
      </c>
      <c r="G136" s="4">
        <v>84571098</v>
      </c>
      <c r="H136" s="4">
        <v>48928007</v>
      </c>
      <c r="I136" s="4">
        <f t="shared" si="3"/>
        <v>241236641</v>
      </c>
      <c r="J136" s="4">
        <v>136009606</v>
      </c>
      <c r="K136" s="4">
        <v>95511949</v>
      </c>
      <c r="L136" s="4">
        <v>91717921</v>
      </c>
      <c r="M136" s="4">
        <v>923318506</v>
      </c>
      <c r="N136" s="4">
        <v>257226972</v>
      </c>
      <c r="O136" s="4">
        <v>12331923</v>
      </c>
      <c r="P136" s="4">
        <v>20333397</v>
      </c>
      <c r="Q136" s="4">
        <v>18832385</v>
      </c>
      <c r="R136" s="4">
        <v>20629411</v>
      </c>
      <c r="S136" s="4">
        <v>8646120</v>
      </c>
      <c r="T136" s="4">
        <v>150378525</v>
      </c>
      <c r="U136" s="4">
        <v>90858116</v>
      </c>
      <c r="V136" s="4">
        <v>5193238155</v>
      </c>
      <c r="W136" s="4">
        <f>SUM(표1[[#This Row],[취사용]:[주한미군]])</f>
        <v>5193238155</v>
      </c>
      <c r="X136" s="8">
        <f t="shared" si="4"/>
        <v>0</v>
      </c>
      <c r="AI136"/>
    </row>
    <row r="137" spans="1:35" x14ac:dyDescent="0.3">
      <c r="A137" s="2">
        <v>45383</v>
      </c>
      <c r="B137" s="1">
        <v>2024</v>
      </c>
      <c r="C137" s="1">
        <v>4</v>
      </c>
      <c r="D137" s="1">
        <v>16.3</v>
      </c>
      <c r="E137" s="4">
        <v>19334663</v>
      </c>
      <c r="F137" s="4">
        <v>1285049365</v>
      </c>
      <c r="G137" s="4">
        <v>38338129</v>
      </c>
      <c r="H137" s="4">
        <v>17309603</v>
      </c>
      <c r="I137" s="4">
        <f t="shared" si="3"/>
        <v>204420917</v>
      </c>
      <c r="J137" s="4">
        <v>84654051</v>
      </c>
      <c r="K137" s="4">
        <v>40905402</v>
      </c>
      <c r="L137" s="4">
        <v>34078828</v>
      </c>
      <c r="M137" s="4">
        <v>831526827</v>
      </c>
      <c r="N137" s="4">
        <v>249571322</v>
      </c>
      <c r="O137" s="4">
        <v>13186380</v>
      </c>
      <c r="P137" s="4">
        <v>17659213</v>
      </c>
      <c r="Q137" s="4">
        <v>18898302</v>
      </c>
      <c r="R137" s="4">
        <v>1031913</v>
      </c>
      <c r="S137" s="4">
        <v>3493032</v>
      </c>
      <c r="T137" s="4">
        <v>130777359</v>
      </c>
      <c r="U137" s="4">
        <v>73643558</v>
      </c>
      <c r="V137" s="4">
        <v>2859457947</v>
      </c>
      <c r="W137" s="4">
        <f>SUM(표1[[#This Row],[취사용]:[주한미군]])</f>
        <v>2859457947</v>
      </c>
      <c r="X137" s="8">
        <f t="shared" si="4"/>
        <v>0</v>
      </c>
      <c r="AI137"/>
    </row>
    <row r="138" spans="1:35" x14ac:dyDescent="0.3">
      <c r="A138" s="2">
        <v>45413</v>
      </c>
      <c r="B138" s="1">
        <v>2024</v>
      </c>
      <c r="C138" s="1">
        <v>5</v>
      </c>
      <c r="D138" s="1">
        <v>19.399999999999999</v>
      </c>
      <c r="E138" s="4">
        <v>20887293</v>
      </c>
      <c r="F138" s="4">
        <v>834809207</v>
      </c>
      <c r="G138" s="4">
        <v>23928831</v>
      </c>
      <c r="H138" s="4">
        <v>8580645</v>
      </c>
      <c r="I138" s="4">
        <f t="shared" si="3"/>
        <v>203634299</v>
      </c>
      <c r="J138" s="4">
        <v>72112615</v>
      </c>
      <c r="K138" s="4">
        <v>27965167</v>
      </c>
      <c r="L138" s="4">
        <v>61249339</v>
      </c>
      <c r="M138" s="4">
        <v>816449032</v>
      </c>
      <c r="N138" s="4">
        <v>264610451</v>
      </c>
      <c r="O138" s="4">
        <v>13430306</v>
      </c>
      <c r="P138" s="4">
        <v>19778530</v>
      </c>
      <c r="Q138" s="4">
        <v>18242492</v>
      </c>
      <c r="R138" s="4">
        <v>9397317</v>
      </c>
      <c r="S138" s="4">
        <v>4057599</v>
      </c>
      <c r="T138" s="4">
        <v>132466736</v>
      </c>
      <c r="U138" s="4">
        <v>71167563</v>
      </c>
      <c r="V138" s="4">
        <v>2399133123</v>
      </c>
      <c r="W138" s="4">
        <f>SUM(표1[[#This Row],[취사용]:[주한미군]])</f>
        <v>2399133123</v>
      </c>
      <c r="X138" s="8">
        <f t="shared" si="4"/>
        <v>0</v>
      </c>
      <c r="AI138"/>
    </row>
    <row r="139" spans="1:35" x14ac:dyDescent="0.3">
      <c r="A139" s="2">
        <v>45444</v>
      </c>
      <c r="B139" s="1">
        <v>2024</v>
      </c>
      <c r="C139" s="1">
        <v>6</v>
      </c>
      <c r="D139" s="1">
        <v>24.6</v>
      </c>
      <c r="E139" s="4">
        <v>19890050</v>
      </c>
      <c r="F139" s="4">
        <v>508435376</v>
      </c>
      <c r="G139" s="4">
        <v>17401648</v>
      </c>
      <c r="H139" s="4">
        <v>5092443</v>
      </c>
      <c r="I139" s="4">
        <f t="shared" si="3"/>
        <v>185894941</v>
      </c>
      <c r="J139" s="4">
        <v>56888809</v>
      </c>
      <c r="K139" s="4">
        <v>21509010</v>
      </c>
      <c r="L139" s="4">
        <v>124479428</v>
      </c>
      <c r="M139" s="4">
        <v>763220545</v>
      </c>
      <c r="N139" s="4">
        <v>262690779</v>
      </c>
      <c r="O139" s="4">
        <v>13314049</v>
      </c>
      <c r="P139" s="4">
        <v>22641219</v>
      </c>
      <c r="Q139" s="4">
        <v>16517874</v>
      </c>
      <c r="R139" s="4">
        <v>13981133</v>
      </c>
      <c r="S139" s="4">
        <v>2072740</v>
      </c>
      <c r="T139" s="4">
        <v>120941967</v>
      </c>
      <c r="U139" s="4">
        <v>64952974</v>
      </c>
      <c r="V139" s="4">
        <v>2034030044</v>
      </c>
      <c r="W139" s="4">
        <f>SUM(표1[[#This Row],[취사용]:[주한미군]])</f>
        <v>2034030044</v>
      </c>
      <c r="X139" s="8">
        <f t="shared" si="4"/>
        <v>0</v>
      </c>
      <c r="AI139"/>
    </row>
    <row r="140" spans="1:35" x14ac:dyDescent="0.3">
      <c r="A140" s="2">
        <v>45474</v>
      </c>
      <c r="B140" s="1">
        <v>2024</v>
      </c>
      <c r="C140" s="1">
        <v>7</v>
      </c>
      <c r="D140" s="1">
        <v>27.8</v>
      </c>
      <c r="E140" s="4">
        <v>21439475</v>
      </c>
      <c r="F140" s="4">
        <v>455142098</v>
      </c>
      <c r="G140" s="4">
        <v>13625588</v>
      </c>
      <c r="H140" s="4">
        <v>4039283</v>
      </c>
      <c r="I140" s="4">
        <f t="shared" si="3"/>
        <v>184462764</v>
      </c>
      <c r="J140" s="4">
        <v>55097174</v>
      </c>
      <c r="K140" s="4">
        <v>20708822</v>
      </c>
      <c r="L140" s="4">
        <v>202792130</v>
      </c>
      <c r="M140" s="4">
        <v>737629136</v>
      </c>
      <c r="N140" s="4">
        <v>278838948</v>
      </c>
      <c r="O140" s="4">
        <v>13361043</v>
      </c>
      <c r="P140" s="4">
        <v>18868168</v>
      </c>
      <c r="Q140" s="4">
        <v>19379794</v>
      </c>
      <c r="R140" s="4">
        <v>27189585</v>
      </c>
      <c r="S140" s="4">
        <v>1653976</v>
      </c>
      <c r="T140" s="4">
        <v>125805481</v>
      </c>
      <c r="U140" s="4">
        <v>58657283</v>
      </c>
      <c r="V140" s="4">
        <v>2054227984</v>
      </c>
      <c r="W140" s="4">
        <f>SUM(표1[[#This Row],[취사용]:[주한미군]])</f>
        <v>2054227984</v>
      </c>
      <c r="X140" s="8">
        <f t="shared" si="4"/>
        <v>0</v>
      </c>
      <c r="AI140"/>
    </row>
    <row r="141" spans="1:35" x14ac:dyDescent="0.3">
      <c r="A141" s="2">
        <v>45505</v>
      </c>
      <c r="B141" s="1">
        <v>2024</v>
      </c>
      <c r="C141" s="1">
        <v>8</v>
      </c>
      <c r="D141" s="1">
        <v>29.4</v>
      </c>
      <c r="E141" s="4">
        <v>21259422</v>
      </c>
      <c r="F141" s="4">
        <v>348899055</v>
      </c>
      <c r="G141" s="4">
        <v>12120564</v>
      </c>
      <c r="H141" s="4">
        <v>3025060</v>
      </c>
      <c r="I141" s="4">
        <f t="shared" si="3"/>
        <v>172699707</v>
      </c>
      <c r="J141" s="4">
        <v>48502961</v>
      </c>
      <c r="K141" s="4">
        <v>18060621</v>
      </c>
      <c r="L141" s="4">
        <v>214741187</v>
      </c>
      <c r="M141" s="4">
        <v>699127170</v>
      </c>
      <c r="N141" s="4">
        <v>280614772</v>
      </c>
      <c r="O141" s="4">
        <v>12070506</v>
      </c>
      <c r="P141" s="4">
        <v>19576811</v>
      </c>
      <c r="Q141" s="4">
        <v>17957022</v>
      </c>
      <c r="R141" s="4">
        <v>11638566</v>
      </c>
      <c r="S141" s="4">
        <v>1331923</v>
      </c>
      <c r="T141" s="4">
        <v>121407431</v>
      </c>
      <c r="U141" s="4">
        <v>51292276</v>
      </c>
      <c r="V141" s="4">
        <v>1881625347</v>
      </c>
      <c r="W141" s="4">
        <f>SUM(표1[[#This Row],[취사용]:[주한미군]])</f>
        <v>1881625347</v>
      </c>
      <c r="X141" s="8">
        <f t="shared" si="4"/>
        <v>0</v>
      </c>
      <c r="AI141"/>
    </row>
    <row r="142" spans="1:35" x14ac:dyDescent="0.3">
      <c r="A142" s="2">
        <v>45536</v>
      </c>
      <c r="B142" s="1">
        <v>2024</v>
      </c>
      <c r="C142" s="1">
        <v>9</v>
      </c>
      <c r="D142" s="1">
        <v>25.44</v>
      </c>
      <c r="E142" s="4">
        <v>20201217</v>
      </c>
      <c r="F142" s="4">
        <v>349997401</v>
      </c>
      <c r="G142" s="4">
        <v>14703480</v>
      </c>
      <c r="H142" s="4">
        <v>2439889</v>
      </c>
      <c r="I142" s="4">
        <f t="shared" si="3"/>
        <v>172663786</v>
      </c>
      <c r="J142" s="4">
        <v>50341277</v>
      </c>
      <c r="K142" s="4">
        <v>18049872</v>
      </c>
      <c r="L142" s="4">
        <v>140237725</v>
      </c>
      <c r="M142" s="4">
        <v>732607970</v>
      </c>
      <c r="N142" s="4">
        <v>261018790</v>
      </c>
      <c r="O142" s="4">
        <v>13317251</v>
      </c>
      <c r="P142" s="4">
        <v>17620198</v>
      </c>
      <c r="Q142" s="4">
        <v>18254014</v>
      </c>
      <c r="R142" s="4">
        <v>12718208</v>
      </c>
      <c r="S142" s="4">
        <v>1213106</v>
      </c>
      <c r="T142" s="4">
        <v>115705251</v>
      </c>
      <c r="U142" s="4">
        <v>56958535</v>
      </c>
      <c r="V142" s="4">
        <v>1825384184</v>
      </c>
      <c r="W142" s="4">
        <f>SUM(표1[[#This Row],[취사용]:[주한미군]])</f>
        <v>1825384184</v>
      </c>
      <c r="X142" s="8">
        <f t="shared" si="4"/>
        <v>0</v>
      </c>
      <c r="AI142"/>
    </row>
    <row r="143" spans="1:35" x14ac:dyDescent="0.3">
      <c r="A143" s="2">
        <v>45566</v>
      </c>
      <c r="B143" s="1">
        <v>2024</v>
      </c>
      <c r="C143" s="1">
        <v>10</v>
      </c>
      <c r="D143" s="1">
        <v>17</v>
      </c>
      <c r="E143" s="4">
        <v>20653103</v>
      </c>
      <c r="F143" s="4">
        <v>912488516</v>
      </c>
      <c r="G143" s="4">
        <v>25458166</v>
      </c>
      <c r="H143" s="4">
        <v>10691583</v>
      </c>
      <c r="I143" s="4">
        <f t="shared" si="3"/>
        <v>188931006.51119149</v>
      </c>
      <c r="J143" s="4">
        <v>63316724</v>
      </c>
      <c r="K143" s="4">
        <v>26276441</v>
      </c>
      <c r="L143" s="4">
        <v>64421268</v>
      </c>
      <c r="M143" s="4">
        <v>792169917</v>
      </c>
      <c r="N143" s="4">
        <v>256411640</v>
      </c>
      <c r="O143" s="4">
        <v>13323135</v>
      </c>
      <c r="P143" s="4">
        <v>13662119</v>
      </c>
      <c r="Q143" s="4">
        <v>18328023</v>
      </c>
      <c r="R143" s="4">
        <v>466847</v>
      </c>
      <c r="S143" s="4">
        <v>2352196</v>
      </c>
      <c r="T143" s="4">
        <v>123522756.20237093</v>
      </c>
      <c r="U143" s="4">
        <v>65408250.308820553</v>
      </c>
      <c r="V143" s="4">
        <v>2408950685</v>
      </c>
      <c r="W143" s="4">
        <f>SUM(표1[[#This Row],[취사용]:[주한미군]])</f>
        <v>2408950684.5111914</v>
      </c>
      <c r="X143" s="8">
        <f t="shared" si="4"/>
        <v>0.48880863189697266</v>
      </c>
      <c r="AI143"/>
    </row>
    <row r="144" spans="1:35" x14ac:dyDescent="0.3">
      <c r="A144" s="2">
        <v>45597</v>
      </c>
      <c r="B144" s="1">
        <v>2024</v>
      </c>
      <c r="C144" s="1">
        <v>11</v>
      </c>
      <c r="D144" s="1">
        <v>10.7</v>
      </c>
      <c r="E144" s="4">
        <v>22357881</v>
      </c>
      <c r="F144" s="4">
        <v>2196377671</v>
      </c>
      <c r="G144" s="4">
        <v>57908802</v>
      </c>
      <c r="H144" s="4">
        <v>29553901</v>
      </c>
      <c r="I144" s="4">
        <f t="shared" si="3"/>
        <v>210896709.21959305</v>
      </c>
      <c r="J144" s="4">
        <v>90588359</v>
      </c>
      <c r="K144" s="4">
        <v>58937662</v>
      </c>
      <c r="L144" s="4">
        <v>58050736</v>
      </c>
      <c r="M144" s="4">
        <v>848759578</v>
      </c>
      <c r="N144" s="4">
        <v>252333612</v>
      </c>
      <c r="O144" s="4">
        <v>12387273</v>
      </c>
      <c r="P144" s="4">
        <v>18816204</v>
      </c>
      <c r="Q144" s="4">
        <v>17580762</v>
      </c>
      <c r="R144" s="4">
        <v>419008</v>
      </c>
      <c r="S144" s="4">
        <v>4295558</v>
      </c>
      <c r="T144" s="4">
        <v>133738453.28320709</v>
      </c>
      <c r="U144" s="4">
        <v>77158255.936385959</v>
      </c>
      <c r="V144" s="4">
        <v>3879263716</v>
      </c>
      <c r="W144" s="4">
        <f>SUM(표1[[#This Row],[취사용]:[주한미군]])</f>
        <v>3879263716.219593</v>
      </c>
      <c r="X144" s="8">
        <f t="shared" si="4"/>
        <v>-0.21959304809570313</v>
      </c>
      <c r="AI144"/>
    </row>
    <row r="145" spans="1:35" x14ac:dyDescent="0.3">
      <c r="A145" s="2">
        <v>45627</v>
      </c>
      <c r="B145" s="1">
        <v>2024</v>
      </c>
      <c r="C145" s="1">
        <v>12</v>
      </c>
      <c r="D145" s="1">
        <v>3.5</v>
      </c>
      <c r="E145" s="4">
        <v>26631459</v>
      </c>
      <c r="F145" s="4">
        <v>4527898145</v>
      </c>
      <c r="G145" s="4">
        <v>103713815</v>
      </c>
      <c r="H145" s="4">
        <v>64832644</v>
      </c>
      <c r="I145" s="4">
        <f t="shared" si="3"/>
        <v>249837496.4022966</v>
      </c>
      <c r="J145" s="4">
        <v>147999236</v>
      </c>
      <c r="K145" s="4">
        <v>124501749</v>
      </c>
      <c r="L145" s="4">
        <v>146090643</v>
      </c>
      <c r="M145" s="4">
        <v>903676876</v>
      </c>
      <c r="N145" s="4">
        <v>260173037</v>
      </c>
      <c r="O145" s="4">
        <v>11889102</v>
      </c>
      <c r="P145" s="4">
        <v>21910596</v>
      </c>
      <c r="Q145" s="4">
        <v>19172040</v>
      </c>
      <c r="R145" s="4">
        <v>724299</v>
      </c>
      <c r="S145" s="4">
        <v>10376422</v>
      </c>
      <c r="T145" s="4">
        <v>159045449.88858077</v>
      </c>
      <c r="U145" s="4">
        <v>90792046.513715819</v>
      </c>
      <c r="V145" s="4">
        <v>6619427559</v>
      </c>
      <c r="W145" s="4">
        <f>SUM(표1[[#This Row],[취사용]:[주한미군]])</f>
        <v>6619427559.402297</v>
      </c>
      <c r="X145" s="8">
        <f t="shared" si="4"/>
        <v>-0.40229701995849609</v>
      </c>
      <c r="AI145"/>
    </row>
    <row r="146" spans="1:35" x14ac:dyDescent="0.3">
      <c r="A146" s="10">
        <v>45658</v>
      </c>
      <c r="B146" s="11">
        <v>2025</v>
      </c>
      <c r="C146" s="11">
        <v>1</v>
      </c>
      <c r="D146" s="11">
        <v>1.4</v>
      </c>
      <c r="E146" s="8">
        <v>24943748</v>
      </c>
      <c r="F146" s="8">
        <v>5188735281</v>
      </c>
      <c r="G146" s="8">
        <v>108095722</v>
      </c>
      <c r="H146" s="8">
        <v>74303825</v>
      </c>
      <c r="I146" s="8">
        <v>225195052</v>
      </c>
      <c r="J146" s="8">
        <v>157998749</v>
      </c>
      <c r="K146" s="8">
        <v>140886113</v>
      </c>
      <c r="L146" s="8">
        <v>169285464</v>
      </c>
      <c r="M146" s="8">
        <v>819712753</v>
      </c>
      <c r="N146" s="8">
        <v>245230758</v>
      </c>
      <c r="O146" s="8">
        <v>11393018</v>
      </c>
      <c r="P146" s="8">
        <v>25962363</v>
      </c>
      <c r="Q146" s="8">
        <v>19632118</v>
      </c>
      <c r="R146" s="8">
        <v>787200</v>
      </c>
      <c r="S146" s="8">
        <v>12186297</v>
      </c>
      <c r="T146" s="8">
        <v>152496636.97386459</v>
      </c>
      <c r="U146" s="8">
        <v>72698414.788339972</v>
      </c>
      <c r="V146" s="8">
        <v>7224348461</v>
      </c>
      <c r="W146" s="8">
        <f>SUM(표1[[#This Row],[취사용]:[주한미군]])</f>
        <v>7224348461</v>
      </c>
      <c r="X146" s="8">
        <f t="shared" ref="X146:X148" si="5">V146-W146</f>
        <v>0</v>
      </c>
    </row>
    <row r="147" spans="1:35" x14ac:dyDescent="0.3">
      <c r="A147" s="2">
        <v>45689</v>
      </c>
      <c r="B147" s="11">
        <v>2025</v>
      </c>
      <c r="C147" s="11">
        <v>2</v>
      </c>
      <c r="D147" s="11">
        <v>1.2</v>
      </c>
      <c r="E147" s="8">
        <v>24370069</v>
      </c>
      <c r="F147" s="8">
        <v>4742738926</v>
      </c>
      <c r="G147" s="8">
        <v>102749791</v>
      </c>
      <c r="H147" s="8">
        <v>69131907</v>
      </c>
      <c r="I147" s="8">
        <v>219863583</v>
      </c>
      <c r="J147" s="8">
        <v>152727018</v>
      </c>
      <c r="K147" s="8">
        <v>136071857</v>
      </c>
      <c r="L147" s="8">
        <v>154044881</v>
      </c>
      <c r="M147" s="8">
        <v>890379671</v>
      </c>
      <c r="N147" s="8">
        <v>236341016</v>
      </c>
      <c r="O147" s="8">
        <v>9947963</v>
      </c>
      <c r="P147" s="8">
        <v>25378423</v>
      </c>
      <c r="Q147" s="8">
        <v>15917053</v>
      </c>
      <c r="R147" s="8">
        <v>879788</v>
      </c>
      <c r="S147" s="8">
        <v>10672542</v>
      </c>
      <c r="T147" s="8">
        <v>146771950.2106531</v>
      </c>
      <c r="U147" s="8">
        <v>73091632.507818431</v>
      </c>
      <c r="V147" s="8">
        <v>6791214488</v>
      </c>
      <c r="W147" s="8">
        <f>SUM(표1[[#This Row],[취사용]:[주한미군]])</f>
        <v>6791214488</v>
      </c>
      <c r="X147" s="8">
        <f t="shared" si="5"/>
        <v>0</v>
      </c>
    </row>
    <row r="148" spans="1:35" x14ac:dyDescent="0.3">
      <c r="A148" s="10">
        <v>45717</v>
      </c>
      <c r="B148" s="11">
        <v>2025</v>
      </c>
      <c r="C148" s="11">
        <v>3</v>
      </c>
      <c r="D148" s="11">
        <v>9.6</v>
      </c>
      <c r="E148" s="8">
        <v>21970583</v>
      </c>
      <c r="F148" s="8">
        <v>2938270505</v>
      </c>
      <c r="G148" s="8">
        <v>80218505</v>
      </c>
      <c r="H148" s="8">
        <v>41379365</v>
      </c>
      <c r="I148" s="8">
        <v>233465921</v>
      </c>
      <c r="J148" s="8">
        <v>119262667</v>
      </c>
      <c r="K148" s="8">
        <v>87853644</v>
      </c>
      <c r="L148" s="8">
        <v>86790788</v>
      </c>
      <c r="M148" s="8">
        <v>826248438</v>
      </c>
      <c r="N148" s="8">
        <v>251630784</v>
      </c>
      <c r="O148" s="8">
        <v>11819340</v>
      </c>
      <c r="P148" s="8">
        <v>25902942</v>
      </c>
      <c r="Q148" s="8">
        <v>17491579</v>
      </c>
      <c r="R148" s="8">
        <v>606916</v>
      </c>
      <c r="S148" s="8">
        <v>6854857</v>
      </c>
      <c r="T148" s="8">
        <v>146109077.19573191</v>
      </c>
      <c r="U148" s="8">
        <v>87356843.511071831</v>
      </c>
      <c r="V148" s="8">
        <v>4749766834</v>
      </c>
      <c r="W148" s="8">
        <f>SUM(표1[[#This Row],[취사용]:[주한미군]])</f>
        <v>4749766834</v>
      </c>
      <c r="X148" s="8">
        <f t="shared" si="5"/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3" sqref="P13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Kyounho Bae</cp:lastModifiedBy>
  <dcterms:created xsi:type="dcterms:W3CDTF">2025-02-05T03:52:52Z</dcterms:created>
  <dcterms:modified xsi:type="dcterms:W3CDTF">2025-06-24T07:23:51Z</dcterms:modified>
</cp:coreProperties>
</file>