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TETRIS\Capstone\Data\"/>
    </mc:Choice>
  </mc:AlternateContent>
  <xr:revisionPtr revIDLastSave="0" documentId="13_ncr:1_{885B2A37-8E16-4752-8449-D45D91D27DE0}" xr6:coauthVersionLast="47" xr6:coauthVersionMax="47" xr10:uidLastSave="{00000000-0000-0000-0000-000000000000}"/>
  <bookViews>
    <workbookView xWindow="390" yWindow="390" windowWidth="10575" windowHeight="10815" activeTab="2" xr2:uid="{00000000-000D-0000-FFFF-FFFF00000000}"/>
  </bookViews>
  <sheets>
    <sheet name="Basic" sheetId="1" r:id="rId1"/>
    <sheet name="Standard" sheetId="2" r:id="rId2"/>
    <sheet name="Premium" sheetId="3" r:id="rId3"/>
    <sheet name="Netflix Price" sheetId="4" r:id="rId4"/>
    <sheet name="Number of Titles" sheetId="5" state="hidden" r:id="rId5"/>
    <sheet name="Top 10" sheetId="6" r:id="rId6"/>
    <sheet name="DW Table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6" l="1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66" i="5"/>
  <c r="D66" i="5"/>
  <c r="H65" i="5"/>
  <c r="D65" i="5"/>
  <c r="H64" i="5"/>
  <c r="D64" i="5"/>
  <c r="H63" i="5"/>
  <c r="D63" i="5"/>
  <c r="H62" i="5"/>
  <c r="G62" i="5"/>
  <c r="H61" i="5"/>
  <c r="D61" i="5"/>
  <c r="H60" i="5"/>
  <c r="D60" i="5"/>
  <c r="H59" i="5"/>
  <c r="D59" i="5"/>
  <c r="H58" i="5"/>
  <c r="D58" i="5"/>
  <c r="H57" i="5"/>
  <c r="D57" i="5"/>
  <c r="H56" i="5"/>
  <c r="D56" i="5"/>
  <c r="H55" i="5"/>
  <c r="D55" i="5"/>
  <c r="H54" i="5"/>
  <c r="D54" i="5"/>
  <c r="H53" i="5"/>
  <c r="D53" i="5"/>
  <c r="H52" i="5"/>
  <c r="D52" i="5"/>
  <c r="H51" i="5"/>
  <c r="D51" i="5"/>
  <c r="H50" i="5"/>
  <c r="G50" i="5"/>
  <c r="H49" i="5"/>
  <c r="D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G37" i="5"/>
  <c r="H36" i="5"/>
  <c r="D36" i="5"/>
  <c r="H35" i="5"/>
  <c r="D35" i="5"/>
  <c r="H34" i="5"/>
  <c r="D34" i="5"/>
  <c r="H33" i="5"/>
  <c r="D33" i="5"/>
  <c r="H32" i="5"/>
  <c r="D32" i="5"/>
  <c r="H31" i="5"/>
  <c r="G31" i="5"/>
  <c r="H30" i="5"/>
  <c r="D30" i="5"/>
  <c r="H29" i="5"/>
  <c r="D29" i="5"/>
  <c r="H28" i="5"/>
  <c r="D28" i="5"/>
  <c r="H27" i="5"/>
  <c r="D27" i="5"/>
  <c r="H26" i="5"/>
  <c r="G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G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H2" i="5"/>
  <c r="D2" i="5"/>
  <c r="E70" i="3"/>
  <c r="E69" i="3"/>
  <c r="E68" i="3"/>
  <c r="M66" i="3"/>
  <c r="L66" i="3"/>
  <c r="H66" i="3"/>
  <c r="I66" i="3" s="1"/>
  <c r="M65" i="3"/>
  <c r="L65" i="3"/>
  <c r="H65" i="3"/>
  <c r="I65" i="3" s="1"/>
  <c r="M64" i="3"/>
  <c r="L64" i="3"/>
  <c r="H64" i="3"/>
  <c r="I64" i="3" s="1"/>
  <c r="M63" i="3"/>
  <c r="L63" i="3"/>
  <c r="H63" i="3"/>
  <c r="I63" i="3" s="1"/>
  <c r="M62" i="3"/>
  <c r="L62" i="3"/>
  <c r="H62" i="3"/>
  <c r="I62" i="3" s="1"/>
  <c r="M61" i="3"/>
  <c r="L61" i="3"/>
  <c r="H61" i="3"/>
  <c r="I61" i="3" s="1"/>
  <c r="M60" i="3"/>
  <c r="L60" i="3"/>
  <c r="H60" i="3"/>
  <c r="I60" i="3" s="1"/>
  <c r="M59" i="3"/>
  <c r="L59" i="3"/>
  <c r="H59" i="3"/>
  <c r="I59" i="3" s="1"/>
  <c r="M58" i="3"/>
  <c r="L58" i="3"/>
  <c r="H58" i="3"/>
  <c r="I58" i="3" s="1"/>
  <c r="M57" i="3"/>
  <c r="L57" i="3"/>
  <c r="H57" i="3"/>
  <c r="I57" i="3" s="1"/>
  <c r="M56" i="3"/>
  <c r="L56" i="3"/>
  <c r="H56" i="3"/>
  <c r="I56" i="3" s="1"/>
  <c r="M55" i="3"/>
  <c r="L55" i="3"/>
  <c r="H55" i="3"/>
  <c r="I55" i="3" s="1"/>
  <c r="M54" i="3"/>
  <c r="L54" i="3"/>
  <c r="H54" i="3"/>
  <c r="I54" i="3" s="1"/>
  <c r="M53" i="3"/>
  <c r="L53" i="3"/>
  <c r="H53" i="3"/>
  <c r="I53" i="3" s="1"/>
  <c r="M52" i="3"/>
  <c r="L52" i="3"/>
  <c r="H52" i="3"/>
  <c r="I52" i="3" s="1"/>
  <c r="M51" i="3"/>
  <c r="L51" i="3"/>
  <c r="H51" i="3"/>
  <c r="I51" i="3" s="1"/>
  <c r="M50" i="3"/>
  <c r="L50" i="3"/>
  <c r="H50" i="3"/>
  <c r="I50" i="3" s="1"/>
  <c r="M49" i="3"/>
  <c r="L49" i="3"/>
  <c r="H49" i="3"/>
  <c r="I49" i="3" s="1"/>
  <c r="M48" i="3"/>
  <c r="L48" i="3"/>
  <c r="H48" i="3"/>
  <c r="I48" i="3" s="1"/>
  <c r="M47" i="3"/>
  <c r="L47" i="3"/>
  <c r="H47" i="3"/>
  <c r="I47" i="3" s="1"/>
  <c r="M46" i="3"/>
  <c r="L46" i="3"/>
  <c r="H46" i="3"/>
  <c r="I46" i="3" s="1"/>
  <c r="M45" i="3"/>
  <c r="L45" i="3"/>
  <c r="H45" i="3"/>
  <c r="I45" i="3" s="1"/>
  <c r="M44" i="3"/>
  <c r="L44" i="3"/>
  <c r="H44" i="3"/>
  <c r="I44" i="3" s="1"/>
  <c r="M43" i="3"/>
  <c r="L43" i="3"/>
  <c r="H43" i="3"/>
  <c r="I43" i="3" s="1"/>
  <c r="M42" i="3"/>
  <c r="L42" i="3"/>
  <c r="H42" i="3"/>
  <c r="I42" i="3" s="1"/>
  <c r="M41" i="3"/>
  <c r="L41" i="3"/>
  <c r="H41" i="3"/>
  <c r="I41" i="3" s="1"/>
  <c r="M40" i="3"/>
  <c r="L40" i="3"/>
  <c r="H40" i="3"/>
  <c r="I40" i="3" s="1"/>
  <c r="M39" i="3"/>
  <c r="L39" i="3"/>
  <c r="H39" i="3"/>
  <c r="I39" i="3" s="1"/>
  <c r="M38" i="3"/>
  <c r="L38" i="3"/>
  <c r="H38" i="3"/>
  <c r="I38" i="3" s="1"/>
  <c r="M37" i="3"/>
  <c r="L37" i="3"/>
  <c r="H37" i="3"/>
  <c r="I37" i="3" s="1"/>
  <c r="M36" i="3"/>
  <c r="L36" i="3"/>
  <c r="H36" i="3"/>
  <c r="I36" i="3" s="1"/>
  <c r="M35" i="3"/>
  <c r="L35" i="3"/>
  <c r="H35" i="3"/>
  <c r="I35" i="3" s="1"/>
  <c r="M34" i="3"/>
  <c r="L34" i="3"/>
  <c r="H34" i="3"/>
  <c r="I34" i="3" s="1"/>
  <c r="M33" i="3"/>
  <c r="L33" i="3"/>
  <c r="H33" i="3"/>
  <c r="I33" i="3" s="1"/>
  <c r="M32" i="3"/>
  <c r="L32" i="3"/>
  <c r="I32" i="3"/>
  <c r="H32" i="3"/>
  <c r="M31" i="3"/>
  <c r="L31" i="3"/>
  <c r="H31" i="3"/>
  <c r="I31" i="3" s="1"/>
  <c r="M30" i="3"/>
  <c r="L30" i="3"/>
  <c r="I30" i="3"/>
  <c r="H30" i="3"/>
  <c r="M29" i="3"/>
  <c r="L29" i="3"/>
  <c r="H29" i="3"/>
  <c r="I29" i="3" s="1"/>
  <c r="M28" i="3"/>
  <c r="L28" i="3"/>
  <c r="I28" i="3"/>
  <c r="H28" i="3"/>
  <c r="M27" i="3"/>
  <c r="L27" i="3"/>
  <c r="H27" i="3"/>
  <c r="I27" i="3" s="1"/>
  <c r="M26" i="3"/>
  <c r="L26" i="3"/>
  <c r="I26" i="3"/>
  <c r="H26" i="3"/>
  <c r="M25" i="3"/>
  <c r="L25" i="3"/>
  <c r="H25" i="3"/>
  <c r="I25" i="3" s="1"/>
  <c r="M24" i="3"/>
  <c r="L24" i="3"/>
  <c r="K24" i="3"/>
  <c r="H24" i="3"/>
  <c r="I24" i="3" s="1"/>
  <c r="M23" i="3"/>
  <c r="L23" i="3"/>
  <c r="K23" i="3"/>
  <c r="H23" i="3"/>
  <c r="I23" i="3" s="1"/>
  <c r="M22" i="3"/>
  <c r="L22" i="3"/>
  <c r="K22" i="3"/>
  <c r="H22" i="3"/>
  <c r="I22" i="3" s="1"/>
  <c r="M21" i="3"/>
  <c r="L21" i="3"/>
  <c r="K21" i="3"/>
  <c r="H21" i="3"/>
  <c r="I21" i="3" s="1"/>
  <c r="M20" i="3"/>
  <c r="L20" i="3"/>
  <c r="K20" i="3"/>
  <c r="H20" i="3"/>
  <c r="I20" i="3" s="1"/>
  <c r="M19" i="3"/>
  <c r="L19" i="3"/>
  <c r="K19" i="3"/>
  <c r="H19" i="3"/>
  <c r="I19" i="3" s="1"/>
  <c r="M18" i="3"/>
  <c r="L18" i="3"/>
  <c r="K18" i="3"/>
  <c r="H18" i="3"/>
  <c r="I18" i="3" s="1"/>
  <c r="M17" i="3"/>
  <c r="L17" i="3"/>
  <c r="K17" i="3"/>
  <c r="H17" i="3"/>
  <c r="I17" i="3" s="1"/>
  <c r="M16" i="3"/>
  <c r="L16" i="3"/>
  <c r="K16" i="3"/>
  <c r="H16" i="3"/>
  <c r="I16" i="3" s="1"/>
  <c r="M15" i="3"/>
  <c r="L15" i="3"/>
  <c r="K15" i="3"/>
  <c r="H15" i="3"/>
  <c r="I15" i="3" s="1"/>
  <c r="M14" i="3"/>
  <c r="L14" i="3"/>
  <c r="K14" i="3"/>
  <c r="H14" i="3"/>
  <c r="I14" i="3" s="1"/>
  <c r="M13" i="3"/>
  <c r="L13" i="3"/>
  <c r="K13" i="3"/>
  <c r="H13" i="3"/>
  <c r="I13" i="3" s="1"/>
  <c r="M12" i="3"/>
  <c r="L12" i="3"/>
  <c r="K12" i="3"/>
  <c r="H12" i="3"/>
  <c r="I12" i="3" s="1"/>
  <c r="M11" i="3"/>
  <c r="L11" i="3"/>
  <c r="K11" i="3"/>
  <c r="H11" i="3"/>
  <c r="I11" i="3" s="1"/>
  <c r="M10" i="3"/>
  <c r="L10" i="3"/>
  <c r="K10" i="3"/>
  <c r="H10" i="3"/>
  <c r="I10" i="3" s="1"/>
  <c r="M9" i="3"/>
  <c r="L9" i="3"/>
  <c r="K9" i="3"/>
  <c r="H9" i="3"/>
  <c r="I9" i="3" s="1"/>
  <c r="M8" i="3"/>
  <c r="L8" i="3"/>
  <c r="K8" i="3"/>
  <c r="H8" i="3"/>
  <c r="I8" i="3" s="1"/>
  <c r="M7" i="3"/>
  <c r="L7" i="3"/>
  <c r="K7" i="3"/>
  <c r="H7" i="3"/>
  <c r="I7" i="3" s="1"/>
  <c r="M6" i="3"/>
  <c r="L6" i="3"/>
  <c r="K6" i="3"/>
  <c r="H6" i="3"/>
  <c r="I6" i="3" s="1"/>
  <c r="M5" i="3"/>
  <c r="L5" i="3"/>
  <c r="K5" i="3"/>
  <c r="H5" i="3"/>
  <c r="I5" i="3" s="1"/>
  <c r="M4" i="3"/>
  <c r="L4" i="3"/>
  <c r="K4" i="3"/>
  <c r="H4" i="3"/>
  <c r="I4" i="3" s="1"/>
  <c r="M3" i="3"/>
  <c r="L3" i="3"/>
  <c r="K3" i="3"/>
  <c r="H3" i="3"/>
  <c r="I3" i="3" s="1"/>
  <c r="M2" i="3"/>
  <c r="L2" i="3"/>
  <c r="K2" i="3"/>
  <c r="H2" i="3"/>
  <c r="E70" i="2"/>
  <c r="E69" i="2"/>
  <c r="E68" i="2"/>
  <c r="K2" i="2" s="1"/>
  <c r="M66" i="2"/>
  <c r="L66" i="2"/>
  <c r="I66" i="2"/>
  <c r="H66" i="2"/>
  <c r="M65" i="2"/>
  <c r="L65" i="2"/>
  <c r="H65" i="2"/>
  <c r="I65" i="2" s="1"/>
  <c r="M64" i="2"/>
  <c r="L64" i="2"/>
  <c r="H64" i="2"/>
  <c r="I64" i="2" s="1"/>
  <c r="M63" i="2"/>
  <c r="L63" i="2"/>
  <c r="H63" i="2"/>
  <c r="I63" i="2" s="1"/>
  <c r="M62" i="2"/>
  <c r="L62" i="2"/>
  <c r="I62" i="2"/>
  <c r="H62" i="2"/>
  <c r="M61" i="2"/>
  <c r="L61" i="2"/>
  <c r="H61" i="2"/>
  <c r="I61" i="2" s="1"/>
  <c r="M60" i="2"/>
  <c r="L60" i="2"/>
  <c r="H60" i="2"/>
  <c r="I60" i="2" s="1"/>
  <c r="M59" i="2"/>
  <c r="L59" i="2"/>
  <c r="H59" i="2"/>
  <c r="I59" i="2" s="1"/>
  <c r="M58" i="2"/>
  <c r="L58" i="2"/>
  <c r="H58" i="2"/>
  <c r="I58" i="2" s="1"/>
  <c r="M57" i="2"/>
  <c r="L57" i="2"/>
  <c r="H57" i="2"/>
  <c r="I57" i="2" s="1"/>
  <c r="M56" i="2"/>
  <c r="L56" i="2"/>
  <c r="H56" i="2"/>
  <c r="I56" i="2" s="1"/>
  <c r="M55" i="2"/>
  <c r="L55" i="2"/>
  <c r="H55" i="2"/>
  <c r="I55" i="2" s="1"/>
  <c r="M54" i="2"/>
  <c r="L54" i="2"/>
  <c r="H54" i="2"/>
  <c r="M53" i="2"/>
  <c r="L53" i="2"/>
  <c r="H53" i="2"/>
  <c r="I53" i="2" s="1"/>
  <c r="M52" i="2"/>
  <c r="L52" i="2"/>
  <c r="I52" i="2"/>
  <c r="H52" i="2"/>
  <c r="M51" i="2"/>
  <c r="L51" i="2"/>
  <c r="I51" i="2"/>
  <c r="H51" i="2"/>
  <c r="M50" i="2"/>
  <c r="L50" i="2"/>
  <c r="I50" i="2"/>
  <c r="H50" i="2"/>
  <c r="M49" i="2"/>
  <c r="L49" i="2"/>
  <c r="I49" i="2"/>
  <c r="H49" i="2"/>
  <c r="M48" i="2"/>
  <c r="L48" i="2"/>
  <c r="I48" i="2"/>
  <c r="H48" i="2"/>
  <c r="M47" i="2"/>
  <c r="L47" i="2"/>
  <c r="I47" i="2"/>
  <c r="H47" i="2"/>
  <c r="M46" i="2"/>
  <c r="L46" i="2"/>
  <c r="I46" i="2"/>
  <c r="H46" i="2"/>
  <c r="M45" i="2"/>
  <c r="L45" i="2"/>
  <c r="I45" i="2"/>
  <c r="H45" i="2"/>
  <c r="M44" i="2"/>
  <c r="L44" i="2"/>
  <c r="I44" i="2"/>
  <c r="H44" i="2"/>
  <c r="M43" i="2"/>
  <c r="L43" i="2"/>
  <c r="I43" i="2"/>
  <c r="H43" i="2"/>
  <c r="M42" i="2"/>
  <c r="L42" i="2"/>
  <c r="I42" i="2"/>
  <c r="H42" i="2"/>
  <c r="M41" i="2"/>
  <c r="L41" i="2"/>
  <c r="I41" i="2"/>
  <c r="H41" i="2"/>
  <c r="M40" i="2"/>
  <c r="L40" i="2"/>
  <c r="I40" i="2"/>
  <c r="H40" i="2"/>
  <c r="M39" i="2"/>
  <c r="L39" i="2"/>
  <c r="I39" i="2"/>
  <c r="H39" i="2"/>
  <c r="M38" i="2"/>
  <c r="L38" i="2"/>
  <c r="I38" i="2"/>
  <c r="H38" i="2"/>
  <c r="M37" i="2"/>
  <c r="L37" i="2"/>
  <c r="I37" i="2"/>
  <c r="H37" i="2"/>
  <c r="M36" i="2"/>
  <c r="L36" i="2"/>
  <c r="I36" i="2"/>
  <c r="H36" i="2"/>
  <c r="M35" i="2"/>
  <c r="L35" i="2"/>
  <c r="I35" i="2"/>
  <c r="H35" i="2"/>
  <c r="M34" i="2"/>
  <c r="L34" i="2"/>
  <c r="I34" i="2"/>
  <c r="H34" i="2"/>
  <c r="M33" i="2"/>
  <c r="L33" i="2"/>
  <c r="I33" i="2"/>
  <c r="H33" i="2"/>
  <c r="M32" i="2"/>
  <c r="L32" i="2"/>
  <c r="I32" i="2"/>
  <c r="H32" i="2"/>
  <c r="M31" i="2"/>
  <c r="L31" i="2"/>
  <c r="I31" i="2"/>
  <c r="H31" i="2"/>
  <c r="M30" i="2"/>
  <c r="L30" i="2"/>
  <c r="I30" i="2"/>
  <c r="H30" i="2"/>
  <c r="M29" i="2"/>
  <c r="L29" i="2"/>
  <c r="I29" i="2"/>
  <c r="H29" i="2"/>
  <c r="M28" i="2"/>
  <c r="L28" i="2"/>
  <c r="I28" i="2"/>
  <c r="H28" i="2"/>
  <c r="M27" i="2"/>
  <c r="L27" i="2"/>
  <c r="I27" i="2"/>
  <c r="H27" i="2"/>
  <c r="M26" i="2"/>
  <c r="L26" i="2"/>
  <c r="I26" i="2"/>
  <c r="H26" i="2"/>
  <c r="M25" i="2"/>
  <c r="L25" i="2"/>
  <c r="I25" i="2"/>
  <c r="H25" i="2"/>
  <c r="M24" i="2"/>
  <c r="L24" i="2"/>
  <c r="I24" i="2"/>
  <c r="H24" i="2"/>
  <c r="M23" i="2"/>
  <c r="L23" i="2"/>
  <c r="I23" i="2"/>
  <c r="H23" i="2"/>
  <c r="M22" i="2"/>
  <c r="L22" i="2"/>
  <c r="I22" i="2"/>
  <c r="H22" i="2"/>
  <c r="M21" i="2"/>
  <c r="L21" i="2"/>
  <c r="I21" i="2"/>
  <c r="H21" i="2"/>
  <c r="M20" i="2"/>
  <c r="L20" i="2"/>
  <c r="I20" i="2"/>
  <c r="H20" i="2"/>
  <c r="M19" i="2"/>
  <c r="L19" i="2"/>
  <c r="I19" i="2"/>
  <c r="H19" i="2"/>
  <c r="M18" i="2"/>
  <c r="L18" i="2"/>
  <c r="I18" i="2"/>
  <c r="H18" i="2"/>
  <c r="M17" i="2"/>
  <c r="L17" i="2"/>
  <c r="I17" i="2"/>
  <c r="H17" i="2"/>
  <c r="M16" i="2"/>
  <c r="L16" i="2"/>
  <c r="I16" i="2"/>
  <c r="H16" i="2"/>
  <c r="M15" i="2"/>
  <c r="L15" i="2"/>
  <c r="I15" i="2"/>
  <c r="H15" i="2"/>
  <c r="M14" i="2"/>
  <c r="L14" i="2"/>
  <c r="I14" i="2"/>
  <c r="H14" i="2"/>
  <c r="M13" i="2"/>
  <c r="L13" i="2"/>
  <c r="I13" i="2"/>
  <c r="H13" i="2"/>
  <c r="M12" i="2"/>
  <c r="L12" i="2"/>
  <c r="I12" i="2"/>
  <c r="H12" i="2"/>
  <c r="M11" i="2"/>
  <c r="L11" i="2"/>
  <c r="I11" i="2"/>
  <c r="H11" i="2"/>
  <c r="M10" i="2"/>
  <c r="L10" i="2"/>
  <c r="I10" i="2"/>
  <c r="H10" i="2"/>
  <c r="M9" i="2"/>
  <c r="L9" i="2"/>
  <c r="I9" i="2"/>
  <c r="H9" i="2"/>
  <c r="M8" i="2"/>
  <c r="L8" i="2"/>
  <c r="I8" i="2"/>
  <c r="H8" i="2"/>
  <c r="M7" i="2"/>
  <c r="L7" i="2"/>
  <c r="I7" i="2"/>
  <c r="H7" i="2"/>
  <c r="M6" i="2"/>
  <c r="L6" i="2"/>
  <c r="I6" i="2"/>
  <c r="H6" i="2"/>
  <c r="M5" i="2"/>
  <c r="L5" i="2"/>
  <c r="I5" i="2"/>
  <c r="H5" i="2"/>
  <c r="M4" i="2"/>
  <c r="L4" i="2"/>
  <c r="I4" i="2"/>
  <c r="H4" i="2"/>
  <c r="M3" i="2"/>
  <c r="L3" i="2"/>
  <c r="I3" i="2"/>
  <c r="H3" i="2"/>
  <c r="M2" i="2"/>
  <c r="L2" i="2"/>
  <c r="I2" i="2"/>
  <c r="H2" i="2"/>
  <c r="H70" i="1"/>
  <c r="E70" i="1"/>
  <c r="L66" i="1" s="1"/>
  <c r="E69" i="1"/>
  <c r="I68" i="1"/>
  <c r="E68" i="1"/>
  <c r="K66" i="1"/>
  <c r="I66" i="1"/>
  <c r="H66" i="1"/>
  <c r="L65" i="1"/>
  <c r="K65" i="1"/>
  <c r="I65" i="1"/>
  <c r="H65" i="1"/>
  <c r="K64" i="1"/>
  <c r="I64" i="1"/>
  <c r="H64" i="1"/>
  <c r="L63" i="1"/>
  <c r="K63" i="1"/>
  <c r="I63" i="1"/>
  <c r="H63" i="1"/>
  <c r="K62" i="1"/>
  <c r="I62" i="1"/>
  <c r="H62" i="1"/>
  <c r="L61" i="1"/>
  <c r="K61" i="1"/>
  <c r="I61" i="1"/>
  <c r="H61" i="1"/>
  <c r="K60" i="1"/>
  <c r="I60" i="1"/>
  <c r="H60" i="1"/>
  <c r="L59" i="1"/>
  <c r="K59" i="1"/>
  <c r="I59" i="1"/>
  <c r="H59" i="1"/>
  <c r="K58" i="1"/>
  <c r="I58" i="1"/>
  <c r="H58" i="1"/>
  <c r="L57" i="1"/>
  <c r="K57" i="1"/>
  <c r="I57" i="1"/>
  <c r="H57" i="1"/>
  <c r="K56" i="1"/>
  <c r="I56" i="1"/>
  <c r="H56" i="1"/>
  <c r="L55" i="1"/>
  <c r="K55" i="1"/>
  <c r="I55" i="1"/>
  <c r="H55" i="1"/>
  <c r="K54" i="1"/>
  <c r="I54" i="1"/>
  <c r="H54" i="1"/>
  <c r="L53" i="1"/>
  <c r="K53" i="1"/>
  <c r="I53" i="1"/>
  <c r="H53" i="1"/>
  <c r="K52" i="1"/>
  <c r="I52" i="1"/>
  <c r="H52" i="1"/>
  <c r="L51" i="1"/>
  <c r="K51" i="1"/>
  <c r="I51" i="1"/>
  <c r="H51" i="1"/>
  <c r="K50" i="1"/>
  <c r="I50" i="1"/>
  <c r="H50" i="1"/>
  <c r="L49" i="1"/>
  <c r="K49" i="1"/>
  <c r="I49" i="1"/>
  <c r="H49" i="1"/>
  <c r="K48" i="1"/>
  <c r="I48" i="1"/>
  <c r="H48" i="1"/>
  <c r="L47" i="1"/>
  <c r="K47" i="1"/>
  <c r="I47" i="1"/>
  <c r="H47" i="1"/>
  <c r="K46" i="1"/>
  <c r="I46" i="1"/>
  <c r="H46" i="1"/>
  <c r="L45" i="1"/>
  <c r="K45" i="1"/>
  <c r="I45" i="1"/>
  <c r="H45" i="1"/>
  <c r="K44" i="1"/>
  <c r="I44" i="1"/>
  <c r="H44" i="1"/>
  <c r="L43" i="1"/>
  <c r="K43" i="1"/>
  <c r="I43" i="1"/>
  <c r="H43" i="1"/>
  <c r="K42" i="1"/>
  <c r="I42" i="1"/>
  <c r="H42" i="1"/>
  <c r="L41" i="1"/>
  <c r="K41" i="1"/>
  <c r="I41" i="1"/>
  <c r="H41" i="1"/>
  <c r="K40" i="1"/>
  <c r="I40" i="1"/>
  <c r="H40" i="1"/>
  <c r="L39" i="1"/>
  <c r="K39" i="1"/>
  <c r="I39" i="1"/>
  <c r="H39" i="1"/>
  <c r="K38" i="1"/>
  <c r="I38" i="1"/>
  <c r="H38" i="1"/>
  <c r="L37" i="1"/>
  <c r="K37" i="1"/>
  <c r="I37" i="1"/>
  <c r="H37" i="1"/>
  <c r="K36" i="1"/>
  <c r="I36" i="1"/>
  <c r="H36" i="1"/>
  <c r="L35" i="1"/>
  <c r="K35" i="1"/>
  <c r="I35" i="1"/>
  <c r="H35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I69" i="1" s="1"/>
  <c r="P65" i="1" s="1"/>
  <c r="H2" i="1"/>
  <c r="H68" i="1" s="1"/>
  <c r="P10" i="1" l="1"/>
  <c r="P12" i="1"/>
  <c r="P14" i="1"/>
  <c r="P20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I70" i="2"/>
  <c r="H69" i="3"/>
  <c r="P2" i="1"/>
  <c r="P16" i="1"/>
  <c r="P18" i="1"/>
  <c r="P22" i="1"/>
  <c r="I54" i="2"/>
  <c r="I68" i="2" s="1"/>
  <c r="H68" i="2"/>
  <c r="I69" i="2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8" i="2"/>
  <c r="K45" i="2"/>
  <c r="K43" i="2"/>
  <c r="K40" i="2"/>
  <c r="K37" i="2"/>
  <c r="K36" i="2"/>
  <c r="K33" i="2"/>
  <c r="K30" i="2"/>
  <c r="K27" i="2"/>
  <c r="K23" i="2"/>
  <c r="K19" i="2"/>
  <c r="K16" i="2"/>
  <c r="K13" i="2"/>
  <c r="K10" i="2"/>
  <c r="K7" i="2"/>
  <c r="K4" i="2"/>
  <c r="K47" i="2"/>
  <c r="K42" i="2"/>
  <c r="K39" i="2"/>
  <c r="K34" i="2"/>
  <c r="K31" i="2"/>
  <c r="K28" i="2"/>
  <c r="K25" i="2"/>
  <c r="K22" i="2"/>
  <c r="K18" i="2"/>
  <c r="K15" i="2"/>
  <c r="K12" i="2"/>
  <c r="K8" i="2"/>
  <c r="K5" i="2"/>
  <c r="K49" i="2"/>
  <c r="K46" i="2"/>
  <c r="K44" i="2"/>
  <c r="K41" i="2"/>
  <c r="K38" i="2"/>
  <c r="K35" i="2"/>
  <c r="K32" i="2"/>
  <c r="K29" i="2"/>
  <c r="K26" i="2"/>
  <c r="K24" i="2"/>
  <c r="K21" i="2"/>
  <c r="K20" i="2"/>
  <c r="K17" i="2"/>
  <c r="K14" i="2"/>
  <c r="K11" i="2"/>
  <c r="K9" i="2"/>
  <c r="K6" i="2"/>
  <c r="K3" i="2"/>
  <c r="P4" i="1"/>
  <c r="P6" i="1"/>
  <c r="P8" i="1"/>
  <c r="P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L34" i="1"/>
  <c r="P35" i="1"/>
  <c r="L36" i="1"/>
  <c r="P37" i="1"/>
  <c r="L38" i="1"/>
  <c r="P39" i="1"/>
  <c r="L40" i="1"/>
  <c r="P41" i="1"/>
  <c r="L42" i="1"/>
  <c r="P43" i="1"/>
  <c r="L44" i="1"/>
  <c r="P45" i="1"/>
  <c r="L46" i="1"/>
  <c r="P47" i="1"/>
  <c r="L48" i="1"/>
  <c r="P49" i="1"/>
  <c r="L50" i="1"/>
  <c r="P51" i="1"/>
  <c r="L52" i="1"/>
  <c r="P53" i="1"/>
  <c r="L54" i="1"/>
  <c r="P55" i="1"/>
  <c r="L56" i="1"/>
  <c r="P57" i="1"/>
  <c r="L58" i="1"/>
  <c r="P59" i="1"/>
  <c r="L60" i="1"/>
  <c r="P61" i="1"/>
  <c r="L62" i="1"/>
  <c r="P63" i="1"/>
  <c r="L64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69" i="1"/>
  <c r="I70" i="1"/>
  <c r="H70" i="2"/>
  <c r="H69" i="2"/>
  <c r="H68" i="3"/>
  <c r="H70" i="3"/>
  <c r="I2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N66" i="2" l="1"/>
  <c r="N62" i="2"/>
  <c r="N65" i="2"/>
  <c r="N61" i="2"/>
  <c r="N59" i="2"/>
  <c r="N57" i="2"/>
  <c r="N55" i="2"/>
  <c r="N53" i="2"/>
  <c r="N64" i="2"/>
  <c r="N58" i="2"/>
  <c r="N49" i="2"/>
  <c r="N45" i="2"/>
  <c r="N41" i="2"/>
  <c r="N37" i="2"/>
  <c r="N33" i="2"/>
  <c r="N29" i="2"/>
  <c r="N25" i="2"/>
  <c r="N21" i="2"/>
  <c r="N17" i="2"/>
  <c r="N13" i="2"/>
  <c r="N9" i="2"/>
  <c r="N5" i="2"/>
  <c r="N50" i="2"/>
  <c r="N46" i="2"/>
  <c r="N34" i="2"/>
  <c r="N14" i="2"/>
  <c r="N10" i="2"/>
  <c r="N6" i="2"/>
  <c r="N2" i="2"/>
  <c r="N60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N56" i="2"/>
  <c r="N42" i="2"/>
  <c r="N38" i="2"/>
  <c r="N30" i="2"/>
  <c r="N26" i="2"/>
  <c r="N22" i="2"/>
  <c r="N18" i="2"/>
  <c r="N63" i="2"/>
  <c r="N54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P66" i="2"/>
  <c r="P65" i="2"/>
  <c r="P64" i="2"/>
  <c r="P63" i="2"/>
  <c r="P62" i="2"/>
  <c r="P61" i="2"/>
  <c r="P59" i="2"/>
  <c r="P57" i="2"/>
  <c r="P55" i="2"/>
  <c r="P53" i="2"/>
  <c r="P54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58" i="2"/>
  <c r="P60" i="2"/>
  <c r="P56" i="2"/>
  <c r="O29" i="1"/>
  <c r="O27" i="1"/>
  <c r="O23" i="1"/>
  <c r="O19" i="1"/>
  <c r="O15" i="1"/>
  <c r="O9" i="1"/>
  <c r="O5" i="1"/>
  <c r="O58" i="1"/>
  <c r="O56" i="1"/>
  <c r="O50" i="1"/>
  <c r="O44" i="1"/>
  <c r="O42" i="1"/>
  <c r="O36" i="1"/>
  <c r="O34" i="1"/>
  <c r="O28" i="1"/>
  <c r="O24" i="1"/>
  <c r="O20" i="1"/>
  <c r="O16" i="1"/>
  <c r="O12" i="1"/>
  <c r="O8" i="1"/>
  <c r="O4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5" i="1"/>
  <c r="O21" i="1"/>
  <c r="O17" i="1"/>
  <c r="O13" i="1"/>
  <c r="O11" i="1"/>
  <c r="O7" i="1"/>
  <c r="O3" i="1"/>
  <c r="O62" i="1"/>
  <c r="O60" i="1"/>
  <c r="O54" i="1"/>
  <c r="O48" i="1"/>
  <c r="O38" i="1"/>
  <c r="O66" i="1"/>
  <c r="O64" i="1"/>
  <c r="O52" i="1"/>
  <c r="O46" i="1"/>
  <c r="O40" i="1"/>
  <c r="O32" i="1"/>
  <c r="O30" i="1"/>
  <c r="O26" i="1"/>
  <c r="O22" i="1"/>
  <c r="O18" i="1"/>
  <c r="O14" i="1"/>
  <c r="O10" i="1"/>
  <c r="O6" i="1"/>
  <c r="O2" i="1"/>
  <c r="I68" i="3"/>
  <c r="I69" i="3"/>
  <c r="I70" i="3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48" i="2"/>
  <c r="O46" i="2"/>
  <c r="O41" i="2"/>
  <c r="O38" i="2"/>
  <c r="O34" i="2"/>
  <c r="O31" i="2"/>
  <c r="O28" i="2"/>
  <c r="O25" i="2"/>
  <c r="O24" i="2"/>
  <c r="O21" i="2"/>
  <c r="O20" i="2"/>
  <c r="O17" i="2"/>
  <c r="O14" i="2"/>
  <c r="O11" i="2"/>
  <c r="O8" i="2"/>
  <c r="O5" i="2"/>
  <c r="O2" i="2"/>
  <c r="O49" i="2"/>
  <c r="O45" i="2"/>
  <c r="O44" i="2"/>
  <c r="O43" i="2"/>
  <c r="O40" i="2"/>
  <c r="O37" i="2"/>
  <c r="O35" i="2"/>
  <c r="O32" i="2"/>
  <c r="O29" i="2"/>
  <c r="O26" i="2"/>
  <c r="O23" i="2"/>
  <c r="O19" i="2"/>
  <c r="O16" i="2"/>
  <c r="O13" i="2"/>
  <c r="O10" i="2"/>
  <c r="O9" i="2"/>
  <c r="O6" i="2"/>
  <c r="O3" i="2"/>
  <c r="O51" i="2"/>
  <c r="O50" i="2"/>
  <c r="O47" i="2"/>
  <c r="O42" i="2"/>
  <c r="O39" i="2"/>
  <c r="O36" i="2"/>
  <c r="O33" i="2"/>
  <c r="O30" i="2"/>
  <c r="O27" i="2"/>
  <c r="O22" i="2"/>
  <c r="O18" i="2"/>
  <c r="O15" i="2"/>
  <c r="O12" i="2"/>
  <c r="O7" i="2"/>
  <c r="O4" i="2"/>
  <c r="N66" i="3" l="1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0" i="3"/>
  <c r="N28" i="3"/>
  <c r="N26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9" i="3"/>
  <c r="N27" i="3"/>
  <c r="N25" i="3"/>
  <c r="N31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P31" i="3"/>
  <c r="P29" i="3"/>
  <c r="P27" i="3"/>
  <c r="P25" i="3"/>
  <c r="P28" i="3"/>
  <c r="P22" i="3"/>
  <c r="P18" i="3"/>
  <c r="P14" i="3"/>
  <c r="P10" i="3"/>
  <c r="P6" i="3"/>
  <c r="P2" i="3"/>
  <c r="P26" i="3"/>
  <c r="P21" i="3"/>
  <c r="P17" i="3"/>
  <c r="P13" i="3"/>
  <c r="P9" i="3"/>
  <c r="P5" i="3"/>
  <c r="P40" i="3"/>
  <c r="P16" i="3"/>
  <c r="P12" i="3"/>
  <c r="P4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39" i="3"/>
  <c r="P38" i="3"/>
  <c r="P37" i="3"/>
  <c r="P36" i="3"/>
  <c r="P35" i="3"/>
  <c r="P34" i="3"/>
  <c r="P33" i="3"/>
  <c r="P32" i="3"/>
  <c r="P24" i="3"/>
  <c r="P20" i="3"/>
  <c r="P8" i="3"/>
  <c r="P30" i="3"/>
  <c r="P15" i="3"/>
  <c r="P11" i="3"/>
  <c r="P3" i="3"/>
  <c r="P23" i="3"/>
  <c r="P7" i="3"/>
  <c r="P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Reduced from 499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0"/>
            <color rgb="FF000000"/>
            <rFont val="Arial"/>
            <scheme val="minor"/>
          </rPr>
          <t>Reduced from 649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10"/>
            <color rgb="FF000000"/>
            <rFont val="Arial"/>
            <scheme val="minor"/>
          </rPr>
          <t>Reduced from 799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400-000001000000}">
      <text>
        <r>
          <rPr>
            <sz val="10"/>
            <color rgb="FF000000"/>
            <rFont val="Arial"/>
            <scheme val="minor"/>
          </rPr>
          <t>total on just watch says 6236 but when you add them together equals 6239</t>
        </r>
      </text>
    </comment>
    <comment ref="B14" authorId="0" shapeId="0" xr:uid="{00000000-0006-0000-0400-000002000000}">
      <text>
        <r>
          <rPr>
            <sz val="10"/>
            <color rgb="FF000000"/>
            <rFont val="Arial"/>
            <scheme val="minor"/>
          </rPr>
          <t>on uNoGS it is 5234</t>
        </r>
      </text>
    </comment>
    <comment ref="C14" authorId="0" shapeId="0" xr:uid="{00000000-0006-0000-0400-000003000000}">
      <text>
        <r>
          <rPr>
            <sz val="10"/>
            <color rgb="FF000000"/>
            <rFont val="Arial"/>
            <scheme val="minor"/>
          </rPr>
          <t>On uNoGS it is 2091</t>
        </r>
      </text>
    </comment>
  </commentList>
</comments>
</file>

<file path=xl/sharedStrings.xml><?xml version="1.0" encoding="utf-8"?>
<sst xmlns="http://schemas.openxmlformats.org/spreadsheetml/2006/main" count="1384" uniqueCount="303">
  <si>
    <t>Country</t>
  </si>
  <si>
    <t>Basic</t>
  </si>
  <si>
    <t>Currency</t>
  </si>
  <si>
    <t># of TV Shows</t>
  </si>
  <si>
    <t># of Movies</t>
  </si>
  <si>
    <t>Total Library Size</t>
  </si>
  <si>
    <t>Price per Title</t>
  </si>
  <si>
    <t>% Difference (Cost per Month) to Average</t>
  </si>
  <si>
    <t>% Difference (Cost Per Month) to Most Expensive</t>
  </si>
  <si>
    <t>% Difference (Cost Per Month) to Cheapest</t>
  </si>
  <si>
    <t>% Difference (Cost per Title) to Average</t>
  </si>
  <si>
    <t>% Difference (Cost per Title)  to Most Expensive</t>
  </si>
  <si>
    <t>% Difference (Cost per Title)  to Cheapest</t>
  </si>
  <si>
    <t>Turkey</t>
  </si>
  <si>
    <t>TRY</t>
  </si>
  <si>
    <t>USD</t>
  </si>
  <si>
    <t>India</t>
  </si>
  <si>
    <t>INR</t>
  </si>
  <si>
    <t>Argentina</t>
  </si>
  <si>
    <t>ARS</t>
  </si>
  <si>
    <t>Colombia</t>
  </si>
  <si>
    <t>COP</t>
  </si>
  <si>
    <t>Brazil</t>
  </si>
  <si>
    <t>BRL</t>
  </si>
  <si>
    <t>Ukraine</t>
  </si>
  <si>
    <t>EUR</t>
  </si>
  <si>
    <t>South Africa</t>
  </si>
  <si>
    <t>ZAR</t>
  </si>
  <si>
    <t>Hungary</t>
  </si>
  <si>
    <t>HUF</t>
  </si>
  <si>
    <t>Philippines</t>
  </si>
  <si>
    <t>PHP</t>
  </si>
  <si>
    <t>Czech Republic</t>
  </si>
  <si>
    <t>CZK</t>
  </si>
  <si>
    <t>Peru</t>
  </si>
  <si>
    <t>PEN</t>
  </si>
  <si>
    <t>Canada</t>
  </si>
  <si>
    <t>CAD</t>
  </si>
  <si>
    <t>Australia</t>
  </si>
  <si>
    <t>AUD</t>
  </si>
  <si>
    <t>Slovakia</t>
  </si>
  <si>
    <t>Mexico</t>
  </si>
  <si>
    <t>MXN</t>
  </si>
  <si>
    <t>Bulgaria</t>
  </si>
  <si>
    <t>United Kingdom</t>
  </si>
  <si>
    <t>GBP</t>
  </si>
  <si>
    <t>Malaysia</t>
  </si>
  <si>
    <t>MYR</t>
  </si>
  <si>
    <t>Poland</t>
  </si>
  <si>
    <t>PLN</t>
  </si>
  <si>
    <t>Lithuania</t>
  </si>
  <si>
    <t>Estonia</t>
  </si>
  <si>
    <t>Latvia</t>
  </si>
  <si>
    <t>Iceland</t>
  </si>
  <si>
    <t>Chile</t>
  </si>
  <si>
    <t>CLP</t>
  </si>
  <si>
    <t>Russia</t>
  </si>
  <si>
    <t>RUB</t>
  </si>
  <si>
    <t>New Zealand</t>
  </si>
  <si>
    <t>NZD</t>
  </si>
  <si>
    <t>Gibraltar</t>
  </si>
  <si>
    <t>Singapore</t>
  </si>
  <si>
    <t>SGD</t>
  </si>
  <si>
    <t>South Korea</t>
  </si>
  <si>
    <t>KRW</t>
  </si>
  <si>
    <t>Monaco</t>
  </si>
  <si>
    <t>Ireland</t>
  </si>
  <si>
    <t>Germany</t>
  </si>
  <si>
    <t>Japan</t>
  </si>
  <si>
    <t>JPY</t>
  </si>
  <si>
    <t>Austria</t>
  </si>
  <si>
    <t>Ecuador</t>
  </si>
  <si>
    <t>Bolivia</t>
  </si>
  <si>
    <t>Honduras</t>
  </si>
  <si>
    <t>Venezuela</t>
  </si>
  <si>
    <t>Guatemala</t>
  </si>
  <si>
    <t>Netherlands</t>
  </si>
  <si>
    <t>Thailand</t>
  </si>
  <si>
    <t>THB</t>
  </si>
  <si>
    <t>Romania</t>
  </si>
  <si>
    <t>Hong Kong</t>
  </si>
  <si>
    <t>HKD</t>
  </si>
  <si>
    <t>United States</t>
  </si>
  <si>
    <t>Spain</t>
  </si>
  <si>
    <t>Paraguay</t>
  </si>
  <si>
    <t>Italy</t>
  </si>
  <si>
    <t>Portugal</t>
  </si>
  <si>
    <t>Uruguay</t>
  </si>
  <si>
    <t>Costa Rica</t>
  </si>
  <si>
    <t>Israel</t>
  </si>
  <si>
    <t>ILS</t>
  </si>
  <si>
    <t>France</t>
  </si>
  <si>
    <t>Greece</t>
  </si>
  <si>
    <t>Taiwan</t>
  </si>
  <si>
    <t>TWD</t>
  </si>
  <si>
    <t>Belgium</t>
  </si>
  <si>
    <t>Indonesia</t>
  </si>
  <si>
    <t>IDR</t>
  </si>
  <si>
    <t>Norway</t>
  </si>
  <si>
    <t>NOK</t>
  </si>
  <si>
    <t>Finland</t>
  </si>
  <si>
    <t>Moldova</t>
  </si>
  <si>
    <t>Switzerland</t>
  </si>
  <si>
    <t>CHF</t>
  </si>
  <si>
    <t>Sweden</t>
  </si>
  <si>
    <t>SEK</t>
  </si>
  <si>
    <t>Denmark</t>
  </si>
  <si>
    <t>DKK</t>
  </si>
  <si>
    <t>San Marino</t>
  </si>
  <si>
    <t>Croatia</t>
  </si>
  <si>
    <t>Liechtenstein</t>
  </si>
  <si>
    <t>Average</t>
  </si>
  <si>
    <t>Minimum</t>
  </si>
  <si>
    <t>Maximum</t>
  </si>
  <si>
    <t>Standard</t>
  </si>
  <si>
    <t>Premium</t>
  </si>
  <si>
    <t>Average Total Library Size</t>
  </si>
  <si>
    <t>Mobile</t>
  </si>
  <si>
    <t>AUS</t>
  </si>
  <si>
    <t>Lietchenstein</t>
  </si>
  <si>
    <t>No. of Movies</t>
  </si>
  <si>
    <t>No. of TV Shows</t>
  </si>
  <si>
    <t>No. of Movies (uNoGS)</t>
  </si>
  <si>
    <t>No. of TV Shows (uNoGS)</t>
  </si>
  <si>
    <t>Total Library Size (uNoGS)</t>
  </si>
  <si>
    <t>TOP 10 CHEAPEST BASIC PLANS</t>
  </si>
  <si>
    <t>Cost Per Month - Basic (Local)</t>
  </si>
  <si>
    <t>Cost Per Month - Basic ($)</t>
  </si>
  <si>
    <t>Comparison to Average ($8.43)</t>
  </si>
  <si>
    <t>Average Person's Wages</t>
  </si>
  <si>
    <t>Netflix Yearly Cost in Relation to Average Person's Income (%)</t>
  </si>
  <si>
    <t>Country's GDP per Capita (USD)</t>
  </si>
  <si>
    <t>Netflix Yearly Cost in Relation to GDP per Capita</t>
  </si>
  <si>
    <t>TRY 26.99</t>
  </si>
  <si>
    <t>124% less</t>
  </si>
  <si>
    <t>INR 199</t>
  </si>
  <si>
    <t>104% less</t>
  </si>
  <si>
    <t>ARS 379</t>
  </si>
  <si>
    <t>77% less</t>
  </si>
  <si>
    <t>COP 16900</t>
  </si>
  <si>
    <t>65% less</t>
  </si>
  <si>
    <t>BRL 25.90</t>
  </si>
  <si>
    <t>59% less</t>
  </si>
  <si>
    <t>EUR 4.99</t>
  </si>
  <si>
    <t>40% less</t>
  </si>
  <si>
    <t>PEN 24.9</t>
  </si>
  <si>
    <t>32% less</t>
  </si>
  <si>
    <t>ZAR 99</t>
  </si>
  <si>
    <t>30% less</t>
  </si>
  <si>
    <t>MXN 139</t>
  </si>
  <si>
    <t>24% less</t>
  </si>
  <si>
    <t>CLP 5940</t>
  </si>
  <si>
    <t>17% less</t>
  </si>
  <si>
    <t>TOP 10 CHEAPEST STANDARD PLANS</t>
  </si>
  <si>
    <t>Cost Per Month - Standard (Local)</t>
  </si>
  <si>
    <t>Cost Per Month - Standard ($)</t>
  </si>
  <si>
    <t>Comparison to Average ($12.02)</t>
  </si>
  <si>
    <t>TRY 40.99</t>
  </si>
  <si>
    <t>120% less</t>
  </si>
  <si>
    <t>ARS 639</t>
  </si>
  <si>
    <t>62% less</t>
  </si>
  <si>
    <t>INR 499</t>
  </si>
  <si>
    <t>58% less</t>
  </si>
  <si>
    <t>COP 26900</t>
  </si>
  <si>
    <t>55% less</t>
  </si>
  <si>
    <t>BRL 39.9</t>
  </si>
  <si>
    <t>51% less</t>
  </si>
  <si>
    <t>EUR 7.49</t>
  </si>
  <si>
    <t>35% less</t>
  </si>
  <si>
    <t>PEN 34.9</t>
  </si>
  <si>
    <t>34% less</t>
  </si>
  <si>
    <t>PHP 459</t>
  </si>
  <si>
    <t>27% less</t>
  </si>
  <si>
    <t>CLP 8320</t>
  </si>
  <si>
    <t>19% less</t>
  </si>
  <si>
    <t>HKD 78</t>
  </si>
  <si>
    <t>18% less</t>
  </si>
  <si>
    <t>TOP 10 CHEAPEST PREMIUM PLANS</t>
  </si>
  <si>
    <t>Cost Per Month - Premium (Local)</t>
  </si>
  <si>
    <t>Cost Per Month - Premium ($)</t>
  </si>
  <si>
    <t>Comparison to Average ($15.64)</t>
  </si>
  <si>
    <t>TRY 54.99</t>
  </si>
  <si>
    <t>118% less</t>
  </si>
  <si>
    <t>INR 649</t>
  </si>
  <si>
    <t>39% less</t>
  </si>
  <si>
    <t>ARS 939</t>
  </si>
  <si>
    <t>COP 38900</t>
  </si>
  <si>
    <t>45% less</t>
  </si>
  <si>
    <t>BRL 55.9</t>
  </si>
  <si>
    <t>44% less</t>
  </si>
  <si>
    <t>PHP 549</t>
  </si>
  <si>
    <t>PEN 44.9</t>
  </si>
  <si>
    <t>EUR 9.99</t>
  </si>
  <si>
    <t>HKD 93</t>
  </si>
  <si>
    <t>THB 419</t>
  </si>
  <si>
    <t>22% less</t>
  </si>
  <si>
    <t>TOP 10 MOST EXPENSIVE BASIC PLANS</t>
  </si>
  <si>
    <t>CHF 11.90</t>
  </si>
  <si>
    <t>42% more</t>
  </si>
  <si>
    <t>DKK 79</t>
  </si>
  <si>
    <t>35% more</t>
  </si>
  <si>
    <t>SEK 99</t>
  </si>
  <si>
    <t>26% more</t>
  </si>
  <si>
    <t>ILS 32.90</t>
  </si>
  <si>
    <t>22% more</t>
  </si>
  <si>
    <t>EUR 8.99</t>
  </si>
  <si>
    <t>19% more</t>
  </si>
  <si>
    <t>USD 9.99</t>
  </si>
  <si>
    <t>18% more</t>
  </si>
  <si>
    <t>NOK 89</t>
  </si>
  <si>
    <t>16% more</t>
  </si>
  <si>
    <t>TWD 270</t>
  </si>
  <si>
    <t>14% more</t>
  </si>
  <si>
    <t>TOP 10 MOST EXPENSIVE STANDARD PLANS</t>
  </si>
  <si>
    <t>CHF 18.90</t>
  </si>
  <si>
    <t>52% more</t>
  </si>
  <si>
    <t>ILS 46.90</t>
  </si>
  <si>
    <t>38% more</t>
  </si>
  <si>
    <t>DKK 114</t>
  </si>
  <si>
    <t>USD 15.49</t>
  </si>
  <si>
    <t>25% more</t>
  </si>
  <si>
    <t>EUR 13.49</t>
  </si>
  <si>
    <t>24% more</t>
  </si>
  <si>
    <t>EUR 12.99</t>
  </si>
  <si>
    <t>20% more</t>
  </si>
  <si>
    <t>EUR 14.99</t>
  </si>
  <si>
    <t>TOP 10 MOST EXPENSIVE PREMIUM PLANS</t>
  </si>
  <si>
    <t>CHF 24.90</t>
  </si>
  <si>
    <t>53% more</t>
  </si>
  <si>
    <t>ILS 69.90</t>
  </si>
  <si>
    <t>EUR 17.99</t>
  </si>
  <si>
    <t>GBP 15.99</t>
  </si>
  <si>
    <t>DKK 149</t>
  </si>
  <si>
    <t>EUR 20.99</t>
  </si>
  <si>
    <t>Flag</t>
  </si>
  <si>
    <t>:ar:</t>
  </si>
  <si>
    <t>null</t>
  </si>
  <si>
    <t>:au:</t>
  </si>
  <si>
    <t>:at:</t>
  </si>
  <si>
    <t>:be:</t>
  </si>
  <si>
    <t>:bo:</t>
  </si>
  <si>
    <t>:br:</t>
  </si>
  <si>
    <t>:bg:</t>
  </si>
  <si>
    <t>:ca:</t>
  </si>
  <si>
    <t>:cl:</t>
  </si>
  <si>
    <t>:co:</t>
  </si>
  <si>
    <t>:cr:</t>
  </si>
  <si>
    <t>:hr:</t>
  </si>
  <si>
    <t>:cz:</t>
  </si>
  <si>
    <t>Czechia</t>
  </si>
  <si>
    <t>:dk:</t>
  </si>
  <si>
    <t>:ec:</t>
  </si>
  <si>
    <t>:ee:</t>
  </si>
  <si>
    <t>:fi:</t>
  </si>
  <si>
    <t>:fr:</t>
  </si>
  <si>
    <t>:de:</t>
  </si>
  <si>
    <t>:gi:</t>
  </si>
  <si>
    <t>:gr:</t>
  </si>
  <si>
    <t>:gt:</t>
  </si>
  <si>
    <t>:hn:</t>
  </si>
  <si>
    <t>:hk:</t>
  </si>
  <si>
    <t>:hu:</t>
  </si>
  <si>
    <t>:is:</t>
  </si>
  <si>
    <t>:in:</t>
  </si>
  <si>
    <t>:id:</t>
  </si>
  <si>
    <t>:ie:</t>
  </si>
  <si>
    <t>:il:</t>
  </si>
  <si>
    <t>:it:</t>
  </si>
  <si>
    <t>:jp:</t>
  </si>
  <si>
    <t>:lv:</t>
  </si>
  <si>
    <t>:li:</t>
  </si>
  <si>
    <t>:lt:</t>
  </si>
  <si>
    <t>:my:</t>
  </si>
  <si>
    <t>:mx:</t>
  </si>
  <si>
    <t>:md:</t>
  </si>
  <si>
    <t>:mc:</t>
  </si>
  <si>
    <t>:nl:</t>
  </si>
  <si>
    <t>:nz:</t>
  </si>
  <si>
    <t>:no:</t>
  </si>
  <si>
    <t>:py:</t>
  </si>
  <si>
    <t>:pe:</t>
  </si>
  <si>
    <t>:ph:</t>
  </si>
  <si>
    <t>:pl:</t>
  </si>
  <si>
    <t>:pt:</t>
  </si>
  <si>
    <t>:ro:</t>
  </si>
  <si>
    <t>:ru:</t>
  </si>
  <si>
    <t>:sm:</t>
  </si>
  <si>
    <t>:sg:</t>
  </si>
  <si>
    <t>:sk:</t>
  </si>
  <si>
    <t>:za:</t>
  </si>
  <si>
    <t>:kr:</t>
  </si>
  <si>
    <t>:es:</t>
  </si>
  <si>
    <t>:se:</t>
  </si>
  <si>
    <t>:ch:</t>
  </si>
  <si>
    <t>:tw:</t>
  </si>
  <si>
    <t>:th:</t>
  </si>
  <si>
    <t>:tr:</t>
  </si>
  <si>
    <t>:ua:</t>
  </si>
  <si>
    <t>:gb:</t>
  </si>
  <si>
    <t>:us:</t>
  </si>
  <si>
    <t>:uy:</t>
  </si>
  <si>
    <t>:ve:</t>
  </si>
  <si>
    <t>Price_USD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</si>
</sst>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[$£]#,##0.00"/>
    <numFmt numFmtId="167" formatCode="0.0"/>
    <numFmt numFmtId="168" formatCode="&quot;$&quot;#,##0.00"/>
    <numFmt numFmtId="169" formatCode="mmm\-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  <scheme val="minor"/>
    </font>
    <font>
      <u/>
      <sz val="10"/>
      <color rgb="FF1155CC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E67C73"/>
        <bgColor rgb="FFE67C7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/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4" fontId="5" fillId="0" borderId="0" xfId="0" applyNumberFormat="1" applyFont="1"/>
    <xf numFmtId="0" fontId="5" fillId="0" borderId="0" xfId="0" applyFont="1" applyAlignment="1"/>
    <xf numFmtId="0" fontId="5" fillId="0" borderId="0" xfId="0" applyFont="1"/>
    <xf numFmtId="164" fontId="5" fillId="0" borderId="0" xfId="0" applyNumberFormat="1" applyFont="1"/>
    <xf numFmtId="0" fontId="4" fillId="3" borderId="0" xfId="0" applyFont="1" applyFill="1" applyAlignment="1">
      <alignment horizontal="right"/>
    </xf>
    <xf numFmtId="4" fontId="5" fillId="0" borderId="0" xfId="0" applyNumberFormat="1" applyFont="1" applyAlignment="1"/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1" fontId="5" fillId="0" borderId="0" xfId="0" applyNumberFormat="1" applyFont="1"/>
    <xf numFmtId="165" fontId="2" fillId="0" borderId="0" xfId="0" applyNumberFormat="1" applyFont="1" applyAlignment="1"/>
    <xf numFmtId="166" fontId="4" fillId="0" borderId="0" xfId="0" applyNumberFormat="1" applyFont="1" applyAlignment="1"/>
    <xf numFmtId="165" fontId="5" fillId="0" borderId="0" xfId="0" applyNumberFormat="1" applyFont="1"/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2" fontId="4" fillId="3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" fontId="3" fillId="0" borderId="0" xfId="0" applyNumberFormat="1" applyFont="1" applyAlignment="1"/>
    <xf numFmtId="1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5" fillId="6" borderId="0" xfId="0" applyFont="1" applyFill="1" applyAlignment="1"/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38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2" fontId="5" fillId="0" borderId="0" xfId="0" applyNumberFormat="1" applyFont="1"/>
    <xf numFmtId="38" fontId="5" fillId="0" borderId="0" xfId="0" applyNumberFormat="1" applyFont="1" applyAlignment="1"/>
    <xf numFmtId="10" fontId="6" fillId="0" borderId="0" xfId="0" applyNumberFormat="1" applyFont="1" applyAlignment="1">
      <alignment horizontal="right"/>
    </xf>
    <xf numFmtId="1" fontId="5" fillId="0" borderId="0" xfId="0" applyNumberFormat="1" applyFont="1" applyAlignment="1"/>
    <xf numFmtId="2" fontId="5" fillId="0" borderId="0" xfId="0" applyNumberFormat="1" applyFont="1" applyAlignment="1"/>
    <xf numFmtId="38" fontId="5" fillId="8" borderId="0" xfId="0" applyNumberFormat="1" applyFont="1" applyFill="1" applyAlignment="1"/>
    <xf numFmtId="167" fontId="5" fillId="0" borderId="0" xfId="0" applyNumberFormat="1" applyFont="1"/>
    <xf numFmtId="2" fontId="2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68" fontId="3" fillId="0" borderId="0" xfId="0" applyNumberFormat="1" applyFont="1" applyAlignment="1">
      <alignment wrapText="1"/>
    </xf>
    <xf numFmtId="38" fontId="4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2" fontId="4" fillId="0" borderId="0" xfId="0" applyNumberFormat="1" applyFont="1" applyAlignment="1"/>
    <xf numFmtId="38" fontId="7" fillId="0" borderId="0" xfId="0" applyNumberFormat="1" applyFont="1" applyAlignment="1"/>
    <xf numFmtId="38" fontId="5" fillId="6" borderId="0" xfId="0" applyNumberFormat="1" applyFont="1" applyFill="1" applyAlignment="1"/>
    <xf numFmtId="2" fontId="4" fillId="0" borderId="0" xfId="0" applyNumberFormat="1" applyFont="1" applyAlignment="1"/>
    <xf numFmtId="38" fontId="8" fillId="0" borderId="0" xfId="0" applyNumberFormat="1" applyFont="1" applyAlignment="1"/>
    <xf numFmtId="2" fontId="1" fillId="0" borderId="0" xfId="0" applyNumberFormat="1" applyFont="1" applyAlignment="1">
      <alignment wrapText="1"/>
    </xf>
    <xf numFmtId="38" fontId="9" fillId="0" borderId="0" xfId="0" applyNumberFormat="1" applyFont="1" applyAlignment="1"/>
    <xf numFmtId="38" fontId="5" fillId="0" borderId="0" xfId="0" applyNumberFormat="1" applyFont="1"/>
    <xf numFmtId="169" fontId="5" fillId="0" borderId="0" xfId="0" applyNumberFormat="1" applyFont="1" applyAlignment="1"/>
    <xf numFmtId="169" fontId="5" fillId="0" borderId="0" xfId="0" applyNumberFormat="1" applyFont="1"/>
    <xf numFmtId="0" fontId="5" fillId="0" borderId="0" xfId="0" applyFont="1"/>
    <xf numFmtId="0" fontId="4" fillId="0" borderId="0" xfId="0" applyFont="1" applyAlignment="1"/>
    <xf numFmtId="0" fontId="3" fillId="7" borderId="0" xfId="0" applyFont="1" applyFill="1" applyAlignment="1">
      <alignment wrapText="1"/>
    </xf>
    <xf numFmtId="0" fontId="0" fillId="0" borderId="0" xfId="0" applyFont="1" applyAlignment="1"/>
    <xf numFmtId="0" fontId="3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sticstimes.com/economy/country/taiwan-gdp-per-capita.php" TargetMode="External"/><Relationship Id="rId7" Type="http://schemas.openxmlformats.org/officeDocument/2006/relationships/hyperlink" Target="http://www.salaryexplorer.com/salary-survey.php?loc=189&amp;loctype=1" TargetMode="External"/><Relationship Id="rId2" Type="http://schemas.openxmlformats.org/officeDocument/2006/relationships/hyperlink" Target="http://www.salaryexplorer.com/salary-survey.php?loc=212&amp;loctype=1" TargetMode="External"/><Relationship Id="rId1" Type="http://schemas.openxmlformats.org/officeDocument/2006/relationships/hyperlink" Target="http://www.salaryexplorer.com/salary-survey.php?loc=123&amp;loctype=1" TargetMode="External"/><Relationship Id="rId6" Type="http://schemas.openxmlformats.org/officeDocument/2006/relationships/hyperlink" Target="http://www.salaryexplorer.com/salary-survey.php?loc=123&amp;loctype=1" TargetMode="External"/><Relationship Id="rId5" Type="http://schemas.openxmlformats.org/officeDocument/2006/relationships/hyperlink" Target="http://www.salaryexplorer.com/salary-survey.php?loc=189&amp;loctype=1" TargetMode="External"/><Relationship Id="rId4" Type="http://schemas.openxmlformats.org/officeDocument/2006/relationships/hyperlink" Target="http://www.salaryexplorer.com/salary-survey.php?loc=123&amp;loctyp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2.5703125" defaultRowHeight="15.75" customHeight="1" x14ac:dyDescent="0.2"/>
  <cols>
    <col min="4" max="4" width="12.5703125" hidden="1"/>
  </cols>
  <sheetData>
    <row r="1" spans="1:28" x14ac:dyDescent="0.2">
      <c r="A1" s="1" t="s">
        <v>0</v>
      </c>
      <c r="B1" s="2" t="s">
        <v>1</v>
      </c>
      <c r="C1" s="3" t="s">
        <v>2</v>
      </c>
      <c r="D1" s="3"/>
      <c r="E1" s="3" t="s">
        <v>302</v>
      </c>
      <c r="F1" s="4" t="s">
        <v>3</v>
      </c>
      <c r="G1" s="4" t="s">
        <v>4</v>
      </c>
      <c r="H1" s="4" t="s">
        <v>5</v>
      </c>
      <c r="I1" s="5" t="s">
        <v>6</v>
      </c>
      <c r="J1" s="6"/>
      <c r="K1" s="7" t="s">
        <v>7</v>
      </c>
      <c r="L1" s="8" t="s">
        <v>8</v>
      </c>
      <c r="M1" s="9" t="s">
        <v>9</v>
      </c>
      <c r="N1" s="8" t="s">
        <v>10</v>
      </c>
      <c r="O1" s="8" t="s">
        <v>11</v>
      </c>
      <c r="P1" s="9" t="s">
        <v>12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s="10" t="s">
        <v>13</v>
      </c>
      <c r="B2" s="11">
        <v>26.99</v>
      </c>
      <c r="C2" s="12" t="s">
        <v>14</v>
      </c>
      <c r="D2" s="12" t="s">
        <v>15</v>
      </c>
      <c r="E2" s="13">
        <v>1.9739633115999997</v>
      </c>
      <c r="F2" s="14">
        <v>2930</v>
      </c>
      <c r="G2" s="14">
        <v>1709</v>
      </c>
      <c r="H2" s="15">
        <f>'Number of Titles'!H61</f>
        <v>4639</v>
      </c>
      <c r="I2" s="16">
        <f t="shared" ref="I2:I66" si="0">E2/H2</f>
        <v>4.2551483328303507E-4</v>
      </c>
      <c r="K2" s="13">
        <f t="shared" ref="K2:K66" si="1">100*(($E$68-E2)/(($E$68+E2)/2))</f>
        <v>124.03426429460067</v>
      </c>
      <c r="L2" s="13">
        <f t="shared" ref="L2:L66" si="2">100*(($E$70-E2)/(($E$70+E2)/2))</f>
        <v>146.85410473695103</v>
      </c>
      <c r="M2" s="13">
        <f t="shared" ref="M2:M66" si="3">100*(($E$69-E2)/(($E$69+E2)/2))</f>
        <v>0</v>
      </c>
      <c r="N2" s="13">
        <f t="shared" ref="N2:N66" si="4">100*(($I$68-I2)/(($I$68+I2)/2))</f>
        <v>118.74587460510686</v>
      </c>
      <c r="O2" s="13">
        <f t="shared" ref="O2:O66" si="5">100*(($I$70-I2)/(($I$70+I2)/2))</f>
        <v>163.4139844714592</v>
      </c>
      <c r="P2" s="13">
        <f t="shared" ref="P2:P66" si="6">100*(($I$69-I2)/(($I$69+I2)/2))</f>
        <v>0</v>
      </c>
    </row>
    <row r="3" spans="1:28" x14ac:dyDescent="0.2">
      <c r="A3" s="10" t="s">
        <v>16</v>
      </c>
      <c r="B3" s="17">
        <v>199</v>
      </c>
      <c r="C3" s="12" t="s">
        <v>17</v>
      </c>
      <c r="D3" s="12" t="s">
        <v>15</v>
      </c>
      <c r="E3" s="18">
        <v>2.64</v>
      </c>
      <c r="F3" s="14">
        <v>3718</v>
      </c>
      <c r="G3" s="14">
        <v>2125</v>
      </c>
      <c r="H3" s="15">
        <f>'Number of Titles'!H28</f>
        <v>5843</v>
      </c>
      <c r="I3" s="16">
        <f t="shared" si="0"/>
        <v>4.5182269382166695E-4</v>
      </c>
      <c r="K3" s="13">
        <f t="shared" si="1"/>
        <v>104.52082461346855</v>
      </c>
      <c r="L3" s="13">
        <f t="shared" si="2"/>
        <v>131.97180615312047</v>
      </c>
      <c r="M3" s="13">
        <f t="shared" si="3"/>
        <v>-28.870480470683958</v>
      </c>
      <c r="N3" s="13">
        <f t="shared" si="4"/>
        <v>114.79238614773539</v>
      </c>
      <c r="O3" s="13">
        <f t="shared" si="5"/>
        <v>161.37046582196771</v>
      </c>
      <c r="P3" s="13">
        <f t="shared" si="6"/>
        <v>-5.9972039781429025</v>
      </c>
    </row>
    <row r="4" spans="1:28" x14ac:dyDescent="0.2">
      <c r="A4" s="10" t="s">
        <v>18</v>
      </c>
      <c r="B4" s="19">
        <v>379</v>
      </c>
      <c r="C4" s="12" t="s">
        <v>19</v>
      </c>
      <c r="D4" s="12" t="s">
        <v>15</v>
      </c>
      <c r="E4" s="13">
        <v>3.7381628814000001</v>
      </c>
      <c r="F4" s="14">
        <v>3154</v>
      </c>
      <c r="G4" s="14">
        <v>1606</v>
      </c>
      <c r="H4" s="15">
        <f>'Number of Titles'!H2</f>
        <v>4760</v>
      </c>
      <c r="I4" s="16">
        <f t="shared" si="0"/>
        <v>7.8532833642857148E-4</v>
      </c>
      <c r="K4" s="13">
        <f t="shared" si="1"/>
        <v>77.015569319816052</v>
      </c>
      <c r="L4" s="13">
        <f t="shared" si="2"/>
        <v>110.03834392950149</v>
      </c>
      <c r="M4" s="13">
        <f t="shared" si="3"/>
        <v>-61.770328952534769</v>
      </c>
      <c r="N4" s="13">
        <f t="shared" si="4"/>
        <v>72.020773163570453</v>
      </c>
      <c r="O4" s="13">
        <f t="shared" si="5"/>
        <v>137.32448525700397</v>
      </c>
      <c r="P4" s="13">
        <f t="shared" si="6"/>
        <v>-59.431892113862318</v>
      </c>
    </row>
    <row r="5" spans="1:28" x14ac:dyDescent="0.2">
      <c r="A5" s="10" t="s">
        <v>20</v>
      </c>
      <c r="B5" s="11">
        <v>16900</v>
      </c>
      <c r="C5" s="12" t="s">
        <v>21</v>
      </c>
      <c r="D5" s="12" t="s">
        <v>15</v>
      </c>
      <c r="E5" s="13">
        <v>4.3122242800000006</v>
      </c>
      <c r="F5" s="14">
        <v>3156</v>
      </c>
      <c r="G5" s="14">
        <v>1835</v>
      </c>
      <c r="H5" s="15">
        <f>'Number of Titles'!H11</f>
        <v>4991</v>
      </c>
      <c r="I5" s="16">
        <f t="shared" si="0"/>
        <v>8.640000561009819E-4</v>
      </c>
      <c r="K5" s="13">
        <f t="shared" si="1"/>
        <v>64.525693256443759</v>
      </c>
      <c r="L5" s="13">
        <f t="shared" si="2"/>
        <v>99.687720177360788</v>
      </c>
      <c r="M5" s="13">
        <f t="shared" si="3"/>
        <v>-74.393610891425922</v>
      </c>
      <c r="N5" s="13">
        <f t="shared" si="4"/>
        <v>63.572895543735633</v>
      </c>
      <c r="O5" s="13">
        <f t="shared" si="5"/>
        <v>132.11146796249869</v>
      </c>
      <c r="P5" s="13">
        <f t="shared" si="6"/>
        <v>-68.007779736053294</v>
      </c>
    </row>
    <row r="6" spans="1:28" x14ac:dyDescent="0.2">
      <c r="A6" s="10" t="s">
        <v>22</v>
      </c>
      <c r="B6" s="19">
        <v>25.9</v>
      </c>
      <c r="C6" s="12" t="s">
        <v>23</v>
      </c>
      <c r="D6" s="12" t="s">
        <v>15</v>
      </c>
      <c r="E6" s="13">
        <v>4.6135488699999998</v>
      </c>
      <c r="F6" s="14">
        <v>3162</v>
      </c>
      <c r="G6" s="14">
        <v>1810</v>
      </c>
      <c r="H6" s="15">
        <f>'Number of Titles'!H7</f>
        <v>4972</v>
      </c>
      <c r="I6" s="16">
        <f t="shared" si="0"/>
        <v>9.2790604786806112E-4</v>
      </c>
      <c r="K6" s="13">
        <f t="shared" si="1"/>
        <v>58.410085270543355</v>
      </c>
      <c r="L6" s="13">
        <f t="shared" si="2"/>
        <v>94.526507786340346</v>
      </c>
      <c r="M6" s="13">
        <f t="shared" si="3"/>
        <v>-80.139071796263096</v>
      </c>
      <c r="N6" s="13">
        <f t="shared" si="4"/>
        <v>57.087311063875276</v>
      </c>
      <c r="O6" s="13">
        <f t="shared" si="5"/>
        <v>127.99400088345685</v>
      </c>
      <c r="P6" s="13">
        <f t="shared" si="6"/>
        <v>-74.240204445159421</v>
      </c>
    </row>
    <row r="7" spans="1:28" x14ac:dyDescent="0.2">
      <c r="A7" s="10" t="s">
        <v>24</v>
      </c>
      <c r="B7" s="11">
        <v>4.99</v>
      </c>
      <c r="C7" s="12" t="s">
        <v>25</v>
      </c>
      <c r="D7" s="12" t="s">
        <v>15</v>
      </c>
      <c r="E7" s="13">
        <v>5.6370532999999998</v>
      </c>
      <c r="F7" s="14">
        <v>3261</v>
      </c>
      <c r="G7" s="14">
        <v>2075</v>
      </c>
      <c r="H7" s="15">
        <f>'Number of Titles'!H62</f>
        <v>5336</v>
      </c>
      <c r="I7" s="16">
        <f t="shared" si="0"/>
        <v>1.056419284107946E-3</v>
      </c>
      <c r="K7" s="13">
        <f t="shared" si="1"/>
        <v>39.595060650277539</v>
      </c>
      <c r="L7" s="13">
        <f t="shared" si="2"/>
        <v>78.249579414805453</v>
      </c>
      <c r="M7" s="13">
        <f t="shared" si="3"/>
        <v>-96.257574390707845</v>
      </c>
      <c r="N7" s="13">
        <f t="shared" si="4"/>
        <v>44.965710957290433</v>
      </c>
      <c r="O7" s="13">
        <f t="shared" si="5"/>
        <v>120.01545947674981</v>
      </c>
      <c r="P7" s="13">
        <f t="shared" si="6"/>
        <v>-85.146086242436951</v>
      </c>
    </row>
    <row r="8" spans="1:28" x14ac:dyDescent="0.2">
      <c r="A8" s="10" t="s">
        <v>26</v>
      </c>
      <c r="B8" s="11">
        <v>99</v>
      </c>
      <c r="C8" s="12" t="s">
        <v>27</v>
      </c>
      <c r="D8" s="12" t="s">
        <v>15</v>
      </c>
      <c r="E8" s="13">
        <v>6.2565257700000005</v>
      </c>
      <c r="F8" s="14">
        <v>3686</v>
      </c>
      <c r="G8" s="14">
        <v>2050</v>
      </c>
      <c r="H8" s="15">
        <f>'Number of Titles'!H54</f>
        <v>5736</v>
      </c>
      <c r="I8" s="16">
        <f t="shared" si="0"/>
        <v>1.0907471705020922E-3</v>
      </c>
      <c r="K8" s="13">
        <f t="shared" si="1"/>
        <v>29.482142073404439</v>
      </c>
      <c r="L8" s="13">
        <f t="shared" si="2"/>
        <v>69.243704601047781</v>
      </c>
      <c r="M8" s="13">
        <f t="shared" si="3"/>
        <v>-104.06580741292896</v>
      </c>
      <c r="N8" s="13">
        <f t="shared" si="4"/>
        <v>41.9188805665095</v>
      </c>
      <c r="O8" s="13">
        <f t="shared" si="5"/>
        <v>117.94953235344245</v>
      </c>
      <c r="P8" s="13">
        <f t="shared" si="6"/>
        <v>-87.746357233565362</v>
      </c>
    </row>
    <row r="9" spans="1:28" x14ac:dyDescent="0.2">
      <c r="A9" s="10" t="s">
        <v>28</v>
      </c>
      <c r="B9" s="11">
        <v>2490</v>
      </c>
      <c r="C9" s="12" t="s">
        <v>29</v>
      </c>
      <c r="D9" s="12" t="s">
        <v>15</v>
      </c>
      <c r="E9" s="13">
        <v>7.6440158909999996</v>
      </c>
      <c r="F9" s="14">
        <v>4802</v>
      </c>
      <c r="G9" s="14">
        <v>2082</v>
      </c>
      <c r="H9" s="15">
        <f>'Number of Titles'!H26</f>
        <v>6884</v>
      </c>
      <c r="I9" s="16">
        <f t="shared" si="0"/>
        <v>1.1104032380883206E-3</v>
      </c>
      <c r="K9" s="13">
        <f t="shared" si="1"/>
        <v>9.6611869177137031</v>
      </c>
      <c r="L9" s="13">
        <f t="shared" si="2"/>
        <v>51.044594486968144</v>
      </c>
      <c r="M9" s="13">
        <f t="shared" si="3"/>
        <v>-117.90527843660199</v>
      </c>
      <c r="N9" s="13">
        <f t="shared" si="4"/>
        <v>40.208155177378714</v>
      </c>
      <c r="O9" s="13">
        <f t="shared" si="5"/>
        <v>116.77855261315773</v>
      </c>
      <c r="P9" s="13">
        <f t="shared" si="6"/>
        <v>-89.182934633196652</v>
      </c>
    </row>
    <row r="10" spans="1:28" x14ac:dyDescent="0.2">
      <c r="A10" s="10" t="s">
        <v>30</v>
      </c>
      <c r="B10" s="11">
        <v>369</v>
      </c>
      <c r="C10" s="12" t="s">
        <v>31</v>
      </c>
      <c r="D10" s="12" t="s">
        <v>15</v>
      </c>
      <c r="E10" s="13">
        <v>7.3457686080000002</v>
      </c>
      <c r="F10" s="14">
        <v>4154</v>
      </c>
      <c r="G10" s="14">
        <v>2208</v>
      </c>
      <c r="H10" s="15">
        <f>'Number of Titles'!H46</f>
        <v>6362</v>
      </c>
      <c r="I10" s="16">
        <f t="shared" si="0"/>
        <v>1.1546319723357435E-3</v>
      </c>
      <c r="K10" s="13">
        <f t="shared" si="1"/>
        <v>13.627429706204289</v>
      </c>
      <c r="L10" s="13">
        <f t="shared" si="2"/>
        <v>54.745929927149874</v>
      </c>
      <c r="M10" s="13">
        <f t="shared" si="3"/>
        <v>-115.27810762673863</v>
      </c>
      <c r="N10" s="13">
        <f t="shared" si="4"/>
        <v>36.445883373371856</v>
      </c>
      <c r="O10" s="13">
        <f t="shared" si="5"/>
        <v>114.17497425549988</v>
      </c>
      <c r="P10" s="13">
        <f t="shared" si="6"/>
        <v>-92.284734109523356</v>
      </c>
    </row>
    <row r="11" spans="1:28" x14ac:dyDescent="0.2">
      <c r="A11" s="10" t="s">
        <v>32</v>
      </c>
      <c r="B11" s="11">
        <v>199</v>
      </c>
      <c r="C11" s="12" t="s">
        <v>33</v>
      </c>
      <c r="D11" s="12" t="s">
        <v>15</v>
      </c>
      <c r="E11" s="13">
        <v>8.8279385000000001</v>
      </c>
      <c r="F11" s="14">
        <v>5234</v>
      </c>
      <c r="G11" s="14">
        <v>2091</v>
      </c>
      <c r="H11" s="15">
        <f>'Number of Titles'!H14</f>
        <v>7325</v>
      </c>
      <c r="I11" s="16">
        <f t="shared" si="0"/>
        <v>1.2051793174061433E-3</v>
      </c>
      <c r="K11" s="13">
        <f t="shared" si="1"/>
        <v>-4.7302472327863097</v>
      </c>
      <c r="L11" s="13">
        <f t="shared" si="2"/>
        <v>37.354826817932882</v>
      </c>
      <c r="M11" s="13">
        <f t="shared" si="3"/>
        <v>-126.90311961620719</v>
      </c>
      <c r="N11" s="13">
        <f t="shared" si="4"/>
        <v>32.287899074351309</v>
      </c>
      <c r="O11" s="13">
        <f t="shared" si="5"/>
        <v>111.25136060957188</v>
      </c>
      <c r="P11" s="13">
        <f t="shared" si="6"/>
        <v>-95.623631665521032</v>
      </c>
    </row>
    <row r="12" spans="1:28" x14ac:dyDescent="0.2">
      <c r="A12" s="10" t="s">
        <v>34</v>
      </c>
      <c r="B12" s="11">
        <v>24.9</v>
      </c>
      <c r="C12" s="12" t="s">
        <v>35</v>
      </c>
      <c r="D12" s="12" t="s">
        <v>15</v>
      </c>
      <c r="E12" s="13">
        <v>6.1076736899999995</v>
      </c>
      <c r="F12" s="14">
        <v>3155</v>
      </c>
      <c r="G12" s="14">
        <v>1831</v>
      </c>
      <c r="H12" s="15">
        <f>'Number of Titles'!H45</f>
        <v>4986</v>
      </c>
      <c r="I12" s="16">
        <f t="shared" si="0"/>
        <v>1.2249646389891696E-3</v>
      </c>
      <c r="K12" s="13">
        <f t="shared" si="1"/>
        <v>31.833439811323938</v>
      </c>
      <c r="L12" s="13">
        <f t="shared" si="2"/>
        <v>71.354084537706271</v>
      </c>
      <c r="M12" s="13">
        <f t="shared" si="3"/>
        <v>-102.29883815820011</v>
      </c>
      <c r="N12" s="13">
        <f t="shared" si="4"/>
        <v>30.699925373361047</v>
      </c>
      <c r="O12" s="13">
        <f t="shared" si="5"/>
        <v>110.12175876184673</v>
      </c>
      <c r="P12" s="13">
        <f t="shared" si="6"/>
        <v>-96.874855959951674</v>
      </c>
    </row>
    <row r="13" spans="1:28" x14ac:dyDescent="0.2">
      <c r="A13" s="10" t="s">
        <v>36</v>
      </c>
      <c r="B13" s="11">
        <v>9.99</v>
      </c>
      <c r="C13" s="12" t="s">
        <v>37</v>
      </c>
      <c r="D13" s="12" t="s">
        <v>15</v>
      </c>
      <c r="E13" s="13">
        <v>7.9077037806000003</v>
      </c>
      <c r="F13" s="14">
        <v>4311</v>
      </c>
      <c r="G13" s="14">
        <v>1928</v>
      </c>
      <c r="H13" s="15">
        <f>'Number of Titles'!H9</f>
        <v>6239</v>
      </c>
      <c r="I13" s="16">
        <f t="shared" si="0"/>
        <v>1.2674633403750601E-3</v>
      </c>
      <c r="K13" s="13">
        <f t="shared" si="1"/>
        <v>6.275217567942537</v>
      </c>
      <c r="L13" s="13">
        <f t="shared" si="2"/>
        <v>47.860599496447222</v>
      </c>
      <c r="M13" s="13">
        <f t="shared" si="3"/>
        <v>-120.09593955424268</v>
      </c>
      <c r="N13" s="13">
        <f t="shared" si="4"/>
        <v>27.361314243855599</v>
      </c>
      <c r="O13" s="13">
        <f t="shared" si="5"/>
        <v>107.72289002681808</v>
      </c>
      <c r="P13" s="13">
        <f t="shared" si="6"/>
        <v>-99.46359854986062</v>
      </c>
    </row>
    <row r="14" spans="1:28" x14ac:dyDescent="0.2">
      <c r="A14" s="10" t="s">
        <v>38</v>
      </c>
      <c r="B14" s="11">
        <v>10.99</v>
      </c>
      <c r="C14" s="12" t="s">
        <v>39</v>
      </c>
      <c r="D14" s="12" t="s">
        <v>15</v>
      </c>
      <c r="E14" s="13">
        <v>7.8370128501000007</v>
      </c>
      <c r="F14" s="14">
        <v>4050</v>
      </c>
      <c r="G14" s="14">
        <v>2064</v>
      </c>
      <c r="H14" s="15">
        <f>'Number of Titles'!H3</f>
        <v>6114</v>
      </c>
      <c r="I14" s="16">
        <f t="shared" si="0"/>
        <v>1.2818143359666341E-3</v>
      </c>
      <c r="K14" s="13">
        <f t="shared" si="1"/>
        <v>7.1721710362797815</v>
      </c>
      <c r="L14" s="13">
        <f t="shared" si="2"/>
        <v>48.706232029994496</v>
      </c>
      <c r="M14" s="13">
        <f t="shared" si="3"/>
        <v>-119.52020760967945</v>
      </c>
      <c r="N14" s="13">
        <f t="shared" si="4"/>
        <v>26.255647663977793</v>
      </c>
      <c r="O14" s="13">
        <f t="shared" si="5"/>
        <v>106.92119811486305</v>
      </c>
      <c r="P14" s="13">
        <f t="shared" si="6"/>
        <v>-100.30865964293486</v>
      </c>
    </row>
    <row r="15" spans="1:28" x14ac:dyDescent="0.2">
      <c r="A15" s="10" t="s">
        <v>40</v>
      </c>
      <c r="B15" s="11">
        <v>7.99</v>
      </c>
      <c r="C15" s="12" t="s">
        <v>25</v>
      </c>
      <c r="D15" s="12" t="s">
        <v>15</v>
      </c>
      <c r="E15" s="13">
        <v>9.0260633000000006</v>
      </c>
      <c r="F15" s="14">
        <v>5055</v>
      </c>
      <c r="G15" s="14">
        <v>1980</v>
      </c>
      <c r="H15" s="15">
        <f>'Number of Titles'!H53</f>
        <v>7035</v>
      </c>
      <c r="I15" s="16">
        <f t="shared" si="0"/>
        <v>1.2830225017768301E-3</v>
      </c>
      <c r="K15" s="13">
        <f t="shared" si="1"/>
        <v>-6.9478118839259775</v>
      </c>
      <c r="L15" s="13">
        <f t="shared" si="2"/>
        <v>35.208412381757128</v>
      </c>
      <c r="M15" s="13">
        <f t="shared" si="3"/>
        <v>-128.21968959535533</v>
      </c>
      <c r="N15" s="13">
        <f t="shared" si="4"/>
        <v>26.163055595698758</v>
      </c>
      <c r="O15" s="13">
        <f t="shared" si="5"/>
        <v>106.85389675292653</v>
      </c>
      <c r="P15" s="13">
        <f t="shared" si="6"/>
        <v>-100.37915483582323</v>
      </c>
    </row>
    <row r="16" spans="1:28" x14ac:dyDescent="0.2">
      <c r="A16" s="10" t="s">
        <v>41</v>
      </c>
      <c r="B16" s="11">
        <v>139</v>
      </c>
      <c r="C16" s="12" t="s">
        <v>42</v>
      </c>
      <c r="D16" s="12" t="s">
        <v>15</v>
      </c>
      <c r="E16" s="13">
        <v>6.6200942030000007</v>
      </c>
      <c r="F16" s="14">
        <v>3158</v>
      </c>
      <c r="G16" s="14">
        <v>1835</v>
      </c>
      <c r="H16" s="15">
        <f>'Number of Titles'!H38</f>
        <v>4993</v>
      </c>
      <c r="I16" s="16">
        <f t="shared" si="0"/>
        <v>1.3258750656919688E-3</v>
      </c>
      <c r="K16" s="13">
        <f t="shared" si="1"/>
        <v>23.934806859678506</v>
      </c>
      <c r="L16" s="13">
        <f t="shared" si="2"/>
        <v>64.22457108700236</v>
      </c>
      <c r="M16" s="13">
        <f t="shared" si="3"/>
        <v>-108.12426804235203</v>
      </c>
      <c r="N16" s="13">
        <f t="shared" si="4"/>
        <v>22.927210609876937</v>
      </c>
      <c r="O16" s="13">
        <f t="shared" si="5"/>
        <v>104.48571970863381</v>
      </c>
      <c r="P16" s="13">
        <f t="shared" si="6"/>
        <v>-102.81665241256297</v>
      </c>
    </row>
    <row r="17" spans="1:16" x14ac:dyDescent="0.2">
      <c r="A17" s="10" t="s">
        <v>43</v>
      </c>
      <c r="B17" s="11">
        <v>7.99</v>
      </c>
      <c r="C17" s="12" t="s">
        <v>25</v>
      </c>
      <c r="D17" s="12" t="s">
        <v>15</v>
      </c>
      <c r="E17" s="13">
        <v>9.0260633000000006</v>
      </c>
      <c r="F17" s="14">
        <v>4819</v>
      </c>
      <c r="G17" s="14">
        <v>1978</v>
      </c>
      <c r="H17" s="15">
        <f>'Number of Titles'!H8</f>
        <v>6797</v>
      </c>
      <c r="I17" s="16">
        <f t="shared" si="0"/>
        <v>1.3279481094600561E-3</v>
      </c>
      <c r="K17" s="13">
        <f t="shared" si="1"/>
        <v>-6.9478118839259775</v>
      </c>
      <c r="L17" s="13">
        <f t="shared" si="2"/>
        <v>35.208412381757128</v>
      </c>
      <c r="M17" s="13">
        <f t="shared" si="3"/>
        <v>-128.21968959535533</v>
      </c>
      <c r="N17" s="13">
        <f t="shared" si="4"/>
        <v>22.77301915859135</v>
      </c>
      <c r="O17" s="13">
        <f t="shared" si="5"/>
        <v>104.37208290730253</v>
      </c>
      <c r="P17" s="13">
        <f t="shared" si="6"/>
        <v>-102.93154810164027</v>
      </c>
    </row>
    <row r="18" spans="1:16" x14ac:dyDescent="0.2">
      <c r="A18" s="10" t="s">
        <v>44</v>
      </c>
      <c r="B18" s="17">
        <v>6.99</v>
      </c>
      <c r="C18" s="12" t="s">
        <v>45</v>
      </c>
      <c r="D18" s="12" t="s">
        <v>15</v>
      </c>
      <c r="E18" s="18">
        <v>9.23</v>
      </c>
      <c r="F18" s="14">
        <v>4551</v>
      </c>
      <c r="G18" s="14">
        <v>2092</v>
      </c>
      <c r="H18" s="15">
        <f>'Number of Titles'!H63</f>
        <v>6643</v>
      </c>
      <c r="I18" s="16">
        <f t="shared" si="0"/>
        <v>1.3894324853228964E-3</v>
      </c>
      <c r="K18" s="13">
        <f t="shared" si="1"/>
        <v>-9.1784305066433305</v>
      </c>
      <c r="L18" s="13">
        <f t="shared" si="2"/>
        <v>33.039205121543176</v>
      </c>
      <c r="M18" s="13">
        <f t="shared" si="3"/>
        <v>-129.52624864252238</v>
      </c>
      <c r="N18" s="13">
        <f t="shared" si="4"/>
        <v>18.294885293926352</v>
      </c>
      <c r="O18" s="13">
        <f t="shared" si="5"/>
        <v>101.03987269917805</v>
      </c>
      <c r="P18" s="13">
        <f t="shared" si="6"/>
        <v>-106.2199042537775</v>
      </c>
    </row>
    <row r="19" spans="1:16" x14ac:dyDescent="0.2">
      <c r="A19" s="10" t="s">
        <v>46</v>
      </c>
      <c r="B19" s="11">
        <v>35</v>
      </c>
      <c r="C19" s="12" t="s">
        <v>47</v>
      </c>
      <c r="D19" s="12" t="s">
        <v>15</v>
      </c>
      <c r="E19" s="13">
        <v>8.285007499999999</v>
      </c>
      <c r="F19" s="14">
        <v>3565</v>
      </c>
      <c r="G19" s="14">
        <v>2387</v>
      </c>
      <c r="H19" s="15">
        <f>'Number of Titles'!H37</f>
        <v>5952</v>
      </c>
      <c r="I19" s="16">
        <f t="shared" si="0"/>
        <v>1.3919703461021504E-3</v>
      </c>
      <c r="K19" s="13">
        <f t="shared" si="1"/>
        <v>1.6162318606457564</v>
      </c>
      <c r="L19" s="13">
        <f t="shared" si="2"/>
        <v>43.442666753439227</v>
      </c>
      <c r="M19" s="13">
        <f t="shared" si="3"/>
        <v>-123.03464556627826</v>
      </c>
      <c r="N19" s="13">
        <f t="shared" si="4"/>
        <v>18.113909342612729</v>
      </c>
      <c r="O19" s="13">
        <f t="shared" si="5"/>
        <v>100.90389790406469</v>
      </c>
      <c r="P19" s="13">
        <f t="shared" si="6"/>
        <v>-106.35085488246408</v>
      </c>
    </row>
    <row r="20" spans="1:16" x14ac:dyDescent="0.2">
      <c r="A20" s="10" t="s">
        <v>48</v>
      </c>
      <c r="B20" s="20">
        <v>29</v>
      </c>
      <c r="C20" s="12" t="s">
        <v>49</v>
      </c>
      <c r="D20" s="12" t="s">
        <v>15</v>
      </c>
      <c r="E20" s="13">
        <v>7.1347771999999994</v>
      </c>
      <c r="F20" s="14">
        <v>3512</v>
      </c>
      <c r="G20" s="14">
        <v>1597</v>
      </c>
      <c r="H20" s="15">
        <f>'Number of Titles'!H47</f>
        <v>5109</v>
      </c>
      <c r="I20" s="16">
        <f t="shared" si="0"/>
        <v>1.3965114895282834E-3</v>
      </c>
      <c r="K20" s="13">
        <f t="shared" si="1"/>
        <v>16.525159572917989</v>
      </c>
      <c r="L20" s="13">
        <f t="shared" si="2"/>
        <v>57.431006654098525</v>
      </c>
      <c r="M20" s="13">
        <f t="shared" si="3"/>
        <v>-113.31564186788927</v>
      </c>
      <c r="N20" s="13">
        <f t="shared" si="4"/>
        <v>17.790826187744649</v>
      </c>
      <c r="O20" s="13">
        <f t="shared" si="5"/>
        <v>100.66089651050405</v>
      </c>
      <c r="P20" s="13">
        <f t="shared" si="6"/>
        <v>-106.58426215786352</v>
      </c>
    </row>
    <row r="21" spans="1:16" x14ac:dyDescent="0.2">
      <c r="A21" s="10" t="s">
        <v>50</v>
      </c>
      <c r="B21" s="11">
        <v>7.99</v>
      </c>
      <c r="C21" s="12" t="s">
        <v>25</v>
      </c>
      <c r="D21" s="12" t="s">
        <v>15</v>
      </c>
      <c r="E21" s="13">
        <v>9.0260633000000006</v>
      </c>
      <c r="F21" s="14">
        <v>4490</v>
      </c>
      <c r="G21" s="14">
        <v>1972</v>
      </c>
      <c r="H21" s="15">
        <f>'Number of Titles'!H36</f>
        <v>6462</v>
      </c>
      <c r="I21" s="16">
        <f t="shared" si="0"/>
        <v>1.3967909780253792E-3</v>
      </c>
      <c r="K21" s="13">
        <f t="shared" si="1"/>
        <v>-6.9478118839259775</v>
      </c>
      <c r="L21" s="13">
        <f t="shared" si="2"/>
        <v>35.208412381757128</v>
      </c>
      <c r="M21" s="13">
        <f t="shared" si="3"/>
        <v>-128.21968959535533</v>
      </c>
      <c r="N21" s="13">
        <f t="shared" si="4"/>
        <v>17.770973026750223</v>
      </c>
      <c r="O21" s="13">
        <f t="shared" si="5"/>
        <v>100.64595360557998</v>
      </c>
      <c r="P21" s="13">
        <f t="shared" si="6"/>
        <v>-106.59858940415367</v>
      </c>
    </row>
    <row r="22" spans="1:16" x14ac:dyDescent="0.2">
      <c r="A22" s="10" t="s">
        <v>51</v>
      </c>
      <c r="B22" s="11">
        <v>7.99</v>
      </c>
      <c r="C22" s="12" t="s">
        <v>25</v>
      </c>
      <c r="D22" s="12" t="s">
        <v>15</v>
      </c>
      <c r="E22" s="13">
        <v>9.0260633000000006</v>
      </c>
      <c r="F22" s="14">
        <v>4486</v>
      </c>
      <c r="G22" s="14">
        <v>1970</v>
      </c>
      <c r="H22" s="15">
        <f>'Number of Titles'!H17</f>
        <v>6456</v>
      </c>
      <c r="I22" s="16">
        <f t="shared" si="0"/>
        <v>1.3980891109045849E-3</v>
      </c>
      <c r="K22" s="13">
        <f t="shared" si="1"/>
        <v>-6.9478118839259775</v>
      </c>
      <c r="L22" s="13">
        <f t="shared" si="2"/>
        <v>35.208412381757128</v>
      </c>
      <c r="M22" s="13">
        <f t="shared" si="3"/>
        <v>-128.21968959535533</v>
      </c>
      <c r="N22" s="13">
        <f t="shared" si="4"/>
        <v>17.678808998970069</v>
      </c>
      <c r="O22" s="13">
        <f t="shared" si="5"/>
        <v>100.57656815414535</v>
      </c>
      <c r="P22" s="13">
        <f t="shared" si="6"/>
        <v>-106.66507721936438</v>
      </c>
    </row>
    <row r="23" spans="1:16" x14ac:dyDescent="0.2">
      <c r="A23" s="10" t="s">
        <v>52</v>
      </c>
      <c r="B23" s="11">
        <v>7.99</v>
      </c>
      <c r="C23" s="12" t="s">
        <v>25</v>
      </c>
      <c r="D23" s="12" t="s">
        <v>15</v>
      </c>
      <c r="E23" s="13">
        <v>9.0260633000000006</v>
      </c>
      <c r="F23" s="14">
        <v>4479</v>
      </c>
      <c r="G23" s="14">
        <v>1971</v>
      </c>
      <c r="H23" s="15">
        <f>'Number of Titles'!H34</f>
        <v>6450</v>
      </c>
      <c r="I23" s="16">
        <f t="shared" si="0"/>
        <v>1.3993896589147288E-3</v>
      </c>
      <c r="K23" s="13">
        <f t="shared" si="1"/>
        <v>-6.9478118839259775</v>
      </c>
      <c r="L23" s="13">
        <f t="shared" si="2"/>
        <v>35.208412381757128</v>
      </c>
      <c r="M23" s="13">
        <f t="shared" si="3"/>
        <v>-128.21968959535533</v>
      </c>
      <c r="N23" s="13">
        <f t="shared" si="4"/>
        <v>17.586551698385282</v>
      </c>
      <c r="O23" s="13">
        <f t="shared" si="5"/>
        <v>100.50708572215351</v>
      </c>
      <c r="P23" s="13">
        <f t="shared" si="6"/>
        <v>-106.73159387742417</v>
      </c>
    </row>
    <row r="24" spans="1:16" x14ac:dyDescent="0.2">
      <c r="A24" s="10" t="s">
        <v>53</v>
      </c>
      <c r="B24" s="11">
        <v>7.99</v>
      </c>
      <c r="C24" s="12" t="s">
        <v>25</v>
      </c>
      <c r="D24" s="12" t="s">
        <v>15</v>
      </c>
      <c r="E24" s="13">
        <v>9.0260633000000006</v>
      </c>
      <c r="F24" s="14">
        <v>4426</v>
      </c>
      <c r="G24" s="14">
        <v>1961</v>
      </c>
      <c r="H24" s="15">
        <f>'Number of Titles'!H27</f>
        <v>6387</v>
      </c>
      <c r="I24" s="16">
        <f t="shared" si="0"/>
        <v>1.4131929387819009E-3</v>
      </c>
      <c r="K24" s="13">
        <f t="shared" si="1"/>
        <v>-6.9478118839259775</v>
      </c>
      <c r="L24" s="13">
        <f t="shared" si="2"/>
        <v>35.208412381757128</v>
      </c>
      <c r="M24" s="13">
        <f t="shared" si="3"/>
        <v>-128.21968959535533</v>
      </c>
      <c r="N24" s="13">
        <f t="shared" si="4"/>
        <v>16.61218288707013</v>
      </c>
      <c r="O24" s="13">
        <f t="shared" si="5"/>
        <v>99.771613457880804</v>
      </c>
      <c r="P24" s="13">
        <f t="shared" si="6"/>
        <v>-107.43176490624904</v>
      </c>
    </row>
    <row r="25" spans="1:16" x14ac:dyDescent="0.2">
      <c r="A25" s="10" t="s">
        <v>54</v>
      </c>
      <c r="B25" s="11">
        <v>5940</v>
      </c>
      <c r="C25" s="12" t="s">
        <v>55</v>
      </c>
      <c r="D25" s="12" t="s">
        <v>15</v>
      </c>
      <c r="E25" s="13">
        <v>7.0726914720000007</v>
      </c>
      <c r="F25" s="14">
        <v>3156</v>
      </c>
      <c r="G25" s="14">
        <v>1838</v>
      </c>
      <c r="H25" s="15">
        <f>'Number of Titles'!H10</f>
        <v>4994</v>
      </c>
      <c r="I25" s="16">
        <f t="shared" si="0"/>
        <v>1.416237779735683E-3</v>
      </c>
      <c r="K25" s="13">
        <f t="shared" si="1"/>
        <v>17.392866728677031</v>
      </c>
      <c r="L25" s="13">
        <f t="shared" si="2"/>
        <v>58.231921568149502</v>
      </c>
      <c r="M25" s="13">
        <f t="shared" si="3"/>
        <v>-112.72074114385578</v>
      </c>
      <c r="N25" s="13">
        <f t="shared" si="4"/>
        <v>16.39842225086517</v>
      </c>
      <c r="O25" s="13">
        <f t="shared" si="5"/>
        <v>99.609861329083898</v>
      </c>
      <c r="P25" s="13">
        <f t="shared" si="6"/>
        <v>-107.58480150369456</v>
      </c>
    </row>
    <row r="26" spans="1:16" x14ac:dyDescent="0.2">
      <c r="A26" s="10" t="s">
        <v>56</v>
      </c>
      <c r="B26" s="11">
        <v>599</v>
      </c>
      <c r="C26" s="12" t="s">
        <v>57</v>
      </c>
      <c r="D26" s="12" t="s">
        <v>15</v>
      </c>
      <c r="E26" s="13">
        <v>8.1284299999999998</v>
      </c>
      <c r="F26" s="14">
        <v>3624</v>
      </c>
      <c r="G26" s="14">
        <v>2087</v>
      </c>
      <c r="H26" s="15">
        <f>'Number of Titles'!H50</f>
        <v>5711</v>
      </c>
      <c r="I26" s="16">
        <f t="shared" si="0"/>
        <v>1.423293643845211E-3</v>
      </c>
      <c r="K26" s="13">
        <f t="shared" si="1"/>
        <v>3.5238786371772095</v>
      </c>
      <c r="L26" s="13">
        <f t="shared" si="2"/>
        <v>45.256807353922071</v>
      </c>
      <c r="M26" s="13">
        <f t="shared" si="3"/>
        <v>-121.84175568245156</v>
      </c>
      <c r="N26" s="13">
        <f t="shared" si="4"/>
        <v>15.904688831662913</v>
      </c>
      <c r="O26" s="13">
        <f t="shared" si="5"/>
        <v>99.235700343260987</v>
      </c>
      <c r="P26" s="13">
        <f t="shared" si="6"/>
        <v>-107.93749843813197</v>
      </c>
    </row>
    <row r="27" spans="1:16" x14ac:dyDescent="0.2">
      <c r="A27" s="10" t="s">
        <v>58</v>
      </c>
      <c r="B27" s="19">
        <v>12.99</v>
      </c>
      <c r="C27" s="12" t="s">
        <v>59</v>
      </c>
      <c r="D27" s="12" t="s">
        <v>15</v>
      </c>
      <c r="E27" s="13">
        <v>8.8034528999999999</v>
      </c>
      <c r="F27" s="14">
        <v>4003</v>
      </c>
      <c r="G27" s="14">
        <v>2081</v>
      </c>
      <c r="H27" s="15">
        <f>'Number of Titles'!H42</f>
        <v>6084</v>
      </c>
      <c r="I27" s="16">
        <f t="shared" si="0"/>
        <v>1.4469843688362919E-3</v>
      </c>
      <c r="K27" s="13">
        <f t="shared" si="1"/>
        <v>-4.452643423894469</v>
      </c>
      <c r="L27" s="13">
        <f t="shared" si="2"/>
        <v>37.622818171176412</v>
      </c>
      <c r="M27" s="13">
        <f t="shared" si="3"/>
        <v>-126.73704818134892</v>
      </c>
      <c r="N27" s="13">
        <f t="shared" si="4"/>
        <v>14.263289149676234</v>
      </c>
      <c r="O27" s="13">
        <f t="shared" si="5"/>
        <v>97.986227753301208</v>
      </c>
      <c r="P27" s="13">
        <f t="shared" si="6"/>
        <v>-109.10226657476167</v>
      </c>
    </row>
    <row r="28" spans="1:16" x14ac:dyDescent="0.2">
      <c r="A28" s="10" t="s">
        <v>60</v>
      </c>
      <c r="B28" s="11">
        <v>7.99</v>
      </c>
      <c r="C28" s="12" t="s">
        <v>25</v>
      </c>
      <c r="D28" s="12" t="s">
        <v>15</v>
      </c>
      <c r="E28" s="13">
        <v>9.0260633000000006</v>
      </c>
      <c r="F28" s="14">
        <v>4079</v>
      </c>
      <c r="G28" s="14">
        <v>2088</v>
      </c>
      <c r="H28" s="15">
        <f>'Number of Titles'!H21</f>
        <v>6167</v>
      </c>
      <c r="I28" s="16">
        <f t="shared" si="0"/>
        <v>1.4636068266580186E-3</v>
      </c>
      <c r="K28" s="13">
        <f t="shared" si="1"/>
        <v>-6.9478118839259775</v>
      </c>
      <c r="L28" s="13">
        <f t="shared" si="2"/>
        <v>35.208412381757128</v>
      </c>
      <c r="M28" s="13">
        <f t="shared" si="3"/>
        <v>-128.21968959535533</v>
      </c>
      <c r="N28" s="13">
        <f t="shared" si="4"/>
        <v>13.12643049982537</v>
      </c>
      <c r="O28" s="13">
        <f t="shared" si="5"/>
        <v>97.115753570072158</v>
      </c>
      <c r="P28" s="13">
        <f t="shared" si="6"/>
        <v>-109.9020794041793</v>
      </c>
    </row>
    <row r="29" spans="1:16" x14ac:dyDescent="0.2">
      <c r="A29" s="10" t="s">
        <v>61</v>
      </c>
      <c r="B29" s="19">
        <v>12.98</v>
      </c>
      <c r="C29" s="12" t="s">
        <v>62</v>
      </c>
      <c r="D29" s="12" t="s">
        <v>15</v>
      </c>
      <c r="E29" s="13">
        <v>9.5129900799999998</v>
      </c>
      <c r="F29" s="14">
        <v>4109</v>
      </c>
      <c r="G29" s="14">
        <v>2194</v>
      </c>
      <c r="H29" s="15">
        <f>'Number of Titles'!H52</f>
        <v>6303</v>
      </c>
      <c r="I29" s="16">
        <f t="shared" si="0"/>
        <v>1.5092797207678882E-3</v>
      </c>
      <c r="K29" s="13">
        <f t="shared" si="1"/>
        <v>-12.189674079322765</v>
      </c>
      <c r="L29" s="13">
        <f t="shared" si="2"/>
        <v>30.094577327935173</v>
      </c>
      <c r="M29" s="13">
        <f t="shared" si="3"/>
        <v>-131.2624246201438</v>
      </c>
      <c r="N29" s="13">
        <f t="shared" si="4"/>
        <v>10.06394867281435</v>
      </c>
      <c r="O29" s="13">
        <f t="shared" si="5"/>
        <v>94.749960524901084</v>
      </c>
      <c r="P29" s="13">
        <f t="shared" si="6"/>
        <v>-112.02893715156989</v>
      </c>
    </row>
    <row r="30" spans="1:16" x14ac:dyDescent="0.2">
      <c r="A30" s="10" t="s">
        <v>63</v>
      </c>
      <c r="B30" s="11">
        <v>9500</v>
      </c>
      <c r="C30" s="12" t="s">
        <v>64</v>
      </c>
      <c r="D30" s="12" t="s">
        <v>15</v>
      </c>
      <c r="E30" s="13">
        <v>8.0730487000000011</v>
      </c>
      <c r="F30" s="14">
        <v>3334</v>
      </c>
      <c r="G30" s="14">
        <v>1861</v>
      </c>
      <c r="H30" s="15">
        <f>'Number of Titles'!H55</f>
        <v>5195</v>
      </c>
      <c r="I30" s="16">
        <f t="shared" si="0"/>
        <v>1.5540035996150147E-3</v>
      </c>
      <c r="K30" s="13">
        <f t="shared" si="1"/>
        <v>4.2072825907421594</v>
      </c>
      <c r="L30" s="13">
        <f t="shared" si="2"/>
        <v>45.904957049009724</v>
      </c>
      <c r="M30" s="13">
        <f t="shared" si="3"/>
        <v>-121.41093056041272</v>
      </c>
      <c r="N30" s="13">
        <f t="shared" si="4"/>
        <v>7.1492047224506665</v>
      </c>
      <c r="O30" s="13">
        <f t="shared" si="5"/>
        <v>92.469551970522758</v>
      </c>
      <c r="P30" s="13">
        <f t="shared" si="6"/>
        <v>-114.01649487848944</v>
      </c>
    </row>
    <row r="31" spans="1:16" x14ac:dyDescent="0.2">
      <c r="A31" s="10" t="s">
        <v>65</v>
      </c>
      <c r="B31" s="11">
        <v>7.99</v>
      </c>
      <c r="C31" s="12" t="s">
        <v>25</v>
      </c>
      <c r="D31" s="12" t="s">
        <v>15</v>
      </c>
      <c r="E31" s="13">
        <v>9.0260633000000006</v>
      </c>
      <c r="F31" s="14">
        <v>3806</v>
      </c>
      <c r="G31" s="14">
        <v>1998</v>
      </c>
      <c r="H31" s="15">
        <f>'Number of Titles'!H40</f>
        <v>5804</v>
      </c>
      <c r="I31" s="16">
        <f t="shared" si="0"/>
        <v>1.5551452963473468E-3</v>
      </c>
      <c r="K31" s="13">
        <f t="shared" si="1"/>
        <v>-6.9478118839259775</v>
      </c>
      <c r="L31" s="13">
        <f t="shared" si="2"/>
        <v>35.208412381757128</v>
      </c>
      <c r="M31" s="13">
        <f t="shared" si="3"/>
        <v>-128.21968959535533</v>
      </c>
      <c r="N31" s="13">
        <f t="shared" si="4"/>
        <v>7.0758564909954709</v>
      </c>
      <c r="O31" s="13">
        <f t="shared" si="5"/>
        <v>92.411800227529554</v>
      </c>
      <c r="P31" s="13">
        <f t="shared" si="6"/>
        <v>-114.06605769109071</v>
      </c>
    </row>
    <row r="32" spans="1:16" x14ac:dyDescent="0.2">
      <c r="A32" s="10" t="s">
        <v>66</v>
      </c>
      <c r="B32" s="17">
        <v>8.99</v>
      </c>
      <c r="C32" s="12" t="s">
        <v>25</v>
      </c>
      <c r="D32" s="12" t="s">
        <v>15</v>
      </c>
      <c r="E32" s="18">
        <v>10.16</v>
      </c>
      <c r="F32" s="14">
        <v>4515</v>
      </c>
      <c r="G32" s="14">
        <v>1971</v>
      </c>
      <c r="H32" s="15">
        <f>'Number of Titles'!H30</f>
        <v>6486</v>
      </c>
      <c r="I32" s="16">
        <f t="shared" si="0"/>
        <v>1.5664508171446192E-3</v>
      </c>
      <c r="K32" s="13">
        <f t="shared" si="1"/>
        <v>-18.729777524663966</v>
      </c>
      <c r="L32" s="13">
        <f t="shared" si="2"/>
        <v>23.633889437291725</v>
      </c>
      <c r="M32" s="13">
        <f t="shared" si="3"/>
        <v>-134.92766507006323</v>
      </c>
      <c r="N32" s="13">
        <f t="shared" si="4"/>
        <v>6.3523281210754554</v>
      </c>
      <c r="O32" s="13">
        <f t="shared" si="5"/>
        <v>91.841148970934668</v>
      </c>
      <c r="P32" s="13">
        <f t="shared" si="6"/>
        <v>-114.55378094663801</v>
      </c>
    </row>
    <row r="33" spans="1:16" x14ac:dyDescent="0.2">
      <c r="A33" s="10" t="s">
        <v>67</v>
      </c>
      <c r="B33" s="11">
        <v>7.99</v>
      </c>
      <c r="C33" s="12" t="s">
        <v>25</v>
      </c>
      <c r="D33" s="12" t="s">
        <v>15</v>
      </c>
      <c r="E33" s="13">
        <v>9.0260633000000006</v>
      </c>
      <c r="F33" s="14">
        <v>3814</v>
      </c>
      <c r="G33" s="14">
        <v>1854</v>
      </c>
      <c r="H33" s="15">
        <f>'Number of Titles'!H20</f>
        <v>5668</v>
      </c>
      <c r="I33" s="16">
        <f t="shared" si="0"/>
        <v>1.5924600035285817E-3</v>
      </c>
      <c r="K33" s="13">
        <f t="shared" si="1"/>
        <v>-6.9478118839259775</v>
      </c>
      <c r="L33" s="13">
        <f t="shared" si="2"/>
        <v>35.208412381757128</v>
      </c>
      <c r="M33" s="13">
        <f t="shared" si="3"/>
        <v>-128.21968959535533</v>
      </c>
      <c r="N33" s="13">
        <f t="shared" si="4"/>
        <v>4.7068403953252336</v>
      </c>
      <c r="O33" s="13">
        <f t="shared" si="5"/>
        <v>90.536741915891156</v>
      </c>
      <c r="P33" s="13">
        <f t="shared" si="6"/>
        <v>-115.65507646163817</v>
      </c>
    </row>
    <row r="34" spans="1:16" x14ac:dyDescent="0.2">
      <c r="A34" s="10" t="s">
        <v>68</v>
      </c>
      <c r="B34" s="19">
        <v>990</v>
      </c>
      <c r="C34" s="12" t="s">
        <v>69</v>
      </c>
      <c r="D34" s="12" t="s">
        <v>15</v>
      </c>
      <c r="E34" s="13">
        <v>8.7258600000000008</v>
      </c>
      <c r="F34" s="14">
        <v>3619</v>
      </c>
      <c r="G34" s="14">
        <v>1856</v>
      </c>
      <c r="H34" s="15">
        <f>'Number of Titles'!H33</f>
        <v>5475</v>
      </c>
      <c r="I34" s="16">
        <f t="shared" si="0"/>
        <v>1.5937643835616439E-3</v>
      </c>
      <c r="K34" s="13">
        <f t="shared" si="1"/>
        <v>-3.5677018977130452</v>
      </c>
      <c r="L34" s="13">
        <f t="shared" si="2"/>
        <v>38.476073007487379</v>
      </c>
      <c r="M34" s="13">
        <f t="shared" si="3"/>
        <v>-126.20576044615738</v>
      </c>
      <c r="N34" s="13">
        <f t="shared" si="4"/>
        <v>4.6250087354887084</v>
      </c>
      <c r="O34" s="13">
        <f t="shared" si="5"/>
        <v>90.471631913306226</v>
      </c>
      <c r="P34" s="13">
        <f t="shared" si="6"/>
        <v>-115.70956017703315</v>
      </c>
    </row>
    <row r="35" spans="1:16" x14ac:dyDescent="0.2">
      <c r="A35" s="10" t="s">
        <v>70</v>
      </c>
      <c r="B35" s="11">
        <v>7.99</v>
      </c>
      <c r="C35" s="12" t="s">
        <v>25</v>
      </c>
      <c r="D35" s="12" t="s">
        <v>15</v>
      </c>
      <c r="E35" s="13">
        <v>9.0260633000000006</v>
      </c>
      <c r="F35" s="14">
        <v>3779</v>
      </c>
      <c r="G35" s="14">
        <v>1861</v>
      </c>
      <c r="H35" s="15">
        <f>'Number of Titles'!H4</f>
        <v>5640</v>
      </c>
      <c r="I35" s="16">
        <f t="shared" si="0"/>
        <v>1.6003658333333334E-3</v>
      </c>
      <c r="K35" s="13">
        <f t="shared" si="1"/>
        <v>-6.9478118839259775</v>
      </c>
      <c r="L35" s="13">
        <f t="shared" si="2"/>
        <v>35.208412381757128</v>
      </c>
      <c r="M35" s="13">
        <f t="shared" si="3"/>
        <v>-128.21968959535533</v>
      </c>
      <c r="N35" s="13">
        <f t="shared" si="4"/>
        <v>4.2118612158232445</v>
      </c>
      <c r="O35" s="13">
        <f t="shared" si="5"/>
        <v>90.14255814273136</v>
      </c>
      <c r="P35" s="13">
        <f t="shared" si="6"/>
        <v>-115.98422546896978</v>
      </c>
    </row>
    <row r="36" spans="1:16" x14ac:dyDescent="0.2">
      <c r="A36" s="10" t="s">
        <v>71</v>
      </c>
      <c r="B36" s="11">
        <v>7.99</v>
      </c>
      <c r="C36" s="12" t="s">
        <v>15</v>
      </c>
      <c r="D36" s="12" t="s">
        <v>15</v>
      </c>
      <c r="E36" s="18">
        <v>7.99</v>
      </c>
      <c r="F36" s="14">
        <v>3155</v>
      </c>
      <c r="G36" s="14">
        <v>1837</v>
      </c>
      <c r="H36" s="15">
        <f>'Number of Titles'!H16</f>
        <v>4992</v>
      </c>
      <c r="I36" s="16">
        <f t="shared" si="0"/>
        <v>1.6005608974358975E-3</v>
      </c>
      <c r="K36" s="13">
        <f t="shared" si="1"/>
        <v>5.2407466908998268</v>
      </c>
      <c r="L36" s="13">
        <f t="shared" si="2"/>
        <v>46.883355495881688</v>
      </c>
      <c r="M36" s="13">
        <f t="shared" si="3"/>
        <v>-120.75589803499494</v>
      </c>
      <c r="N36" s="13">
        <f t="shared" si="4"/>
        <v>4.1996786287566152</v>
      </c>
      <c r="O36" s="13">
        <f t="shared" si="5"/>
        <v>90.132845789446336</v>
      </c>
      <c r="P36" s="13">
        <f t="shared" si="6"/>
        <v>-115.99231423949877</v>
      </c>
    </row>
    <row r="37" spans="1:16" x14ac:dyDescent="0.2">
      <c r="A37" s="10" t="s">
        <v>72</v>
      </c>
      <c r="B37" s="11">
        <v>7.99</v>
      </c>
      <c r="C37" s="12" t="s">
        <v>15</v>
      </c>
      <c r="D37" s="12" t="s">
        <v>15</v>
      </c>
      <c r="E37" s="18">
        <v>7.99</v>
      </c>
      <c r="F37" s="14">
        <v>3155</v>
      </c>
      <c r="G37" s="14">
        <v>1836</v>
      </c>
      <c r="H37" s="15">
        <f>'Number of Titles'!H6</f>
        <v>4991</v>
      </c>
      <c r="I37" s="16">
        <f t="shared" si="0"/>
        <v>1.6008815868563415E-3</v>
      </c>
      <c r="K37" s="13">
        <f t="shared" si="1"/>
        <v>5.2407466908998268</v>
      </c>
      <c r="L37" s="13">
        <f t="shared" si="2"/>
        <v>46.883355495881688</v>
      </c>
      <c r="M37" s="13">
        <f t="shared" si="3"/>
        <v>-120.75589803499494</v>
      </c>
      <c r="N37" s="13">
        <f t="shared" si="4"/>
        <v>4.1796533624042684</v>
      </c>
      <c r="O37" s="13">
        <f t="shared" si="5"/>
        <v>90.116879892841297</v>
      </c>
      <c r="P37" s="13">
        <f t="shared" si="6"/>
        <v>-116.00560896100123</v>
      </c>
    </row>
    <row r="38" spans="1:16" x14ac:dyDescent="0.2">
      <c r="A38" s="10" t="s">
        <v>73</v>
      </c>
      <c r="B38" s="11">
        <v>7.99</v>
      </c>
      <c r="C38" s="12" t="s">
        <v>15</v>
      </c>
      <c r="D38" s="12" t="s">
        <v>15</v>
      </c>
      <c r="E38" s="18">
        <v>7.99</v>
      </c>
      <c r="F38" s="14">
        <v>3154</v>
      </c>
      <c r="G38" s="14">
        <v>1835</v>
      </c>
      <c r="H38" s="15">
        <f>'Number of Titles'!H24</f>
        <v>4989</v>
      </c>
      <c r="I38" s="16">
        <f t="shared" si="0"/>
        <v>1.6015233513730206E-3</v>
      </c>
      <c r="K38" s="13">
        <f t="shared" si="1"/>
        <v>5.2407466908998268</v>
      </c>
      <c r="L38" s="13">
        <f t="shared" si="2"/>
        <v>46.883355495881688</v>
      </c>
      <c r="M38" s="13">
        <f t="shared" si="3"/>
        <v>-120.75589803499494</v>
      </c>
      <c r="N38" s="13">
        <f t="shared" si="4"/>
        <v>4.1395905388106007</v>
      </c>
      <c r="O38" s="13">
        <f t="shared" si="5"/>
        <v>90.08493417459799</v>
      </c>
      <c r="P38" s="13">
        <f t="shared" si="6"/>
        <v>-116.03220176037567</v>
      </c>
    </row>
    <row r="39" spans="1:16" x14ac:dyDescent="0.2">
      <c r="A39" s="10" t="s">
        <v>74</v>
      </c>
      <c r="B39" s="11">
        <v>7.99</v>
      </c>
      <c r="C39" s="12" t="s">
        <v>15</v>
      </c>
      <c r="D39" s="12" t="s">
        <v>15</v>
      </c>
      <c r="E39" s="11">
        <v>7.99</v>
      </c>
      <c r="F39" s="14">
        <v>3154</v>
      </c>
      <c r="G39" s="14">
        <v>1643</v>
      </c>
      <c r="H39" s="15">
        <f>'Number of Titles'!H66</f>
        <v>4797</v>
      </c>
      <c r="I39" s="16">
        <f t="shared" si="0"/>
        <v>1.6656243485511778E-3</v>
      </c>
      <c r="K39" s="13">
        <f t="shared" si="1"/>
        <v>5.2407466908998268</v>
      </c>
      <c r="L39" s="13">
        <f t="shared" si="2"/>
        <v>46.883355495881688</v>
      </c>
      <c r="M39" s="13">
        <f t="shared" si="3"/>
        <v>-120.75589803499494</v>
      </c>
      <c r="N39" s="13">
        <f t="shared" si="4"/>
        <v>0.21570511203840723</v>
      </c>
      <c r="O39" s="13">
        <f t="shared" si="5"/>
        <v>86.929177879527899</v>
      </c>
      <c r="P39" s="13">
        <f t="shared" si="6"/>
        <v>-118.60611919483985</v>
      </c>
    </row>
    <row r="40" spans="1:16" x14ac:dyDescent="0.2">
      <c r="A40" s="10" t="s">
        <v>75</v>
      </c>
      <c r="B40" s="11">
        <v>7.99</v>
      </c>
      <c r="C40" s="12" t="s">
        <v>15</v>
      </c>
      <c r="D40" s="12" t="s">
        <v>15</v>
      </c>
      <c r="E40" s="18">
        <v>7.99</v>
      </c>
      <c r="F40" s="14">
        <v>3154</v>
      </c>
      <c r="G40" s="14">
        <v>1613</v>
      </c>
      <c r="H40" s="15">
        <f>'Number of Titles'!H23</f>
        <v>4767</v>
      </c>
      <c r="I40" s="16">
        <f t="shared" si="0"/>
        <v>1.6761065659744074E-3</v>
      </c>
      <c r="K40" s="13">
        <f t="shared" si="1"/>
        <v>5.2407466908998268</v>
      </c>
      <c r="L40" s="13">
        <f t="shared" si="2"/>
        <v>46.883355495881688</v>
      </c>
      <c r="M40" s="13">
        <f t="shared" si="3"/>
        <v>-120.75589803499494</v>
      </c>
      <c r="N40" s="13">
        <f t="shared" si="4"/>
        <v>-0.41164885274769869</v>
      </c>
      <c r="O40" s="13">
        <f t="shared" si="5"/>
        <v>86.41964822100357</v>
      </c>
      <c r="P40" s="13">
        <f t="shared" si="6"/>
        <v>-119.01208591930393</v>
      </c>
    </row>
    <row r="41" spans="1:16" x14ac:dyDescent="0.2">
      <c r="A41" s="10" t="s">
        <v>76</v>
      </c>
      <c r="B41" s="11">
        <v>7.99</v>
      </c>
      <c r="C41" s="12" t="s">
        <v>25</v>
      </c>
      <c r="D41" s="12" t="s">
        <v>15</v>
      </c>
      <c r="E41" s="13">
        <v>9.0260633000000006</v>
      </c>
      <c r="F41" s="14">
        <v>3779</v>
      </c>
      <c r="G41" s="14">
        <v>1597</v>
      </c>
      <c r="H41" s="15">
        <f>'Number of Titles'!H41</f>
        <v>5376</v>
      </c>
      <c r="I41" s="16">
        <f t="shared" si="0"/>
        <v>1.6789552269345239E-3</v>
      </c>
      <c r="K41" s="13">
        <f t="shared" si="1"/>
        <v>-6.9478118839259775</v>
      </c>
      <c r="L41" s="13">
        <f t="shared" si="2"/>
        <v>35.208412381757128</v>
      </c>
      <c r="M41" s="13">
        <f t="shared" si="3"/>
        <v>-128.21968959535533</v>
      </c>
      <c r="N41" s="13">
        <f t="shared" si="4"/>
        <v>-0.58146056351396735</v>
      </c>
      <c r="O41" s="13">
        <f t="shared" si="5"/>
        <v>86.281490352625497</v>
      </c>
      <c r="P41" s="13">
        <f t="shared" si="6"/>
        <v>-119.12171309502106</v>
      </c>
    </row>
    <row r="42" spans="1:16" x14ac:dyDescent="0.2">
      <c r="A42" s="10" t="s">
        <v>77</v>
      </c>
      <c r="B42" s="11">
        <v>279</v>
      </c>
      <c r="C42" s="12" t="s">
        <v>78</v>
      </c>
      <c r="D42" s="12" t="s">
        <v>15</v>
      </c>
      <c r="E42" s="13">
        <v>8.3366946540000004</v>
      </c>
      <c r="F42" s="14">
        <v>2977</v>
      </c>
      <c r="G42" s="14">
        <v>1971</v>
      </c>
      <c r="H42" s="15">
        <f>'Number of Titles'!H60</f>
        <v>4948</v>
      </c>
      <c r="I42" s="16">
        <f t="shared" si="0"/>
        <v>1.6848614902991109E-3</v>
      </c>
      <c r="K42" s="13">
        <f t="shared" si="1"/>
        <v>0.99433312975107624</v>
      </c>
      <c r="L42" s="13">
        <f t="shared" si="2"/>
        <v>42.849685882542516</v>
      </c>
      <c r="M42" s="13">
        <f t="shared" si="3"/>
        <v>-123.42047158635891</v>
      </c>
      <c r="N42" s="13">
        <f t="shared" si="4"/>
        <v>-0.9326202008889809</v>
      </c>
      <c r="O42" s="13">
        <f t="shared" si="5"/>
        <v>85.995465343013208</v>
      </c>
      <c r="P42" s="13">
        <f t="shared" si="6"/>
        <v>-119.34806536101246</v>
      </c>
    </row>
    <row r="43" spans="1:16" x14ac:dyDescent="0.2">
      <c r="A43" s="10" t="s">
        <v>79</v>
      </c>
      <c r="B43" s="11">
        <v>7.99</v>
      </c>
      <c r="C43" s="12" t="s">
        <v>25</v>
      </c>
      <c r="D43" s="12" t="s">
        <v>15</v>
      </c>
      <c r="E43" s="13">
        <v>9.0260633000000006</v>
      </c>
      <c r="F43" s="14">
        <v>3832</v>
      </c>
      <c r="G43" s="14">
        <v>1471</v>
      </c>
      <c r="H43" s="15">
        <f>'Number of Titles'!H49</f>
        <v>5303</v>
      </c>
      <c r="I43" s="16">
        <f t="shared" si="0"/>
        <v>1.7020673769564398E-3</v>
      </c>
      <c r="K43" s="13">
        <f t="shared" si="1"/>
        <v>-6.9478118839259775</v>
      </c>
      <c r="L43" s="13">
        <f t="shared" si="2"/>
        <v>35.208412381757128</v>
      </c>
      <c r="M43" s="13">
        <f t="shared" si="3"/>
        <v>-128.21968959535533</v>
      </c>
      <c r="N43" s="13">
        <f t="shared" si="4"/>
        <v>-1.9485910480602886</v>
      </c>
      <c r="O43" s="13">
        <f t="shared" si="5"/>
        <v>85.165477108539335</v>
      </c>
      <c r="P43" s="13">
        <f t="shared" si="6"/>
        <v>-120.00030245879141</v>
      </c>
    </row>
    <row r="44" spans="1:16" x14ac:dyDescent="0.2">
      <c r="A44" s="10" t="s">
        <v>80</v>
      </c>
      <c r="B44" s="11">
        <v>63</v>
      </c>
      <c r="C44" s="12" t="s">
        <v>81</v>
      </c>
      <c r="D44" s="12" t="s">
        <v>15</v>
      </c>
      <c r="E44" s="13">
        <v>8.0785277999999998</v>
      </c>
      <c r="F44" s="14">
        <v>2883</v>
      </c>
      <c r="G44" s="14">
        <v>1863</v>
      </c>
      <c r="H44" s="15">
        <f>'Number of Titles'!H25</f>
        <v>4746</v>
      </c>
      <c r="I44" s="16">
        <f t="shared" si="0"/>
        <v>1.7021761061946903E-3</v>
      </c>
      <c r="K44" s="13">
        <f t="shared" si="1"/>
        <v>4.139466122014877</v>
      </c>
      <c r="L44" s="13">
        <f t="shared" si="2"/>
        <v>45.840680273721773</v>
      </c>
      <c r="M44" s="13">
        <f t="shared" si="3"/>
        <v>-121.45376545234011</v>
      </c>
      <c r="N44" s="13">
        <f t="shared" si="4"/>
        <v>-1.9549783046601699</v>
      </c>
      <c r="O44" s="13">
        <f t="shared" si="5"/>
        <v>85.160247477380082</v>
      </c>
      <c r="P44" s="13">
        <f t="shared" si="6"/>
        <v>-120.00439060242756</v>
      </c>
    </row>
    <row r="45" spans="1:16" x14ac:dyDescent="0.2">
      <c r="A45" s="10" t="s">
        <v>82</v>
      </c>
      <c r="B45" s="21">
        <v>9.99</v>
      </c>
      <c r="C45" s="12" t="s">
        <v>15</v>
      </c>
      <c r="D45" s="12" t="s">
        <v>15</v>
      </c>
      <c r="E45" s="22">
        <v>9.99</v>
      </c>
      <c r="F45" s="14">
        <v>3826</v>
      </c>
      <c r="G45" s="14">
        <v>1992</v>
      </c>
      <c r="H45" s="15">
        <f>'Number of Titles'!H64</f>
        <v>5818</v>
      </c>
      <c r="I45" s="16">
        <f t="shared" si="0"/>
        <v>1.7170849089034033E-3</v>
      </c>
      <c r="K45" s="13">
        <f t="shared" si="1"/>
        <v>-17.055908311906578</v>
      </c>
      <c r="L45" s="13">
        <f t="shared" si="2"/>
        <v>25.296015157310727</v>
      </c>
      <c r="M45" s="13">
        <f t="shared" si="3"/>
        <v>-134.00303026051282</v>
      </c>
      <c r="N45" s="13">
        <f t="shared" si="4"/>
        <v>-2.8269060569156284</v>
      </c>
      <c r="O45" s="13">
        <f t="shared" si="5"/>
        <v>84.444979458818239</v>
      </c>
      <c r="P45" s="13">
        <f t="shared" si="6"/>
        <v>-120.56102221895834</v>
      </c>
    </row>
    <row r="46" spans="1:16" x14ac:dyDescent="0.2">
      <c r="A46" s="10" t="s">
        <v>83</v>
      </c>
      <c r="B46" s="11">
        <v>7.99</v>
      </c>
      <c r="C46" s="12" t="s">
        <v>25</v>
      </c>
      <c r="D46" s="12" t="s">
        <v>15</v>
      </c>
      <c r="E46" s="13">
        <v>9.0260633000000006</v>
      </c>
      <c r="F46" s="14">
        <v>3536</v>
      </c>
      <c r="G46" s="14">
        <v>1693</v>
      </c>
      <c r="H46" s="15">
        <f>'Number of Titles'!H56</f>
        <v>5229</v>
      </c>
      <c r="I46" s="16">
        <f t="shared" si="0"/>
        <v>1.7261547714668198E-3</v>
      </c>
      <c r="K46" s="13">
        <f t="shared" si="1"/>
        <v>-6.9478118839259775</v>
      </c>
      <c r="L46" s="13">
        <f t="shared" si="2"/>
        <v>35.208412381757128</v>
      </c>
      <c r="M46" s="13">
        <f t="shared" si="3"/>
        <v>-128.21968959535533</v>
      </c>
      <c r="N46" s="13">
        <f t="shared" si="4"/>
        <v>-3.3536026435755506</v>
      </c>
      <c r="O46" s="13">
        <f t="shared" si="5"/>
        <v>84.011594501769977</v>
      </c>
      <c r="P46" s="13">
        <f t="shared" si="6"/>
        <v>-120.89587874575123</v>
      </c>
    </row>
    <row r="47" spans="1:16" x14ac:dyDescent="0.2">
      <c r="A47" s="10" t="s">
        <v>84</v>
      </c>
      <c r="B47" s="11">
        <v>8.2899999999999991</v>
      </c>
      <c r="C47" s="12" t="s">
        <v>15</v>
      </c>
      <c r="D47" s="12" t="s">
        <v>15</v>
      </c>
      <c r="E47" s="18">
        <v>8.2899999999999991</v>
      </c>
      <c r="F47" s="14">
        <v>3155</v>
      </c>
      <c r="G47" s="14">
        <v>1642</v>
      </c>
      <c r="H47" s="15">
        <f>'Number of Titles'!H44</f>
        <v>4797</v>
      </c>
      <c r="I47" s="16">
        <f t="shared" si="0"/>
        <v>1.7281634354805084E-3</v>
      </c>
      <c r="K47" s="13">
        <f t="shared" si="1"/>
        <v>1.5559943480463916</v>
      </c>
      <c r="L47" s="13">
        <f t="shared" si="2"/>
        <v>43.385263980631692</v>
      </c>
      <c r="M47" s="13">
        <f t="shared" si="3"/>
        <v>-123.07208232636255</v>
      </c>
      <c r="N47" s="13">
        <f t="shared" si="4"/>
        <v>-3.4698675355198274</v>
      </c>
      <c r="O47" s="13">
        <f t="shared" si="5"/>
        <v>83.915793135211473</v>
      </c>
      <c r="P47" s="13">
        <f t="shared" si="6"/>
        <v>-120.96965652584142</v>
      </c>
    </row>
    <row r="48" spans="1:16" x14ac:dyDescent="0.2">
      <c r="A48" s="10" t="s">
        <v>85</v>
      </c>
      <c r="B48" s="11">
        <v>7.99</v>
      </c>
      <c r="C48" s="12" t="s">
        <v>25</v>
      </c>
      <c r="D48" s="12" t="s">
        <v>15</v>
      </c>
      <c r="E48" s="13">
        <v>9.0260633000000006</v>
      </c>
      <c r="F48" s="14">
        <v>3545</v>
      </c>
      <c r="G48" s="14">
        <v>1638</v>
      </c>
      <c r="H48" s="15">
        <f>'Number of Titles'!H32</f>
        <v>5183</v>
      </c>
      <c r="I48" s="16">
        <f t="shared" si="0"/>
        <v>1.7414746864750147E-3</v>
      </c>
      <c r="K48" s="13">
        <f t="shared" si="1"/>
        <v>-6.9478118839259775</v>
      </c>
      <c r="L48" s="13">
        <f t="shared" si="2"/>
        <v>35.208412381757128</v>
      </c>
      <c r="M48" s="13">
        <f t="shared" si="3"/>
        <v>-128.21968959535533</v>
      </c>
      <c r="N48" s="13">
        <f t="shared" si="4"/>
        <v>-4.2368846229917443</v>
      </c>
      <c r="O48" s="13">
        <f t="shared" si="5"/>
        <v>83.282555033443472</v>
      </c>
      <c r="P48" s="13">
        <f t="shared" si="6"/>
        <v>-121.4551192973845</v>
      </c>
    </row>
    <row r="49" spans="1:16" x14ac:dyDescent="0.2">
      <c r="A49" s="10" t="s">
        <v>86</v>
      </c>
      <c r="B49" s="11">
        <v>7.99</v>
      </c>
      <c r="C49" s="12" t="s">
        <v>25</v>
      </c>
      <c r="D49" s="12" t="s">
        <v>15</v>
      </c>
      <c r="E49" s="13">
        <v>9.0260633000000006</v>
      </c>
      <c r="F49" s="14">
        <v>3419</v>
      </c>
      <c r="G49" s="14">
        <v>1628</v>
      </c>
      <c r="H49" s="15">
        <f>'Number of Titles'!H48</f>
        <v>5047</v>
      </c>
      <c r="I49" s="16">
        <f t="shared" si="0"/>
        <v>1.7884016841688132E-3</v>
      </c>
      <c r="K49" s="13">
        <f t="shared" si="1"/>
        <v>-6.9478118839259775</v>
      </c>
      <c r="L49" s="13">
        <f t="shared" si="2"/>
        <v>35.208412381757128</v>
      </c>
      <c r="M49" s="13">
        <f t="shared" si="3"/>
        <v>-128.21968959535533</v>
      </c>
      <c r="N49" s="13">
        <f t="shared" si="4"/>
        <v>-6.8937896503497686</v>
      </c>
      <c r="O49" s="13">
        <f t="shared" si="5"/>
        <v>81.072516902301615</v>
      </c>
      <c r="P49" s="13">
        <f t="shared" si="6"/>
        <v>-123.11998579372091</v>
      </c>
    </row>
    <row r="50" spans="1:16" x14ac:dyDescent="0.2">
      <c r="A50" s="10" t="s">
        <v>87</v>
      </c>
      <c r="B50" s="11">
        <v>8.99</v>
      </c>
      <c r="C50" s="12" t="s">
        <v>15</v>
      </c>
      <c r="D50" s="12" t="s">
        <v>15</v>
      </c>
      <c r="E50" s="11">
        <v>8.99</v>
      </c>
      <c r="F50" s="14">
        <v>3154</v>
      </c>
      <c r="G50" s="14">
        <v>1835</v>
      </c>
      <c r="H50" s="15">
        <f>'Number of Titles'!H65</f>
        <v>4989</v>
      </c>
      <c r="I50" s="16">
        <f t="shared" si="0"/>
        <v>1.8019643215073161E-3</v>
      </c>
      <c r="K50" s="13">
        <f t="shared" si="1"/>
        <v>-6.5479211524783034</v>
      </c>
      <c r="L50" s="13">
        <f t="shared" si="2"/>
        <v>35.596214739085539</v>
      </c>
      <c r="M50" s="13">
        <f t="shared" si="3"/>
        <v>-127.98358566152721</v>
      </c>
      <c r="N50" s="13">
        <f t="shared" si="4"/>
        <v>-7.6482954480783558</v>
      </c>
      <c r="O50" s="13">
        <f t="shared" si="5"/>
        <v>80.440190132513052</v>
      </c>
      <c r="P50" s="13">
        <f t="shared" si="6"/>
        <v>-123.58809152167633</v>
      </c>
    </row>
    <row r="51" spans="1:16" x14ac:dyDescent="0.2">
      <c r="A51" s="10" t="s">
        <v>88</v>
      </c>
      <c r="B51" s="11">
        <v>8.99</v>
      </c>
      <c r="C51" s="12" t="s">
        <v>15</v>
      </c>
      <c r="D51" s="12" t="s">
        <v>15</v>
      </c>
      <c r="E51" s="18">
        <v>8.99</v>
      </c>
      <c r="F51" s="14">
        <v>3152</v>
      </c>
      <c r="G51" s="14">
        <v>1836</v>
      </c>
      <c r="H51" s="15">
        <f>'Number of Titles'!H12</f>
        <v>4988</v>
      </c>
      <c r="I51" s="16">
        <f t="shared" si="0"/>
        <v>1.802325581395349E-3</v>
      </c>
      <c r="K51" s="13">
        <f t="shared" si="1"/>
        <v>-6.5479211524783034</v>
      </c>
      <c r="L51" s="13">
        <f t="shared" si="2"/>
        <v>35.596214739085539</v>
      </c>
      <c r="M51" s="13">
        <f t="shared" si="3"/>
        <v>-127.98358566152721</v>
      </c>
      <c r="N51" s="13">
        <f t="shared" si="4"/>
        <v>-7.6683121617613343</v>
      </c>
      <c r="O51" s="13">
        <f t="shared" si="5"/>
        <v>80.42338611951844</v>
      </c>
      <c r="P51" s="13">
        <f t="shared" si="6"/>
        <v>-123.6004822464874</v>
      </c>
    </row>
    <row r="52" spans="1:16" x14ac:dyDescent="0.2">
      <c r="A52" s="10" t="s">
        <v>89</v>
      </c>
      <c r="B52" s="11">
        <v>32.9</v>
      </c>
      <c r="C52" s="12" t="s">
        <v>90</v>
      </c>
      <c r="D52" s="12" t="s">
        <v>15</v>
      </c>
      <c r="E52" s="13">
        <v>10.556695379999999</v>
      </c>
      <c r="F52" s="14">
        <v>3650</v>
      </c>
      <c r="G52" s="14">
        <v>2063</v>
      </c>
      <c r="H52" s="15">
        <f>'Number of Titles'!H31</f>
        <v>5713</v>
      </c>
      <c r="I52" s="16">
        <f t="shared" si="0"/>
        <v>1.8478374549273585E-3</v>
      </c>
      <c r="K52" s="13">
        <f t="shared" si="1"/>
        <v>-22.519112055183982</v>
      </c>
      <c r="L52" s="13">
        <f t="shared" si="2"/>
        <v>19.849086721911462</v>
      </c>
      <c r="M52" s="13">
        <f t="shared" si="3"/>
        <v>-136.98772394388945</v>
      </c>
      <c r="N52" s="13">
        <f t="shared" si="4"/>
        <v>-10.157146340825987</v>
      </c>
      <c r="O52" s="13">
        <f t="shared" si="5"/>
        <v>78.322387015293373</v>
      </c>
      <c r="P52" s="13">
        <f t="shared" si="6"/>
        <v>-125.12997910798862</v>
      </c>
    </row>
    <row r="53" spans="1:16" x14ac:dyDescent="0.2">
      <c r="A53" s="10" t="s">
        <v>91</v>
      </c>
      <c r="B53" s="19">
        <v>8.99</v>
      </c>
      <c r="C53" s="12" t="s">
        <v>25</v>
      </c>
      <c r="D53" s="12" t="s">
        <v>15</v>
      </c>
      <c r="E53" s="13">
        <v>10.1557333</v>
      </c>
      <c r="F53" s="14">
        <v>3604</v>
      </c>
      <c r="G53" s="14">
        <v>1841</v>
      </c>
      <c r="H53" s="15">
        <f>'Number of Titles'!H19</f>
        <v>5445</v>
      </c>
      <c r="I53" s="16">
        <f t="shared" si="0"/>
        <v>1.865148448117539E-3</v>
      </c>
      <c r="K53" s="13">
        <f t="shared" si="1"/>
        <v>-18.688141186216285</v>
      </c>
      <c r="L53" s="13">
        <f t="shared" si="2"/>
        <v>23.675305764745762</v>
      </c>
      <c r="M53" s="13">
        <f t="shared" si="3"/>
        <v>-134.9047754512759</v>
      </c>
      <c r="N53" s="13">
        <f t="shared" si="4"/>
        <v>-11.086977909116312</v>
      </c>
      <c r="O53" s="13">
        <f t="shared" si="5"/>
        <v>77.531487747481549</v>
      </c>
      <c r="P53" s="13">
        <f t="shared" si="6"/>
        <v>-125.69578658931249</v>
      </c>
    </row>
    <row r="54" spans="1:16" x14ac:dyDescent="0.2">
      <c r="A54" s="10" t="s">
        <v>92</v>
      </c>
      <c r="B54" s="11">
        <v>7.99</v>
      </c>
      <c r="C54" s="12" t="s">
        <v>25</v>
      </c>
      <c r="D54" s="12" t="s">
        <v>15</v>
      </c>
      <c r="E54" s="13">
        <v>9.0260633000000006</v>
      </c>
      <c r="F54" s="14">
        <v>3344</v>
      </c>
      <c r="G54" s="14">
        <v>1428</v>
      </c>
      <c r="H54" s="15">
        <f>'Number of Titles'!H22</f>
        <v>4772</v>
      </c>
      <c r="I54" s="16">
        <f t="shared" si="0"/>
        <v>1.891463390611903E-3</v>
      </c>
      <c r="K54" s="13">
        <f t="shared" si="1"/>
        <v>-6.9478118839259775</v>
      </c>
      <c r="L54" s="13">
        <f t="shared" si="2"/>
        <v>35.208412381757128</v>
      </c>
      <c r="M54" s="13">
        <f t="shared" si="3"/>
        <v>-128.21968959535533</v>
      </c>
      <c r="N54" s="13">
        <f t="shared" si="4"/>
        <v>-12.48312389602776</v>
      </c>
      <c r="O54" s="13">
        <f t="shared" si="5"/>
        <v>76.337791701003141</v>
      </c>
      <c r="P54" s="13">
        <f t="shared" si="6"/>
        <v>-126.53969227768972</v>
      </c>
    </row>
    <row r="55" spans="1:16" x14ac:dyDescent="0.2">
      <c r="A55" s="10" t="s">
        <v>93</v>
      </c>
      <c r="B55" s="11">
        <v>270</v>
      </c>
      <c r="C55" s="12" t="s">
        <v>94</v>
      </c>
      <c r="D55" s="12" t="s">
        <v>15</v>
      </c>
      <c r="E55" s="13">
        <v>9.7399097999999995</v>
      </c>
      <c r="F55" s="14">
        <v>3134</v>
      </c>
      <c r="G55" s="14">
        <v>1971</v>
      </c>
      <c r="H55" s="15">
        <f>'Number of Titles'!H59</f>
        <v>5105</v>
      </c>
      <c r="I55" s="16">
        <f t="shared" si="0"/>
        <v>1.9079157296767874E-3</v>
      </c>
      <c r="K55" s="13">
        <f t="shared" si="1"/>
        <v>-14.536484122406105</v>
      </c>
      <c r="L55" s="13">
        <f t="shared" si="2"/>
        <v>27.786604851976112</v>
      </c>
      <c r="M55" s="13">
        <f t="shared" si="3"/>
        <v>-132.59400053957472</v>
      </c>
      <c r="N55" s="13">
        <f t="shared" si="4"/>
        <v>-13.345570988074556</v>
      </c>
      <c r="O55" s="13">
        <f t="shared" si="5"/>
        <v>75.596685056283832</v>
      </c>
      <c r="P55" s="13">
        <f t="shared" si="6"/>
        <v>-127.05763950510804</v>
      </c>
    </row>
    <row r="56" spans="1:16" x14ac:dyDescent="0.2">
      <c r="A56" s="10" t="s">
        <v>95</v>
      </c>
      <c r="B56" s="19">
        <v>8.99</v>
      </c>
      <c r="C56" s="12" t="s">
        <v>25</v>
      </c>
      <c r="D56" s="12" t="s">
        <v>15</v>
      </c>
      <c r="E56" s="13">
        <v>10.1557333</v>
      </c>
      <c r="F56" s="14">
        <v>3374</v>
      </c>
      <c r="G56" s="14">
        <v>1616</v>
      </c>
      <c r="H56" s="15">
        <f>'Number of Titles'!H5</f>
        <v>4990</v>
      </c>
      <c r="I56" s="16">
        <f t="shared" si="0"/>
        <v>2.0352170941883765E-3</v>
      </c>
      <c r="K56" s="13">
        <f t="shared" si="1"/>
        <v>-18.688141186216285</v>
      </c>
      <c r="L56" s="13">
        <f t="shared" si="2"/>
        <v>23.675305764745762</v>
      </c>
      <c r="M56" s="13">
        <f t="shared" si="3"/>
        <v>-134.9047754512759</v>
      </c>
      <c r="N56" s="13">
        <f t="shared" si="4"/>
        <v>-19.75986716121497</v>
      </c>
      <c r="O56" s="13">
        <f t="shared" si="5"/>
        <v>69.993952797135833</v>
      </c>
      <c r="P56" s="13">
        <f t="shared" si="6"/>
        <v>-130.83117611754096</v>
      </c>
    </row>
    <row r="57" spans="1:16" x14ac:dyDescent="0.2">
      <c r="A57" s="10" t="s">
        <v>96</v>
      </c>
      <c r="B57" s="11">
        <v>120000</v>
      </c>
      <c r="C57" s="12" t="s">
        <v>97</v>
      </c>
      <c r="D57" s="12" t="s">
        <v>15</v>
      </c>
      <c r="E57" s="13">
        <v>8.3596312800000003</v>
      </c>
      <c r="F57" s="14">
        <v>2449</v>
      </c>
      <c r="G57" s="14">
        <v>1438</v>
      </c>
      <c r="H57" s="15">
        <f>'Number of Titles'!H29</f>
        <v>3887</v>
      </c>
      <c r="I57" s="16">
        <f t="shared" si="0"/>
        <v>2.1506640802675587E-3</v>
      </c>
      <c r="K57" s="13">
        <f t="shared" si="1"/>
        <v>0.7195874664688604</v>
      </c>
      <c r="L57" s="13">
        <f t="shared" si="2"/>
        <v>42.587469836058695</v>
      </c>
      <c r="M57" s="13">
        <f t="shared" si="3"/>
        <v>-123.59044883744133</v>
      </c>
      <c r="N57" s="13">
        <f t="shared" si="4"/>
        <v>-25.207198512231844</v>
      </c>
      <c r="O57" s="13">
        <f t="shared" si="5"/>
        <v>65.106353911668108</v>
      </c>
      <c r="P57" s="13">
        <f t="shared" si="6"/>
        <v>-133.93085689121281</v>
      </c>
    </row>
    <row r="58" spans="1:16" x14ac:dyDescent="0.2">
      <c r="A58" s="10" t="s">
        <v>98</v>
      </c>
      <c r="B58" s="11">
        <v>89</v>
      </c>
      <c r="C58" s="12" t="s">
        <v>99</v>
      </c>
      <c r="D58" s="12" t="s">
        <v>15</v>
      </c>
      <c r="E58" s="13">
        <v>9.9352035000000001</v>
      </c>
      <c r="F58" s="14">
        <v>2955</v>
      </c>
      <c r="G58" s="14">
        <v>1573</v>
      </c>
      <c r="H58" s="15">
        <f>'Number of Titles'!H43</f>
        <v>4528</v>
      </c>
      <c r="I58" s="16">
        <f t="shared" si="0"/>
        <v>2.1941703842756183E-3</v>
      </c>
      <c r="K58" s="13">
        <f t="shared" si="1"/>
        <v>-16.509758328417192</v>
      </c>
      <c r="L58" s="13">
        <f t="shared" si="2"/>
        <v>25.837050135884631</v>
      </c>
      <c r="M58" s="13">
        <f t="shared" si="3"/>
        <v>-133.69936477244465</v>
      </c>
      <c r="N58" s="13">
        <f t="shared" si="4"/>
        <v>-27.17556978929268</v>
      </c>
      <c r="O58" s="13">
        <f t="shared" si="5"/>
        <v>63.310055214674875</v>
      </c>
      <c r="P58" s="13">
        <f t="shared" si="6"/>
        <v>-135.02809720328423</v>
      </c>
    </row>
    <row r="59" spans="1:16" x14ac:dyDescent="0.2">
      <c r="A59" s="10" t="s">
        <v>100</v>
      </c>
      <c r="B59" s="11">
        <v>7.99</v>
      </c>
      <c r="C59" s="12" t="s">
        <v>25</v>
      </c>
      <c r="D59" s="12" t="s">
        <v>15</v>
      </c>
      <c r="E59" s="13">
        <v>9.0260633000000006</v>
      </c>
      <c r="F59" s="14">
        <v>2638</v>
      </c>
      <c r="G59" s="14">
        <v>1407</v>
      </c>
      <c r="H59" s="15">
        <f>'Number of Titles'!H18</f>
        <v>4045</v>
      </c>
      <c r="I59" s="16">
        <f t="shared" si="0"/>
        <v>2.2314124351050682E-3</v>
      </c>
      <c r="K59" s="13">
        <f t="shared" si="1"/>
        <v>-6.9478118839259775</v>
      </c>
      <c r="L59" s="13">
        <f t="shared" si="2"/>
        <v>35.208412381757128</v>
      </c>
      <c r="M59" s="13">
        <f t="shared" si="3"/>
        <v>-128.21968959535533</v>
      </c>
      <c r="N59" s="13">
        <f t="shared" si="4"/>
        <v>-28.825644377181153</v>
      </c>
      <c r="O59" s="13">
        <f t="shared" si="5"/>
        <v>61.791622468578822</v>
      </c>
      <c r="P59" s="13">
        <f t="shared" si="6"/>
        <v>-135.93880595140487</v>
      </c>
    </row>
    <row r="60" spans="1:16" x14ac:dyDescent="0.2">
      <c r="A60" s="10" t="s">
        <v>101</v>
      </c>
      <c r="B60" s="11">
        <v>7.99</v>
      </c>
      <c r="C60" s="12" t="s">
        <v>25</v>
      </c>
      <c r="D60" s="12" t="s">
        <v>15</v>
      </c>
      <c r="E60" s="13">
        <v>9.0260633000000006</v>
      </c>
      <c r="F60" s="14">
        <v>2473</v>
      </c>
      <c r="G60" s="14">
        <v>1464</v>
      </c>
      <c r="H60" s="15">
        <f>'Number of Titles'!H39</f>
        <v>3937</v>
      </c>
      <c r="I60" s="16">
        <f t="shared" si="0"/>
        <v>2.2926246634493272E-3</v>
      </c>
      <c r="K60" s="13">
        <f t="shared" si="1"/>
        <v>-6.9478118839259775</v>
      </c>
      <c r="L60" s="13">
        <f t="shared" si="2"/>
        <v>35.208412381757128</v>
      </c>
      <c r="M60" s="13">
        <f t="shared" si="3"/>
        <v>-128.21968959535533</v>
      </c>
      <c r="N60" s="13">
        <f t="shared" si="4"/>
        <v>-31.470362133091257</v>
      </c>
      <c r="O60" s="13">
        <f t="shared" si="5"/>
        <v>59.333568274553372</v>
      </c>
      <c r="P60" s="13">
        <f t="shared" si="6"/>
        <v>-137.38145760442805</v>
      </c>
    </row>
    <row r="61" spans="1:16" x14ac:dyDescent="0.2">
      <c r="A61" s="10" t="s">
        <v>102</v>
      </c>
      <c r="B61" s="11">
        <v>11.9</v>
      </c>
      <c r="C61" s="12" t="s">
        <v>103</v>
      </c>
      <c r="D61" s="12" t="s">
        <v>15</v>
      </c>
      <c r="E61" s="13">
        <v>12.882975699999999</v>
      </c>
      <c r="F61" s="14">
        <v>3654</v>
      </c>
      <c r="G61" s="14">
        <v>1852</v>
      </c>
      <c r="H61" s="15">
        <f>'Number of Titles'!H58</f>
        <v>5506</v>
      </c>
      <c r="I61" s="16">
        <f t="shared" si="0"/>
        <v>2.3398067017798762E-3</v>
      </c>
      <c r="K61" s="13">
        <f t="shared" si="1"/>
        <v>-41.899983423364858</v>
      </c>
      <c r="L61" s="13">
        <f t="shared" si="2"/>
        <v>0</v>
      </c>
      <c r="M61" s="13">
        <f t="shared" si="3"/>
        <v>-146.85410473695103</v>
      </c>
      <c r="N61" s="13">
        <f t="shared" si="4"/>
        <v>-33.453778636318098</v>
      </c>
      <c r="O61" s="13">
        <f t="shared" si="5"/>
        <v>57.470189385083017</v>
      </c>
      <c r="P61" s="13">
        <f t="shared" si="6"/>
        <v>-138.44985794415336</v>
      </c>
    </row>
    <row r="62" spans="1:16" x14ac:dyDescent="0.2">
      <c r="A62" s="10" t="s">
        <v>104</v>
      </c>
      <c r="B62" s="19">
        <v>99</v>
      </c>
      <c r="C62" s="12" t="s">
        <v>105</v>
      </c>
      <c r="D62" s="12" t="s">
        <v>15</v>
      </c>
      <c r="E62" s="13">
        <v>10.8955638</v>
      </c>
      <c r="F62" s="14">
        <v>2973</v>
      </c>
      <c r="G62" s="14">
        <v>1388</v>
      </c>
      <c r="H62" s="15">
        <f>'Number of Titles'!H57</f>
        <v>4361</v>
      </c>
      <c r="I62" s="16">
        <f t="shared" si="0"/>
        <v>2.4984094932354963E-3</v>
      </c>
      <c r="K62" s="13">
        <f t="shared" si="1"/>
        <v>-25.632801008707656</v>
      </c>
      <c r="L62" s="13">
        <f t="shared" si="2"/>
        <v>16.716013193325011</v>
      </c>
      <c r="M62" s="13">
        <f t="shared" si="3"/>
        <v>-138.64690459929142</v>
      </c>
      <c r="N62" s="13">
        <f t="shared" si="4"/>
        <v>-39.791839375699915</v>
      </c>
      <c r="O62" s="13">
        <f t="shared" si="5"/>
        <v>51.398094566718669</v>
      </c>
      <c r="P62" s="13">
        <f t="shared" si="6"/>
        <v>-141.78852996654828</v>
      </c>
    </row>
    <row r="63" spans="1:16" x14ac:dyDescent="0.2">
      <c r="A63" s="10" t="s">
        <v>106</v>
      </c>
      <c r="B63" s="11">
        <v>79</v>
      </c>
      <c r="C63" s="12" t="s">
        <v>107</v>
      </c>
      <c r="D63" s="12" t="s">
        <v>15</v>
      </c>
      <c r="E63" s="13">
        <v>12.001363999999999</v>
      </c>
      <c r="F63" s="14">
        <v>2978</v>
      </c>
      <c r="G63" s="14">
        <v>1580</v>
      </c>
      <c r="H63" s="15">
        <f>'Number of Titles'!H15</f>
        <v>4558</v>
      </c>
      <c r="I63" s="16">
        <f t="shared" si="0"/>
        <v>2.6330329091706888E-3</v>
      </c>
      <c r="K63" s="13">
        <f t="shared" si="1"/>
        <v>-35.0746410273903</v>
      </c>
      <c r="L63" s="13">
        <f t="shared" si="2"/>
        <v>7.0856748511595065</v>
      </c>
      <c r="M63" s="13">
        <f t="shared" si="3"/>
        <v>-143.50147892531882</v>
      </c>
      <c r="N63" s="13">
        <f t="shared" si="4"/>
        <v>-44.804972020956605</v>
      </c>
      <c r="O63" s="13">
        <f t="shared" si="5"/>
        <v>46.464363144737725</v>
      </c>
      <c r="P63" s="13">
        <f t="shared" si="6"/>
        <v>-144.35073517058586</v>
      </c>
    </row>
    <row r="64" spans="1:16" x14ac:dyDescent="0.2">
      <c r="A64" s="10" t="s">
        <v>108</v>
      </c>
      <c r="B64" s="11">
        <v>7.99</v>
      </c>
      <c r="C64" s="12" t="s">
        <v>25</v>
      </c>
      <c r="D64" s="12" t="s">
        <v>15</v>
      </c>
      <c r="E64" s="13">
        <v>9.0260633000000006</v>
      </c>
      <c r="F64" s="14">
        <v>1937</v>
      </c>
      <c r="G64" s="14">
        <v>373</v>
      </c>
      <c r="H64" s="15">
        <f>'Number of Titles'!H51</f>
        <v>2310</v>
      </c>
      <c r="I64" s="16">
        <f t="shared" si="0"/>
        <v>3.9073867099567103E-3</v>
      </c>
      <c r="K64" s="13">
        <f t="shared" si="1"/>
        <v>-6.9478118839259775</v>
      </c>
      <c r="L64" s="13">
        <f t="shared" si="2"/>
        <v>35.208412381757128</v>
      </c>
      <c r="M64" s="13">
        <f t="shared" si="3"/>
        <v>-128.21968959535533</v>
      </c>
      <c r="N64" s="13">
        <f t="shared" si="4"/>
        <v>-80.269788942749997</v>
      </c>
      <c r="O64" s="13">
        <f t="shared" si="5"/>
        <v>7.8511931756146502</v>
      </c>
      <c r="P64" s="13">
        <f t="shared" si="6"/>
        <v>-160.71779346595778</v>
      </c>
    </row>
    <row r="65" spans="1:16" x14ac:dyDescent="0.2">
      <c r="A65" s="10" t="s">
        <v>109</v>
      </c>
      <c r="B65" s="11">
        <v>7.99</v>
      </c>
      <c r="C65" s="12" t="s">
        <v>25</v>
      </c>
      <c r="D65" s="12" t="s">
        <v>15</v>
      </c>
      <c r="E65" s="13">
        <v>9.0260633000000006</v>
      </c>
      <c r="F65" s="14">
        <v>1675</v>
      </c>
      <c r="G65" s="14">
        <v>599</v>
      </c>
      <c r="H65" s="15">
        <f>'Number of Titles'!H13</f>
        <v>2274</v>
      </c>
      <c r="I65" s="16">
        <f t="shared" si="0"/>
        <v>3.969245074758136E-3</v>
      </c>
      <c r="K65" s="13">
        <f t="shared" si="1"/>
        <v>-6.9478118839259775</v>
      </c>
      <c r="L65" s="13">
        <f t="shared" si="2"/>
        <v>35.208412381757128</v>
      </c>
      <c r="M65" s="13">
        <f t="shared" si="3"/>
        <v>-128.21968959535533</v>
      </c>
      <c r="N65" s="13">
        <f t="shared" si="4"/>
        <v>-81.583322604267309</v>
      </c>
      <c r="O65" s="13">
        <f t="shared" si="5"/>
        <v>6.2824493820432199</v>
      </c>
      <c r="P65" s="13">
        <f t="shared" si="6"/>
        <v>-161.2707094642906</v>
      </c>
    </row>
    <row r="66" spans="1:16" x14ac:dyDescent="0.2">
      <c r="A66" s="12" t="s">
        <v>110</v>
      </c>
      <c r="B66" s="11">
        <v>11.9</v>
      </c>
      <c r="C66" s="12" t="s">
        <v>103</v>
      </c>
      <c r="D66" s="12" t="s">
        <v>15</v>
      </c>
      <c r="E66" s="13">
        <v>12.882975699999999</v>
      </c>
      <c r="F66" s="14">
        <v>1712</v>
      </c>
      <c r="G66" s="14">
        <v>1336</v>
      </c>
      <c r="H66" s="15">
        <f>'Number of Titles'!H35</f>
        <v>3048</v>
      </c>
      <c r="I66" s="16">
        <f t="shared" si="0"/>
        <v>4.226698064304462E-3</v>
      </c>
      <c r="K66" s="13">
        <f t="shared" si="1"/>
        <v>-41.899983423364858</v>
      </c>
      <c r="L66" s="13">
        <f t="shared" si="2"/>
        <v>0</v>
      </c>
      <c r="M66" s="13">
        <f t="shared" si="3"/>
        <v>-146.85410473695103</v>
      </c>
      <c r="N66" s="13">
        <f t="shared" si="4"/>
        <v>-86.75414108757677</v>
      </c>
      <c r="O66" s="13">
        <f t="shared" si="5"/>
        <v>0</v>
      </c>
      <c r="P66" s="13">
        <f t="shared" si="6"/>
        <v>-163.4139844714592</v>
      </c>
    </row>
    <row r="67" spans="1:16" x14ac:dyDescent="0.2">
      <c r="A67" s="10"/>
      <c r="B67" s="10"/>
      <c r="I67" s="16"/>
    </row>
    <row r="68" spans="1:16" x14ac:dyDescent="0.2">
      <c r="A68" s="23" t="s">
        <v>111</v>
      </c>
      <c r="B68" s="10"/>
      <c r="E68" s="13">
        <f>AVERAGE(E2:E66)</f>
        <v>8.4200033538723069</v>
      </c>
      <c r="F68" s="24"/>
      <c r="G68" s="24"/>
      <c r="H68" s="24">
        <f t="shared" ref="H68:I68" si="7">AVERAGE(H2:H66)</f>
        <v>5314.4153846153849</v>
      </c>
      <c r="I68" s="16">
        <f t="shared" si="7"/>
        <v>1.6692210645685166E-3</v>
      </c>
    </row>
    <row r="69" spans="1:16" x14ac:dyDescent="0.2">
      <c r="A69" s="23" t="s">
        <v>112</v>
      </c>
      <c r="B69" s="10"/>
      <c r="E69" s="13">
        <f>MIN(E2:E66)</f>
        <v>1.9739633115999997</v>
      </c>
      <c r="H69" s="15">
        <f t="shared" ref="H69:I69" si="8">MIN(H2:H66)</f>
        <v>2274</v>
      </c>
      <c r="I69" s="16">
        <f t="shared" si="8"/>
        <v>4.2551483328303507E-4</v>
      </c>
    </row>
    <row r="70" spans="1:16" x14ac:dyDescent="0.2">
      <c r="A70" s="23" t="s">
        <v>113</v>
      </c>
      <c r="B70" s="10"/>
      <c r="E70" s="13">
        <f>MAX(E2:E66)</f>
        <v>12.882975699999999</v>
      </c>
      <c r="H70" s="15">
        <f t="shared" ref="H70:I70" si="9">MAX(H2:H66)</f>
        <v>7325</v>
      </c>
      <c r="I70" s="16">
        <f t="shared" si="9"/>
        <v>4.226698064304462E-3</v>
      </c>
    </row>
    <row r="71" spans="1:16" x14ac:dyDescent="0.2">
      <c r="A71" s="10"/>
      <c r="B71" s="10"/>
      <c r="I71" s="16"/>
    </row>
    <row r="72" spans="1:16" x14ac:dyDescent="0.2">
      <c r="A72" s="10"/>
      <c r="B72" s="10"/>
      <c r="I72" s="16"/>
    </row>
    <row r="73" spans="1:16" x14ac:dyDescent="0.2">
      <c r="A73" s="10"/>
      <c r="B73" s="10"/>
      <c r="I73" s="16"/>
    </row>
    <row r="74" spans="1:16" x14ac:dyDescent="0.2">
      <c r="A74" s="10"/>
      <c r="B74" s="10"/>
      <c r="I74" s="16"/>
    </row>
    <row r="75" spans="1:16" x14ac:dyDescent="0.2">
      <c r="A75" s="10"/>
      <c r="B75" s="10"/>
      <c r="I75" s="16"/>
    </row>
    <row r="76" spans="1:16" x14ac:dyDescent="0.2">
      <c r="A76" s="10"/>
      <c r="B76" s="10"/>
      <c r="I76" s="16"/>
    </row>
    <row r="77" spans="1:16" x14ac:dyDescent="0.2">
      <c r="A77" s="10"/>
      <c r="B77" s="10"/>
      <c r="I77" s="16"/>
    </row>
    <row r="78" spans="1:16" x14ac:dyDescent="0.2">
      <c r="A78" s="10"/>
      <c r="B78" s="10"/>
      <c r="I78" s="16"/>
    </row>
    <row r="79" spans="1:16" x14ac:dyDescent="0.2">
      <c r="A79" s="10"/>
      <c r="B79" s="10"/>
      <c r="I79" s="16"/>
    </row>
    <row r="80" spans="1:16" x14ac:dyDescent="0.2">
      <c r="A80" s="10"/>
      <c r="B80" s="10"/>
      <c r="I80" s="16"/>
    </row>
    <row r="81" spans="1:9" x14ac:dyDescent="0.2">
      <c r="A81" s="10"/>
      <c r="B81" s="10"/>
      <c r="I81" s="16"/>
    </row>
    <row r="82" spans="1:9" x14ac:dyDescent="0.2">
      <c r="A82" s="10"/>
      <c r="B82" s="10"/>
      <c r="I82" s="16"/>
    </row>
    <row r="83" spans="1:9" x14ac:dyDescent="0.2">
      <c r="A83" s="10"/>
      <c r="B83" s="10"/>
      <c r="I83" s="16"/>
    </row>
    <row r="84" spans="1:9" x14ac:dyDescent="0.2">
      <c r="A84" s="10"/>
      <c r="B84" s="10"/>
      <c r="I84" s="16"/>
    </row>
    <row r="85" spans="1:9" x14ac:dyDescent="0.2">
      <c r="A85" s="10"/>
      <c r="B85" s="10"/>
      <c r="I85" s="16"/>
    </row>
    <row r="86" spans="1:9" x14ac:dyDescent="0.2">
      <c r="A86" s="10"/>
      <c r="B86" s="10"/>
      <c r="I86" s="16"/>
    </row>
    <row r="87" spans="1:9" x14ac:dyDescent="0.2">
      <c r="A87" s="10"/>
      <c r="B87" s="10"/>
      <c r="I87" s="16"/>
    </row>
    <row r="88" spans="1:9" x14ac:dyDescent="0.2">
      <c r="A88" s="10"/>
      <c r="B88" s="10"/>
      <c r="I88" s="16"/>
    </row>
    <row r="89" spans="1:9" x14ac:dyDescent="0.2">
      <c r="A89" s="10"/>
      <c r="B89" s="10"/>
      <c r="I89" s="16"/>
    </row>
    <row r="90" spans="1:9" x14ac:dyDescent="0.2">
      <c r="A90" s="10"/>
      <c r="B90" s="10"/>
      <c r="I90" s="16"/>
    </row>
    <row r="91" spans="1:9" x14ac:dyDescent="0.2">
      <c r="A91" s="10"/>
      <c r="B91" s="10"/>
      <c r="I91" s="16"/>
    </row>
    <row r="92" spans="1:9" x14ac:dyDescent="0.2">
      <c r="A92" s="10"/>
      <c r="B92" s="10"/>
      <c r="I92" s="16"/>
    </row>
    <row r="93" spans="1:9" x14ac:dyDescent="0.2">
      <c r="A93" s="10"/>
      <c r="B93" s="10"/>
      <c r="I93" s="16"/>
    </row>
    <row r="94" spans="1:9" x14ac:dyDescent="0.2">
      <c r="A94" s="10"/>
      <c r="B94" s="10"/>
      <c r="I94" s="16"/>
    </row>
    <row r="95" spans="1:9" x14ac:dyDescent="0.2">
      <c r="A95" s="10"/>
      <c r="B95" s="10"/>
      <c r="I95" s="16"/>
    </row>
    <row r="96" spans="1:9" x14ac:dyDescent="0.2">
      <c r="A96" s="10"/>
      <c r="B96" s="10"/>
      <c r="I96" s="16"/>
    </row>
    <row r="97" spans="1:9" x14ac:dyDescent="0.2">
      <c r="A97" s="10"/>
      <c r="B97" s="10"/>
      <c r="I97" s="16"/>
    </row>
    <row r="98" spans="1:9" x14ac:dyDescent="0.2">
      <c r="A98" s="10"/>
      <c r="B98" s="10"/>
      <c r="I98" s="16"/>
    </row>
    <row r="99" spans="1:9" x14ac:dyDescent="0.2">
      <c r="A99" s="10"/>
      <c r="B99" s="10"/>
      <c r="I99" s="16"/>
    </row>
    <row r="100" spans="1:9" x14ac:dyDescent="0.2">
      <c r="A100" s="10"/>
      <c r="B100" s="10"/>
      <c r="I100" s="16"/>
    </row>
    <row r="101" spans="1:9" x14ac:dyDescent="0.2">
      <c r="A101" s="10"/>
      <c r="B101" s="10"/>
      <c r="I101" s="16"/>
    </row>
    <row r="102" spans="1:9" x14ac:dyDescent="0.2">
      <c r="A102" s="10"/>
      <c r="B102" s="10"/>
      <c r="I102" s="16"/>
    </row>
    <row r="103" spans="1:9" x14ac:dyDescent="0.2">
      <c r="A103" s="10"/>
      <c r="B103" s="10"/>
      <c r="I103" s="16"/>
    </row>
    <row r="104" spans="1:9" x14ac:dyDescent="0.2">
      <c r="A104" s="10"/>
      <c r="B104" s="10"/>
      <c r="I104" s="16"/>
    </row>
    <row r="105" spans="1:9" x14ac:dyDescent="0.2">
      <c r="A105" s="10"/>
      <c r="B105" s="10"/>
      <c r="I105" s="16"/>
    </row>
    <row r="106" spans="1:9" x14ac:dyDescent="0.2">
      <c r="A106" s="10"/>
      <c r="B106" s="10"/>
      <c r="I106" s="16"/>
    </row>
    <row r="107" spans="1:9" x14ac:dyDescent="0.2">
      <c r="A107" s="10"/>
      <c r="B107" s="10"/>
      <c r="I107" s="16"/>
    </row>
    <row r="108" spans="1:9" x14ac:dyDescent="0.2">
      <c r="A108" s="10"/>
      <c r="B108" s="10"/>
      <c r="I108" s="16"/>
    </row>
    <row r="109" spans="1:9" x14ac:dyDescent="0.2">
      <c r="A109" s="10"/>
      <c r="B109" s="10"/>
      <c r="I109" s="16"/>
    </row>
    <row r="110" spans="1:9" x14ac:dyDescent="0.2">
      <c r="A110" s="10"/>
      <c r="B110" s="10"/>
      <c r="I110" s="16"/>
    </row>
    <row r="111" spans="1:9" x14ac:dyDescent="0.2">
      <c r="A111" s="10"/>
      <c r="B111" s="10"/>
      <c r="I111" s="16"/>
    </row>
    <row r="112" spans="1:9" x14ac:dyDescent="0.2">
      <c r="A112" s="10"/>
      <c r="B112" s="10"/>
      <c r="I112" s="16"/>
    </row>
    <row r="113" spans="1:9" x14ac:dyDescent="0.2">
      <c r="A113" s="10"/>
      <c r="B113" s="10"/>
      <c r="I113" s="16"/>
    </row>
    <row r="114" spans="1:9" x14ac:dyDescent="0.2">
      <c r="A114" s="10"/>
      <c r="B114" s="10"/>
      <c r="I114" s="16"/>
    </row>
    <row r="115" spans="1:9" x14ac:dyDescent="0.2">
      <c r="A115" s="10"/>
      <c r="B115" s="10"/>
      <c r="I115" s="16"/>
    </row>
    <row r="116" spans="1:9" x14ac:dyDescent="0.2">
      <c r="A116" s="10"/>
      <c r="B116" s="10"/>
      <c r="I116" s="16"/>
    </row>
    <row r="117" spans="1:9" x14ac:dyDescent="0.2">
      <c r="A117" s="10"/>
      <c r="B117" s="10"/>
      <c r="I117" s="16"/>
    </row>
    <row r="118" spans="1:9" x14ac:dyDescent="0.2">
      <c r="A118" s="10"/>
      <c r="B118" s="10"/>
      <c r="I118" s="16"/>
    </row>
    <row r="119" spans="1:9" x14ac:dyDescent="0.2">
      <c r="A119" s="10"/>
      <c r="B119" s="10"/>
      <c r="I119" s="16"/>
    </row>
    <row r="120" spans="1:9" x14ac:dyDescent="0.2">
      <c r="A120" s="10"/>
      <c r="B120" s="10"/>
      <c r="I120" s="16"/>
    </row>
    <row r="121" spans="1:9" x14ac:dyDescent="0.2">
      <c r="A121" s="10"/>
      <c r="B121" s="10"/>
      <c r="I121" s="16"/>
    </row>
    <row r="122" spans="1:9" x14ac:dyDescent="0.2">
      <c r="A122" s="10"/>
      <c r="B122" s="10"/>
      <c r="I122" s="16"/>
    </row>
    <row r="123" spans="1:9" x14ac:dyDescent="0.2">
      <c r="A123" s="10"/>
      <c r="B123" s="10"/>
      <c r="I123" s="16"/>
    </row>
    <row r="124" spans="1:9" x14ac:dyDescent="0.2">
      <c r="A124" s="10"/>
      <c r="B124" s="10"/>
      <c r="I124" s="16"/>
    </row>
    <row r="125" spans="1:9" x14ac:dyDescent="0.2">
      <c r="A125" s="10"/>
      <c r="B125" s="10"/>
      <c r="I125" s="16"/>
    </row>
    <row r="126" spans="1:9" x14ac:dyDescent="0.2">
      <c r="A126" s="10"/>
      <c r="B126" s="10"/>
      <c r="I126" s="16"/>
    </row>
    <row r="127" spans="1:9" x14ac:dyDescent="0.2">
      <c r="A127" s="10"/>
      <c r="B127" s="10"/>
      <c r="I127" s="16"/>
    </row>
    <row r="128" spans="1:9" x14ac:dyDescent="0.2">
      <c r="A128" s="10"/>
      <c r="B128" s="10"/>
      <c r="I128" s="16"/>
    </row>
    <row r="129" spans="1:9" x14ac:dyDescent="0.2">
      <c r="A129" s="10"/>
      <c r="B129" s="10"/>
      <c r="I129" s="16"/>
    </row>
    <row r="130" spans="1:9" x14ac:dyDescent="0.2">
      <c r="A130" s="10"/>
      <c r="B130" s="10"/>
      <c r="I130" s="16"/>
    </row>
    <row r="131" spans="1:9" x14ac:dyDescent="0.2">
      <c r="A131" s="10"/>
      <c r="B131" s="10"/>
      <c r="I131" s="16"/>
    </row>
    <row r="132" spans="1:9" x14ac:dyDescent="0.2">
      <c r="A132" s="10"/>
      <c r="B132" s="10"/>
      <c r="I132" s="16"/>
    </row>
    <row r="133" spans="1:9" x14ac:dyDescent="0.2">
      <c r="A133" s="10"/>
      <c r="B133" s="10"/>
      <c r="I133" s="16"/>
    </row>
    <row r="134" spans="1:9" x14ac:dyDescent="0.2">
      <c r="A134" s="10"/>
      <c r="B134" s="10"/>
      <c r="I134" s="16"/>
    </row>
    <row r="135" spans="1:9" x14ac:dyDescent="0.2">
      <c r="A135" s="10"/>
      <c r="B135" s="10"/>
      <c r="I135" s="16"/>
    </row>
    <row r="136" spans="1:9" x14ac:dyDescent="0.2">
      <c r="A136" s="10"/>
      <c r="B136" s="10"/>
      <c r="I136" s="16"/>
    </row>
    <row r="137" spans="1:9" x14ac:dyDescent="0.2">
      <c r="A137" s="10"/>
      <c r="B137" s="10"/>
      <c r="I137" s="16"/>
    </row>
    <row r="138" spans="1:9" x14ac:dyDescent="0.2">
      <c r="A138" s="10"/>
      <c r="B138" s="10"/>
      <c r="I138" s="16"/>
    </row>
    <row r="139" spans="1:9" x14ac:dyDescent="0.2">
      <c r="A139" s="10"/>
      <c r="B139" s="10"/>
      <c r="I139" s="16"/>
    </row>
    <row r="140" spans="1:9" x14ac:dyDescent="0.2">
      <c r="A140" s="10"/>
      <c r="B140" s="10"/>
      <c r="I140" s="16"/>
    </row>
    <row r="141" spans="1:9" x14ac:dyDescent="0.2">
      <c r="A141" s="10"/>
      <c r="B141" s="10"/>
      <c r="I141" s="16"/>
    </row>
    <row r="142" spans="1:9" x14ac:dyDescent="0.2">
      <c r="A142" s="10"/>
      <c r="B142" s="10"/>
      <c r="I142" s="16"/>
    </row>
    <row r="143" spans="1:9" x14ac:dyDescent="0.2">
      <c r="A143" s="10"/>
      <c r="B143" s="10"/>
      <c r="I143" s="16"/>
    </row>
    <row r="144" spans="1:9" x14ac:dyDescent="0.2">
      <c r="A144" s="10"/>
      <c r="B144" s="10"/>
      <c r="I144" s="16"/>
    </row>
    <row r="145" spans="1:9" x14ac:dyDescent="0.2">
      <c r="A145" s="10"/>
      <c r="B145" s="10"/>
      <c r="I145" s="16"/>
    </row>
    <row r="146" spans="1:9" x14ac:dyDescent="0.2">
      <c r="A146" s="10"/>
      <c r="B146" s="10"/>
      <c r="I146" s="16"/>
    </row>
    <row r="147" spans="1:9" x14ac:dyDescent="0.2">
      <c r="A147" s="10"/>
      <c r="B147" s="10"/>
      <c r="I147" s="16"/>
    </row>
    <row r="148" spans="1:9" x14ac:dyDescent="0.2">
      <c r="A148" s="10"/>
      <c r="B148" s="10"/>
      <c r="I148" s="16"/>
    </row>
    <row r="149" spans="1:9" x14ac:dyDescent="0.2">
      <c r="A149" s="10"/>
      <c r="B149" s="10"/>
      <c r="I149" s="16"/>
    </row>
    <row r="150" spans="1:9" x14ac:dyDescent="0.2">
      <c r="A150" s="10"/>
      <c r="B150" s="10"/>
      <c r="I150" s="16"/>
    </row>
    <row r="151" spans="1:9" x14ac:dyDescent="0.2">
      <c r="A151" s="10"/>
      <c r="B151" s="10"/>
      <c r="I151" s="16"/>
    </row>
    <row r="152" spans="1:9" x14ac:dyDescent="0.2">
      <c r="A152" s="10"/>
      <c r="B152" s="10"/>
      <c r="I152" s="16"/>
    </row>
    <row r="153" spans="1:9" x14ac:dyDescent="0.2">
      <c r="A153" s="10"/>
      <c r="B153" s="10"/>
      <c r="I153" s="16"/>
    </row>
    <row r="154" spans="1:9" x14ac:dyDescent="0.2">
      <c r="A154" s="10"/>
      <c r="B154" s="10"/>
      <c r="I154" s="16"/>
    </row>
    <row r="155" spans="1:9" x14ac:dyDescent="0.2">
      <c r="A155" s="10"/>
      <c r="B155" s="10"/>
      <c r="I155" s="16"/>
    </row>
    <row r="156" spans="1:9" x14ac:dyDescent="0.2">
      <c r="A156" s="10"/>
      <c r="B156" s="10"/>
      <c r="I156" s="16"/>
    </row>
    <row r="157" spans="1:9" x14ac:dyDescent="0.2">
      <c r="A157" s="10"/>
      <c r="B157" s="10"/>
      <c r="I157" s="16"/>
    </row>
    <row r="158" spans="1:9" x14ac:dyDescent="0.2">
      <c r="A158" s="10"/>
      <c r="B158" s="10"/>
      <c r="I158" s="16"/>
    </row>
    <row r="159" spans="1:9" x14ac:dyDescent="0.2">
      <c r="A159" s="10"/>
      <c r="B159" s="10"/>
      <c r="I159" s="16"/>
    </row>
    <row r="160" spans="1:9" x14ac:dyDescent="0.2">
      <c r="A160" s="10"/>
      <c r="B160" s="10"/>
      <c r="I160" s="16"/>
    </row>
    <row r="161" spans="1:9" x14ac:dyDescent="0.2">
      <c r="A161" s="10"/>
      <c r="B161" s="10"/>
      <c r="I161" s="16"/>
    </row>
    <row r="162" spans="1:9" x14ac:dyDescent="0.2">
      <c r="A162" s="10"/>
      <c r="B162" s="10"/>
      <c r="I162" s="16"/>
    </row>
    <row r="163" spans="1:9" x14ac:dyDescent="0.2">
      <c r="A163" s="10"/>
      <c r="B163" s="10"/>
      <c r="I163" s="16"/>
    </row>
    <row r="164" spans="1:9" x14ac:dyDescent="0.2">
      <c r="A164" s="10"/>
      <c r="B164" s="10"/>
      <c r="I164" s="16"/>
    </row>
    <row r="165" spans="1:9" x14ac:dyDescent="0.2">
      <c r="A165" s="10"/>
      <c r="B165" s="10"/>
      <c r="I165" s="16"/>
    </row>
    <row r="166" spans="1:9" x14ac:dyDescent="0.2">
      <c r="A166" s="10"/>
      <c r="B166" s="10"/>
      <c r="I166" s="16"/>
    </row>
    <row r="167" spans="1:9" x14ac:dyDescent="0.2">
      <c r="A167" s="10"/>
      <c r="B167" s="10"/>
      <c r="I167" s="16"/>
    </row>
    <row r="168" spans="1:9" x14ac:dyDescent="0.2">
      <c r="A168" s="10"/>
      <c r="B168" s="10"/>
      <c r="I168" s="16"/>
    </row>
    <row r="169" spans="1:9" x14ac:dyDescent="0.2">
      <c r="A169" s="10"/>
      <c r="B169" s="10"/>
      <c r="I169" s="16"/>
    </row>
    <row r="170" spans="1:9" x14ac:dyDescent="0.2">
      <c r="A170" s="10"/>
      <c r="B170" s="10"/>
      <c r="I170" s="16"/>
    </row>
    <row r="171" spans="1:9" x14ac:dyDescent="0.2">
      <c r="A171" s="10"/>
      <c r="B171" s="10"/>
      <c r="I171" s="16"/>
    </row>
    <row r="172" spans="1:9" x14ac:dyDescent="0.2">
      <c r="A172" s="10"/>
      <c r="B172" s="10"/>
      <c r="I172" s="16"/>
    </row>
    <row r="173" spans="1:9" x14ac:dyDescent="0.2">
      <c r="A173" s="10"/>
      <c r="B173" s="10"/>
      <c r="I173" s="16"/>
    </row>
    <row r="174" spans="1:9" x14ac:dyDescent="0.2">
      <c r="A174" s="10"/>
      <c r="B174" s="10"/>
      <c r="I174" s="16"/>
    </row>
    <row r="175" spans="1:9" x14ac:dyDescent="0.2">
      <c r="A175" s="10"/>
      <c r="B175" s="10"/>
      <c r="I175" s="16"/>
    </row>
    <row r="176" spans="1:9" x14ac:dyDescent="0.2">
      <c r="A176" s="10"/>
      <c r="B176" s="10"/>
      <c r="I176" s="16"/>
    </row>
    <row r="177" spans="1:9" x14ac:dyDescent="0.2">
      <c r="A177" s="10"/>
      <c r="B177" s="10"/>
      <c r="I177" s="16"/>
    </row>
    <row r="178" spans="1:9" x14ac:dyDescent="0.2">
      <c r="A178" s="10"/>
      <c r="B178" s="10"/>
      <c r="I178" s="16"/>
    </row>
    <row r="179" spans="1:9" x14ac:dyDescent="0.2">
      <c r="A179" s="10"/>
      <c r="B179" s="10"/>
      <c r="I179" s="16"/>
    </row>
    <row r="180" spans="1:9" x14ac:dyDescent="0.2">
      <c r="A180" s="10"/>
      <c r="B180" s="10"/>
      <c r="I180" s="16"/>
    </row>
    <row r="181" spans="1:9" x14ac:dyDescent="0.2">
      <c r="A181" s="10"/>
      <c r="B181" s="10"/>
      <c r="I181" s="16"/>
    </row>
    <row r="182" spans="1:9" x14ac:dyDescent="0.2">
      <c r="A182" s="10"/>
      <c r="B182" s="10"/>
      <c r="I182" s="16"/>
    </row>
    <row r="183" spans="1:9" x14ac:dyDescent="0.2">
      <c r="A183" s="10"/>
      <c r="B183" s="10"/>
      <c r="I183" s="16"/>
    </row>
    <row r="184" spans="1:9" x14ac:dyDescent="0.2">
      <c r="A184" s="10"/>
      <c r="B184" s="10"/>
      <c r="I184" s="16"/>
    </row>
    <row r="185" spans="1:9" x14ac:dyDescent="0.2">
      <c r="A185" s="10"/>
      <c r="B185" s="10"/>
      <c r="I185" s="16"/>
    </row>
    <row r="186" spans="1:9" x14ac:dyDescent="0.2">
      <c r="A186" s="10"/>
      <c r="B186" s="10"/>
      <c r="I186" s="16"/>
    </row>
    <row r="187" spans="1:9" x14ac:dyDescent="0.2">
      <c r="A187" s="10"/>
      <c r="B187" s="10"/>
      <c r="I187" s="16"/>
    </row>
    <row r="188" spans="1:9" x14ac:dyDescent="0.2">
      <c r="A188" s="10"/>
      <c r="B188" s="10"/>
      <c r="I188" s="16"/>
    </row>
    <row r="189" spans="1:9" x14ac:dyDescent="0.2">
      <c r="A189" s="10"/>
      <c r="B189" s="10"/>
      <c r="I189" s="16"/>
    </row>
    <row r="190" spans="1:9" x14ac:dyDescent="0.2">
      <c r="A190" s="10"/>
      <c r="B190" s="10"/>
      <c r="I190" s="16"/>
    </row>
    <row r="191" spans="1:9" x14ac:dyDescent="0.2">
      <c r="A191" s="10"/>
      <c r="B191" s="10"/>
      <c r="I191" s="16"/>
    </row>
    <row r="192" spans="1:9" x14ac:dyDescent="0.2">
      <c r="A192" s="10"/>
      <c r="B192" s="10"/>
      <c r="I192" s="16"/>
    </row>
    <row r="193" spans="1:9" x14ac:dyDescent="0.2">
      <c r="A193" s="10"/>
      <c r="B193" s="10"/>
      <c r="I193" s="16"/>
    </row>
    <row r="194" spans="1:9" x14ac:dyDescent="0.2">
      <c r="A194" s="10"/>
      <c r="B194" s="10"/>
      <c r="I194" s="16"/>
    </row>
    <row r="195" spans="1:9" x14ac:dyDescent="0.2">
      <c r="A195" s="10"/>
      <c r="B195" s="10"/>
      <c r="I195" s="16"/>
    </row>
    <row r="196" spans="1:9" x14ac:dyDescent="0.2">
      <c r="A196" s="10"/>
      <c r="B196" s="10"/>
      <c r="I196" s="16"/>
    </row>
    <row r="197" spans="1:9" x14ac:dyDescent="0.2">
      <c r="A197" s="10"/>
      <c r="B197" s="10"/>
      <c r="I197" s="16"/>
    </row>
    <row r="198" spans="1:9" x14ac:dyDescent="0.2">
      <c r="A198" s="10"/>
      <c r="B198" s="10"/>
      <c r="I198" s="16"/>
    </row>
    <row r="199" spans="1:9" x14ac:dyDescent="0.2">
      <c r="A199" s="10"/>
      <c r="B199" s="10"/>
      <c r="I199" s="16"/>
    </row>
    <row r="200" spans="1:9" x14ac:dyDescent="0.2">
      <c r="A200" s="10"/>
      <c r="B200" s="10"/>
      <c r="I200" s="16"/>
    </row>
    <row r="201" spans="1:9" x14ac:dyDescent="0.2">
      <c r="A201" s="10"/>
      <c r="B201" s="10"/>
      <c r="I201" s="16"/>
    </row>
    <row r="202" spans="1:9" x14ac:dyDescent="0.2">
      <c r="A202" s="10"/>
      <c r="B202" s="10"/>
      <c r="I202" s="16"/>
    </row>
    <row r="203" spans="1:9" x14ac:dyDescent="0.2">
      <c r="A203" s="10"/>
      <c r="B203" s="10"/>
      <c r="I203" s="16"/>
    </row>
    <row r="204" spans="1:9" x14ac:dyDescent="0.2">
      <c r="A204" s="10"/>
      <c r="B204" s="10"/>
      <c r="I204" s="16"/>
    </row>
    <row r="205" spans="1:9" x14ac:dyDescent="0.2">
      <c r="A205" s="10"/>
      <c r="B205" s="10"/>
      <c r="I205" s="16"/>
    </row>
    <row r="206" spans="1:9" x14ac:dyDescent="0.2">
      <c r="A206" s="10"/>
      <c r="B206" s="10"/>
      <c r="I206" s="16"/>
    </row>
    <row r="207" spans="1:9" x14ac:dyDescent="0.2">
      <c r="A207" s="10"/>
      <c r="B207" s="10"/>
      <c r="I207" s="16"/>
    </row>
    <row r="208" spans="1:9" x14ac:dyDescent="0.2">
      <c r="A208" s="10"/>
      <c r="B208" s="10"/>
      <c r="I208" s="16"/>
    </row>
    <row r="209" spans="1:9" x14ac:dyDescent="0.2">
      <c r="A209" s="10"/>
      <c r="B209" s="10"/>
      <c r="I209" s="16"/>
    </row>
    <row r="210" spans="1:9" x14ac:dyDescent="0.2">
      <c r="A210" s="10"/>
      <c r="B210" s="10"/>
      <c r="I210" s="16"/>
    </row>
    <row r="211" spans="1:9" x14ac:dyDescent="0.2">
      <c r="A211" s="10"/>
      <c r="B211" s="10"/>
      <c r="I211" s="16"/>
    </row>
    <row r="212" spans="1:9" x14ac:dyDescent="0.2">
      <c r="A212" s="10"/>
      <c r="B212" s="10"/>
      <c r="I212" s="16"/>
    </row>
    <row r="213" spans="1:9" x14ac:dyDescent="0.2">
      <c r="A213" s="10"/>
      <c r="B213" s="10"/>
      <c r="I213" s="16"/>
    </row>
    <row r="214" spans="1:9" x14ac:dyDescent="0.2">
      <c r="A214" s="10"/>
      <c r="B214" s="10"/>
      <c r="I214" s="16"/>
    </row>
    <row r="215" spans="1:9" x14ac:dyDescent="0.2">
      <c r="A215" s="10"/>
      <c r="B215" s="10"/>
      <c r="I215" s="16"/>
    </row>
    <row r="216" spans="1:9" x14ac:dyDescent="0.2">
      <c r="A216" s="10"/>
      <c r="B216" s="10"/>
      <c r="I216" s="16"/>
    </row>
    <row r="217" spans="1:9" x14ac:dyDescent="0.2">
      <c r="A217" s="10"/>
      <c r="B217" s="10"/>
      <c r="I217" s="16"/>
    </row>
    <row r="218" spans="1:9" x14ac:dyDescent="0.2">
      <c r="A218" s="10"/>
      <c r="B218" s="10"/>
      <c r="I218" s="16"/>
    </row>
    <row r="219" spans="1:9" x14ac:dyDescent="0.2">
      <c r="A219" s="10"/>
      <c r="B219" s="10"/>
      <c r="I219" s="16"/>
    </row>
    <row r="220" spans="1:9" x14ac:dyDescent="0.2">
      <c r="A220" s="10"/>
      <c r="B220" s="10"/>
      <c r="I220" s="16"/>
    </row>
    <row r="221" spans="1:9" x14ac:dyDescent="0.2">
      <c r="A221" s="10"/>
      <c r="B221" s="10"/>
      <c r="I221" s="16"/>
    </row>
    <row r="222" spans="1:9" x14ac:dyDescent="0.2">
      <c r="A222" s="10"/>
      <c r="B222" s="10"/>
      <c r="I222" s="16"/>
    </row>
    <row r="223" spans="1:9" x14ac:dyDescent="0.2">
      <c r="A223" s="10"/>
      <c r="B223" s="10"/>
      <c r="I223" s="16"/>
    </row>
    <row r="224" spans="1:9" x14ac:dyDescent="0.2">
      <c r="A224" s="10"/>
      <c r="B224" s="10"/>
      <c r="I224" s="16"/>
    </row>
    <row r="225" spans="1:9" x14ac:dyDescent="0.2">
      <c r="A225" s="10"/>
      <c r="B225" s="10"/>
      <c r="I225" s="16"/>
    </row>
    <row r="226" spans="1:9" x14ac:dyDescent="0.2">
      <c r="A226" s="10"/>
      <c r="B226" s="10"/>
      <c r="I226" s="16"/>
    </row>
    <row r="227" spans="1:9" x14ac:dyDescent="0.2">
      <c r="A227" s="10"/>
      <c r="B227" s="10"/>
      <c r="I227" s="16"/>
    </row>
    <row r="228" spans="1:9" x14ac:dyDescent="0.2">
      <c r="A228" s="10"/>
      <c r="B228" s="10"/>
      <c r="I228" s="16"/>
    </row>
    <row r="229" spans="1:9" x14ac:dyDescent="0.2">
      <c r="A229" s="10"/>
      <c r="B229" s="10"/>
      <c r="I229" s="16"/>
    </row>
    <row r="230" spans="1:9" x14ac:dyDescent="0.2">
      <c r="A230" s="10"/>
      <c r="B230" s="10"/>
      <c r="I230" s="16"/>
    </row>
    <row r="231" spans="1:9" x14ac:dyDescent="0.2">
      <c r="A231" s="10"/>
      <c r="B231" s="10"/>
      <c r="I231" s="16"/>
    </row>
    <row r="232" spans="1:9" x14ac:dyDescent="0.2">
      <c r="A232" s="10"/>
      <c r="B232" s="10"/>
      <c r="I232" s="16"/>
    </row>
    <row r="233" spans="1:9" x14ac:dyDescent="0.2">
      <c r="A233" s="10"/>
      <c r="B233" s="10"/>
      <c r="I233" s="16"/>
    </row>
    <row r="234" spans="1:9" x14ac:dyDescent="0.2">
      <c r="A234" s="10"/>
      <c r="B234" s="10"/>
      <c r="I234" s="16"/>
    </row>
    <row r="235" spans="1:9" x14ac:dyDescent="0.2">
      <c r="A235" s="10"/>
      <c r="B235" s="10"/>
      <c r="I235" s="16"/>
    </row>
    <row r="236" spans="1:9" x14ac:dyDescent="0.2">
      <c r="A236" s="10"/>
      <c r="B236" s="10"/>
      <c r="I236" s="16"/>
    </row>
    <row r="237" spans="1:9" x14ac:dyDescent="0.2">
      <c r="A237" s="10"/>
      <c r="B237" s="10"/>
      <c r="I237" s="16"/>
    </row>
    <row r="238" spans="1:9" x14ac:dyDescent="0.2">
      <c r="A238" s="10"/>
      <c r="B238" s="10"/>
      <c r="I238" s="16"/>
    </row>
    <row r="239" spans="1:9" x14ac:dyDescent="0.2">
      <c r="A239" s="10"/>
      <c r="B239" s="10"/>
      <c r="I239" s="16"/>
    </row>
    <row r="240" spans="1:9" x14ac:dyDescent="0.2">
      <c r="A240" s="10"/>
      <c r="B240" s="10"/>
      <c r="I240" s="16"/>
    </row>
    <row r="241" spans="1:9" x14ac:dyDescent="0.2">
      <c r="A241" s="10"/>
      <c r="B241" s="10"/>
      <c r="I241" s="16"/>
    </row>
    <row r="242" spans="1:9" x14ac:dyDescent="0.2">
      <c r="A242" s="10"/>
      <c r="B242" s="10"/>
      <c r="I242" s="16"/>
    </row>
    <row r="243" spans="1:9" x14ac:dyDescent="0.2">
      <c r="A243" s="10"/>
      <c r="B243" s="10"/>
      <c r="I243" s="16"/>
    </row>
    <row r="244" spans="1:9" x14ac:dyDescent="0.2">
      <c r="A244" s="10"/>
      <c r="B244" s="10"/>
      <c r="I244" s="16"/>
    </row>
    <row r="245" spans="1:9" x14ac:dyDescent="0.2">
      <c r="A245" s="10"/>
      <c r="B245" s="10"/>
      <c r="I245" s="16"/>
    </row>
    <row r="246" spans="1:9" x14ac:dyDescent="0.2">
      <c r="A246" s="10"/>
      <c r="B246" s="10"/>
      <c r="I246" s="16"/>
    </row>
    <row r="247" spans="1:9" x14ac:dyDescent="0.2">
      <c r="A247" s="10"/>
      <c r="B247" s="10"/>
      <c r="I247" s="16"/>
    </row>
    <row r="248" spans="1:9" x14ac:dyDescent="0.2">
      <c r="A248" s="10"/>
      <c r="B248" s="10"/>
      <c r="I248" s="16"/>
    </row>
    <row r="249" spans="1:9" x14ac:dyDescent="0.2">
      <c r="A249" s="10"/>
      <c r="B249" s="10"/>
      <c r="I249" s="16"/>
    </row>
    <row r="250" spans="1:9" x14ac:dyDescent="0.2">
      <c r="A250" s="10"/>
      <c r="B250" s="10"/>
      <c r="I250" s="16"/>
    </row>
    <row r="251" spans="1:9" x14ac:dyDescent="0.2">
      <c r="A251" s="10"/>
      <c r="B251" s="10"/>
      <c r="I251" s="16"/>
    </row>
    <row r="252" spans="1:9" x14ac:dyDescent="0.2">
      <c r="A252" s="10"/>
      <c r="B252" s="10"/>
      <c r="I252" s="16"/>
    </row>
    <row r="253" spans="1:9" x14ac:dyDescent="0.2">
      <c r="A253" s="10"/>
      <c r="B253" s="10"/>
      <c r="I253" s="16"/>
    </row>
    <row r="254" spans="1:9" x14ac:dyDescent="0.2">
      <c r="A254" s="10"/>
      <c r="B254" s="10"/>
      <c r="I254" s="16"/>
    </row>
    <row r="255" spans="1:9" x14ac:dyDescent="0.2">
      <c r="A255" s="10"/>
      <c r="B255" s="10"/>
      <c r="I255" s="16"/>
    </row>
    <row r="256" spans="1:9" x14ac:dyDescent="0.2">
      <c r="A256" s="10"/>
      <c r="B256" s="10"/>
      <c r="I256" s="16"/>
    </row>
    <row r="257" spans="1:9" x14ac:dyDescent="0.2">
      <c r="A257" s="10"/>
      <c r="B257" s="10"/>
      <c r="I257" s="16"/>
    </row>
    <row r="258" spans="1:9" x14ac:dyDescent="0.2">
      <c r="A258" s="10"/>
      <c r="B258" s="10"/>
      <c r="I258" s="16"/>
    </row>
    <row r="259" spans="1:9" x14ac:dyDescent="0.2">
      <c r="A259" s="10"/>
      <c r="B259" s="10"/>
      <c r="I259" s="16"/>
    </row>
    <row r="260" spans="1:9" x14ac:dyDescent="0.2">
      <c r="A260" s="10"/>
      <c r="B260" s="10"/>
      <c r="I260" s="16"/>
    </row>
    <row r="261" spans="1:9" x14ac:dyDescent="0.2">
      <c r="A261" s="10"/>
      <c r="B261" s="10"/>
      <c r="I261" s="16"/>
    </row>
    <row r="262" spans="1:9" x14ac:dyDescent="0.2">
      <c r="A262" s="10"/>
      <c r="B262" s="10"/>
      <c r="I262" s="16"/>
    </row>
    <row r="263" spans="1:9" x14ac:dyDescent="0.2">
      <c r="A263" s="10"/>
      <c r="B263" s="10"/>
      <c r="I263" s="16"/>
    </row>
    <row r="264" spans="1:9" x14ac:dyDescent="0.2">
      <c r="A264" s="10"/>
      <c r="B264" s="10"/>
      <c r="I264" s="16"/>
    </row>
    <row r="265" spans="1:9" x14ac:dyDescent="0.2">
      <c r="A265" s="10"/>
      <c r="B265" s="10"/>
      <c r="I265" s="16"/>
    </row>
    <row r="266" spans="1:9" x14ac:dyDescent="0.2">
      <c r="A266" s="10"/>
      <c r="B266" s="10"/>
      <c r="I266" s="16"/>
    </row>
    <row r="267" spans="1:9" x14ac:dyDescent="0.2">
      <c r="A267" s="10"/>
      <c r="B267" s="10"/>
      <c r="I267" s="16"/>
    </row>
    <row r="268" spans="1:9" x14ac:dyDescent="0.2">
      <c r="A268" s="10"/>
      <c r="B268" s="10"/>
      <c r="I268" s="16"/>
    </row>
    <row r="269" spans="1:9" x14ac:dyDescent="0.2">
      <c r="A269" s="10"/>
      <c r="B269" s="10"/>
      <c r="I269" s="16"/>
    </row>
    <row r="270" spans="1:9" x14ac:dyDescent="0.2">
      <c r="A270" s="10"/>
      <c r="B270" s="10"/>
      <c r="I270" s="16"/>
    </row>
    <row r="271" spans="1:9" x14ac:dyDescent="0.2">
      <c r="A271" s="10"/>
      <c r="B271" s="10"/>
      <c r="I271" s="16"/>
    </row>
    <row r="272" spans="1:9" x14ac:dyDescent="0.2">
      <c r="A272" s="10"/>
      <c r="B272" s="10"/>
      <c r="I272" s="16"/>
    </row>
    <row r="273" spans="1:9" x14ac:dyDescent="0.2">
      <c r="A273" s="10"/>
      <c r="B273" s="10"/>
      <c r="I273" s="16"/>
    </row>
    <row r="274" spans="1:9" x14ac:dyDescent="0.2">
      <c r="A274" s="10"/>
      <c r="B274" s="10"/>
      <c r="I274" s="16"/>
    </row>
    <row r="275" spans="1:9" x14ac:dyDescent="0.2">
      <c r="A275" s="10"/>
      <c r="B275" s="10"/>
      <c r="I275" s="16"/>
    </row>
    <row r="276" spans="1:9" x14ac:dyDescent="0.2">
      <c r="A276" s="10"/>
      <c r="B276" s="10"/>
      <c r="I276" s="16"/>
    </row>
    <row r="277" spans="1:9" x14ac:dyDescent="0.2">
      <c r="A277" s="10"/>
      <c r="B277" s="10"/>
      <c r="I277" s="16"/>
    </row>
    <row r="278" spans="1:9" x14ac:dyDescent="0.2">
      <c r="A278" s="10"/>
      <c r="B278" s="10"/>
      <c r="I278" s="16"/>
    </row>
    <row r="279" spans="1:9" x14ac:dyDescent="0.2">
      <c r="A279" s="10"/>
      <c r="B279" s="10"/>
      <c r="I279" s="16"/>
    </row>
    <row r="280" spans="1:9" x14ac:dyDescent="0.2">
      <c r="A280" s="10"/>
      <c r="B280" s="10"/>
      <c r="I280" s="16"/>
    </row>
    <row r="281" spans="1:9" x14ac:dyDescent="0.2">
      <c r="A281" s="10"/>
      <c r="B281" s="10"/>
      <c r="I281" s="16"/>
    </row>
    <row r="282" spans="1:9" x14ac:dyDescent="0.2">
      <c r="A282" s="10"/>
      <c r="B282" s="10"/>
      <c r="I282" s="16"/>
    </row>
    <row r="283" spans="1:9" x14ac:dyDescent="0.2">
      <c r="A283" s="10"/>
      <c r="B283" s="10"/>
      <c r="I283" s="16"/>
    </row>
    <row r="284" spans="1:9" x14ac:dyDescent="0.2">
      <c r="A284" s="10"/>
      <c r="B284" s="10"/>
      <c r="I284" s="16"/>
    </row>
    <row r="285" spans="1:9" x14ac:dyDescent="0.2">
      <c r="A285" s="10"/>
      <c r="B285" s="10"/>
      <c r="I285" s="16"/>
    </row>
    <row r="286" spans="1:9" x14ac:dyDescent="0.2">
      <c r="A286" s="10"/>
      <c r="B286" s="10"/>
      <c r="I286" s="16"/>
    </row>
    <row r="287" spans="1:9" x14ac:dyDescent="0.2">
      <c r="A287" s="10"/>
      <c r="B287" s="10"/>
      <c r="I287" s="16"/>
    </row>
    <row r="288" spans="1:9" x14ac:dyDescent="0.2">
      <c r="A288" s="10"/>
      <c r="B288" s="10"/>
      <c r="I288" s="16"/>
    </row>
    <row r="289" spans="1:9" x14ac:dyDescent="0.2">
      <c r="A289" s="10"/>
      <c r="B289" s="10"/>
      <c r="I289" s="16"/>
    </row>
    <row r="290" spans="1:9" x14ac:dyDescent="0.2">
      <c r="A290" s="10"/>
      <c r="B290" s="10"/>
      <c r="I290" s="16"/>
    </row>
    <row r="291" spans="1:9" x14ac:dyDescent="0.2">
      <c r="A291" s="10"/>
      <c r="B291" s="10"/>
      <c r="I291" s="16"/>
    </row>
    <row r="292" spans="1:9" x14ac:dyDescent="0.2">
      <c r="A292" s="10"/>
      <c r="B292" s="10"/>
      <c r="I292" s="16"/>
    </row>
    <row r="293" spans="1:9" x14ac:dyDescent="0.2">
      <c r="A293" s="10"/>
      <c r="B293" s="10"/>
      <c r="I293" s="16"/>
    </row>
    <row r="294" spans="1:9" x14ac:dyDescent="0.2">
      <c r="A294" s="10"/>
      <c r="B294" s="10"/>
      <c r="I294" s="16"/>
    </row>
    <row r="295" spans="1:9" x14ac:dyDescent="0.2">
      <c r="A295" s="10"/>
      <c r="B295" s="10"/>
      <c r="I295" s="16"/>
    </row>
    <row r="296" spans="1:9" x14ac:dyDescent="0.2">
      <c r="A296" s="10"/>
      <c r="B296" s="10"/>
      <c r="I296" s="16"/>
    </row>
    <row r="297" spans="1:9" x14ac:dyDescent="0.2">
      <c r="A297" s="10"/>
      <c r="B297" s="10"/>
      <c r="I297" s="16"/>
    </row>
    <row r="298" spans="1:9" x14ac:dyDescent="0.2">
      <c r="A298" s="10"/>
      <c r="B298" s="10"/>
      <c r="I298" s="16"/>
    </row>
    <row r="299" spans="1:9" x14ac:dyDescent="0.2">
      <c r="A299" s="10"/>
      <c r="B299" s="10"/>
      <c r="I299" s="16"/>
    </row>
    <row r="300" spans="1:9" x14ac:dyDescent="0.2">
      <c r="A300" s="10"/>
      <c r="B300" s="10"/>
      <c r="I300" s="16"/>
    </row>
    <row r="301" spans="1:9" x14ac:dyDescent="0.2">
      <c r="A301" s="10"/>
      <c r="B301" s="10"/>
      <c r="I301" s="16"/>
    </row>
    <row r="302" spans="1:9" x14ac:dyDescent="0.2">
      <c r="A302" s="10"/>
      <c r="B302" s="10"/>
      <c r="I302" s="16"/>
    </row>
    <row r="303" spans="1:9" x14ac:dyDescent="0.2">
      <c r="A303" s="10"/>
      <c r="B303" s="10"/>
      <c r="I303" s="16"/>
    </row>
    <row r="304" spans="1:9" x14ac:dyDescent="0.2">
      <c r="A304" s="10"/>
      <c r="B304" s="10"/>
      <c r="I304" s="16"/>
    </row>
    <row r="305" spans="1:9" x14ac:dyDescent="0.2">
      <c r="A305" s="10"/>
      <c r="B305" s="10"/>
      <c r="I305" s="16"/>
    </row>
    <row r="306" spans="1:9" x14ac:dyDescent="0.2">
      <c r="A306" s="10"/>
      <c r="B306" s="10"/>
      <c r="I306" s="16"/>
    </row>
    <row r="307" spans="1:9" x14ac:dyDescent="0.2">
      <c r="A307" s="10"/>
      <c r="B307" s="10"/>
      <c r="I307" s="16"/>
    </row>
    <row r="308" spans="1:9" x14ac:dyDescent="0.2">
      <c r="A308" s="10"/>
      <c r="B308" s="10"/>
      <c r="I308" s="16"/>
    </row>
    <row r="309" spans="1:9" x14ac:dyDescent="0.2">
      <c r="A309" s="10"/>
      <c r="B309" s="10"/>
      <c r="I309" s="16"/>
    </row>
    <row r="310" spans="1:9" x14ac:dyDescent="0.2">
      <c r="A310" s="10"/>
      <c r="B310" s="10"/>
      <c r="I310" s="16"/>
    </row>
    <row r="311" spans="1:9" x14ac:dyDescent="0.2">
      <c r="A311" s="10"/>
      <c r="B311" s="10"/>
      <c r="I311" s="16"/>
    </row>
    <row r="312" spans="1:9" x14ac:dyDescent="0.2">
      <c r="A312" s="10"/>
      <c r="B312" s="10"/>
      <c r="I312" s="16"/>
    </row>
    <row r="313" spans="1:9" x14ac:dyDescent="0.2">
      <c r="A313" s="10"/>
      <c r="B313" s="10"/>
      <c r="I313" s="16"/>
    </row>
    <row r="314" spans="1:9" x14ac:dyDescent="0.2">
      <c r="A314" s="10"/>
      <c r="B314" s="10"/>
      <c r="I314" s="16"/>
    </row>
    <row r="315" spans="1:9" x14ac:dyDescent="0.2">
      <c r="A315" s="10"/>
      <c r="B315" s="10"/>
      <c r="I315" s="16"/>
    </row>
    <row r="316" spans="1:9" x14ac:dyDescent="0.2">
      <c r="A316" s="10"/>
      <c r="B316" s="10"/>
      <c r="I316" s="16"/>
    </row>
    <row r="317" spans="1:9" x14ac:dyDescent="0.2">
      <c r="A317" s="10"/>
      <c r="B317" s="10"/>
      <c r="I317" s="16"/>
    </row>
    <row r="318" spans="1:9" x14ac:dyDescent="0.2">
      <c r="A318" s="10"/>
      <c r="B318" s="10"/>
      <c r="I318" s="16"/>
    </row>
    <row r="319" spans="1:9" x14ac:dyDescent="0.2">
      <c r="A319" s="10"/>
      <c r="B319" s="10"/>
      <c r="I319" s="16"/>
    </row>
    <row r="320" spans="1:9" x14ac:dyDescent="0.2">
      <c r="A320" s="10"/>
      <c r="B320" s="10"/>
      <c r="I320" s="16"/>
    </row>
    <row r="321" spans="1:9" x14ac:dyDescent="0.2">
      <c r="A321" s="10"/>
      <c r="B321" s="10"/>
      <c r="I321" s="16"/>
    </row>
    <row r="322" spans="1:9" x14ac:dyDescent="0.2">
      <c r="A322" s="10"/>
      <c r="B322" s="10"/>
      <c r="I322" s="16"/>
    </row>
    <row r="323" spans="1:9" x14ac:dyDescent="0.2">
      <c r="A323" s="10"/>
      <c r="B323" s="10"/>
      <c r="I323" s="16"/>
    </row>
    <row r="324" spans="1:9" x14ac:dyDescent="0.2">
      <c r="A324" s="10"/>
      <c r="B324" s="10"/>
      <c r="I324" s="16"/>
    </row>
    <row r="325" spans="1:9" x14ac:dyDescent="0.2">
      <c r="A325" s="10"/>
      <c r="B325" s="10"/>
      <c r="I325" s="16"/>
    </row>
    <row r="326" spans="1:9" x14ac:dyDescent="0.2">
      <c r="A326" s="10"/>
      <c r="B326" s="10"/>
      <c r="I326" s="16"/>
    </row>
    <row r="327" spans="1:9" x14ac:dyDescent="0.2">
      <c r="A327" s="10"/>
      <c r="B327" s="10"/>
      <c r="I327" s="16"/>
    </row>
    <row r="328" spans="1:9" x14ac:dyDescent="0.2">
      <c r="A328" s="10"/>
      <c r="B328" s="10"/>
      <c r="I328" s="16"/>
    </row>
    <row r="329" spans="1:9" x14ac:dyDescent="0.2">
      <c r="A329" s="10"/>
      <c r="B329" s="10"/>
      <c r="I329" s="16"/>
    </row>
    <row r="330" spans="1:9" x14ac:dyDescent="0.2">
      <c r="A330" s="10"/>
      <c r="B330" s="10"/>
      <c r="I330" s="16"/>
    </row>
    <row r="331" spans="1:9" x14ac:dyDescent="0.2">
      <c r="A331" s="10"/>
      <c r="B331" s="10"/>
      <c r="I331" s="16"/>
    </row>
    <row r="332" spans="1:9" x14ac:dyDescent="0.2">
      <c r="A332" s="10"/>
      <c r="B332" s="10"/>
      <c r="I332" s="16"/>
    </row>
    <row r="333" spans="1:9" x14ac:dyDescent="0.2">
      <c r="A333" s="10"/>
      <c r="B333" s="10"/>
      <c r="I333" s="16"/>
    </row>
    <row r="334" spans="1:9" x14ac:dyDescent="0.2">
      <c r="A334" s="10"/>
      <c r="B334" s="10"/>
      <c r="I334" s="16"/>
    </row>
    <row r="335" spans="1:9" x14ac:dyDescent="0.2">
      <c r="A335" s="10"/>
      <c r="B335" s="10"/>
      <c r="I335" s="16"/>
    </row>
    <row r="336" spans="1:9" x14ac:dyDescent="0.2">
      <c r="A336" s="10"/>
      <c r="B336" s="10"/>
      <c r="I336" s="16"/>
    </row>
    <row r="337" spans="1:9" x14ac:dyDescent="0.2">
      <c r="A337" s="10"/>
      <c r="B337" s="10"/>
      <c r="I337" s="16"/>
    </row>
    <row r="338" spans="1:9" x14ac:dyDescent="0.2">
      <c r="A338" s="10"/>
      <c r="B338" s="10"/>
      <c r="I338" s="16"/>
    </row>
    <row r="339" spans="1:9" x14ac:dyDescent="0.2">
      <c r="A339" s="10"/>
      <c r="B339" s="10"/>
      <c r="I339" s="16"/>
    </row>
    <row r="340" spans="1:9" x14ac:dyDescent="0.2">
      <c r="A340" s="10"/>
      <c r="B340" s="10"/>
      <c r="I340" s="16"/>
    </row>
    <row r="341" spans="1:9" x14ac:dyDescent="0.2">
      <c r="A341" s="10"/>
      <c r="B341" s="10"/>
      <c r="I341" s="16"/>
    </row>
    <row r="342" spans="1:9" x14ac:dyDescent="0.2">
      <c r="A342" s="10"/>
      <c r="B342" s="10"/>
      <c r="I342" s="16"/>
    </row>
    <row r="343" spans="1:9" x14ac:dyDescent="0.2">
      <c r="A343" s="10"/>
      <c r="B343" s="10"/>
      <c r="I343" s="16"/>
    </row>
    <row r="344" spans="1:9" x14ac:dyDescent="0.2">
      <c r="A344" s="10"/>
      <c r="B344" s="10"/>
      <c r="I344" s="16"/>
    </row>
    <row r="345" spans="1:9" x14ac:dyDescent="0.2">
      <c r="A345" s="10"/>
      <c r="B345" s="10"/>
      <c r="I345" s="16"/>
    </row>
    <row r="346" spans="1:9" x14ac:dyDescent="0.2">
      <c r="A346" s="10"/>
      <c r="B346" s="10"/>
      <c r="I346" s="16"/>
    </row>
    <row r="347" spans="1:9" x14ac:dyDescent="0.2">
      <c r="A347" s="10"/>
      <c r="B347" s="10"/>
      <c r="I347" s="16"/>
    </row>
    <row r="348" spans="1:9" x14ac:dyDescent="0.2">
      <c r="A348" s="10"/>
      <c r="B348" s="10"/>
      <c r="I348" s="16"/>
    </row>
    <row r="349" spans="1:9" x14ac:dyDescent="0.2">
      <c r="A349" s="10"/>
      <c r="B349" s="10"/>
      <c r="I349" s="16"/>
    </row>
    <row r="350" spans="1:9" x14ac:dyDescent="0.2">
      <c r="A350" s="10"/>
      <c r="B350" s="10"/>
      <c r="I350" s="16"/>
    </row>
    <row r="351" spans="1:9" x14ac:dyDescent="0.2">
      <c r="A351" s="10"/>
      <c r="B351" s="10"/>
      <c r="I351" s="16"/>
    </row>
    <row r="352" spans="1:9" x14ac:dyDescent="0.2">
      <c r="A352" s="10"/>
      <c r="B352" s="10"/>
      <c r="I352" s="16"/>
    </row>
    <row r="353" spans="1:9" x14ac:dyDescent="0.2">
      <c r="A353" s="10"/>
      <c r="B353" s="10"/>
      <c r="I353" s="16"/>
    </row>
    <row r="354" spans="1:9" x14ac:dyDescent="0.2">
      <c r="A354" s="10"/>
      <c r="B354" s="10"/>
      <c r="I354" s="16"/>
    </row>
    <row r="355" spans="1:9" x14ac:dyDescent="0.2">
      <c r="A355" s="10"/>
      <c r="B355" s="10"/>
      <c r="I355" s="16"/>
    </row>
    <row r="356" spans="1:9" x14ac:dyDescent="0.2">
      <c r="A356" s="10"/>
      <c r="B356" s="10"/>
      <c r="I356" s="16"/>
    </row>
    <row r="357" spans="1:9" x14ac:dyDescent="0.2">
      <c r="A357" s="10"/>
      <c r="B357" s="10"/>
      <c r="I357" s="16"/>
    </row>
    <row r="358" spans="1:9" x14ac:dyDescent="0.2">
      <c r="A358" s="10"/>
      <c r="B358" s="10"/>
      <c r="I358" s="16"/>
    </row>
    <row r="359" spans="1:9" x14ac:dyDescent="0.2">
      <c r="A359" s="10"/>
      <c r="B359" s="10"/>
      <c r="I359" s="16"/>
    </row>
    <row r="360" spans="1:9" x14ac:dyDescent="0.2">
      <c r="A360" s="10"/>
      <c r="B360" s="10"/>
      <c r="I360" s="16"/>
    </row>
    <row r="361" spans="1:9" x14ac:dyDescent="0.2">
      <c r="A361" s="10"/>
      <c r="B361" s="10"/>
      <c r="I361" s="16"/>
    </row>
    <row r="362" spans="1:9" x14ac:dyDescent="0.2">
      <c r="A362" s="10"/>
      <c r="B362" s="10"/>
      <c r="I362" s="16"/>
    </row>
    <row r="363" spans="1:9" x14ac:dyDescent="0.2">
      <c r="A363" s="10"/>
      <c r="B363" s="10"/>
      <c r="I363" s="16"/>
    </row>
    <row r="364" spans="1:9" x14ac:dyDescent="0.2">
      <c r="A364" s="10"/>
      <c r="B364" s="10"/>
      <c r="I364" s="16"/>
    </row>
    <row r="365" spans="1:9" x14ac:dyDescent="0.2">
      <c r="A365" s="10"/>
      <c r="B365" s="10"/>
      <c r="I365" s="16"/>
    </row>
    <row r="366" spans="1:9" x14ac:dyDescent="0.2">
      <c r="A366" s="10"/>
      <c r="B366" s="10"/>
      <c r="I366" s="16"/>
    </row>
    <row r="367" spans="1:9" x14ac:dyDescent="0.2">
      <c r="A367" s="10"/>
      <c r="B367" s="10"/>
      <c r="I367" s="16"/>
    </row>
    <row r="368" spans="1:9" x14ac:dyDescent="0.2">
      <c r="A368" s="10"/>
      <c r="B368" s="10"/>
      <c r="I368" s="16"/>
    </row>
    <row r="369" spans="1:9" x14ac:dyDescent="0.2">
      <c r="A369" s="10"/>
      <c r="B369" s="10"/>
      <c r="I369" s="16"/>
    </row>
    <row r="370" spans="1:9" x14ac:dyDescent="0.2">
      <c r="A370" s="10"/>
      <c r="B370" s="10"/>
      <c r="I370" s="16"/>
    </row>
    <row r="371" spans="1:9" x14ac:dyDescent="0.2">
      <c r="A371" s="10"/>
      <c r="B371" s="10"/>
      <c r="I371" s="16"/>
    </row>
    <row r="372" spans="1:9" x14ac:dyDescent="0.2">
      <c r="A372" s="10"/>
      <c r="B372" s="10"/>
      <c r="I372" s="16"/>
    </row>
    <row r="373" spans="1:9" x14ac:dyDescent="0.2">
      <c r="A373" s="10"/>
      <c r="B373" s="10"/>
      <c r="I373" s="16"/>
    </row>
    <row r="374" spans="1:9" x14ac:dyDescent="0.2">
      <c r="A374" s="10"/>
      <c r="B374" s="10"/>
      <c r="I374" s="16"/>
    </row>
    <row r="375" spans="1:9" x14ac:dyDescent="0.2">
      <c r="A375" s="10"/>
      <c r="B375" s="10"/>
      <c r="I375" s="16"/>
    </row>
    <row r="376" spans="1:9" x14ac:dyDescent="0.2">
      <c r="A376" s="10"/>
      <c r="B376" s="10"/>
      <c r="I376" s="16"/>
    </row>
    <row r="377" spans="1:9" x14ac:dyDescent="0.2">
      <c r="A377" s="10"/>
      <c r="B377" s="10"/>
      <c r="I377" s="16"/>
    </row>
    <row r="378" spans="1:9" x14ac:dyDescent="0.2">
      <c r="A378" s="10"/>
      <c r="B378" s="10"/>
      <c r="I378" s="16"/>
    </row>
    <row r="379" spans="1:9" x14ac:dyDescent="0.2">
      <c r="A379" s="10"/>
      <c r="B379" s="10"/>
      <c r="I379" s="16"/>
    </row>
    <row r="380" spans="1:9" x14ac:dyDescent="0.2">
      <c r="A380" s="10"/>
      <c r="B380" s="10"/>
      <c r="I380" s="16"/>
    </row>
    <row r="381" spans="1:9" x14ac:dyDescent="0.2">
      <c r="A381" s="10"/>
      <c r="B381" s="10"/>
      <c r="I381" s="16"/>
    </row>
    <row r="382" spans="1:9" x14ac:dyDescent="0.2">
      <c r="A382" s="10"/>
      <c r="B382" s="10"/>
      <c r="I382" s="16"/>
    </row>
    <row r="383" spans="1:9" x14ac:dyDescent="0.2">
      <c r="A383" s="10"/>
      <c r="B383" s="10"/>
      <c r="I383" s="16"/>
    </row>
    <row r="384" spans="1:9" x14ac:dyDescent="0.2">
      <c r="A384" s="10"/>
      <c r="B384" s="10"/>
      <c r="I384" s="16"/>
    </row>
    <row r="385" spans="1:9" x14ac:dyDescent="0.2">
      <c r="A385" s="10"/>
      <c r="B385" s="10"/>
      <c r="I385" s="16"/>
    </row>
    <row r="386" spans="1:9" x14ac:dyDescent="0.2">
      <c r="A386" s="10"/>
      <c r="B386" s="10"/>
      <c r="I386" s="16"/>
    </row>
    <row r="387" spans="1:9" x14ac:dyDescent="0.2">
      <c r="A387" s="10"/>
      <c r="B387" s="10"/>
      <c r="I387" s="16"/>
    </row>
    <row r="388" spans="1:9" x14ac:dyDescent="0.2">
      <c r="A388" s="10"/>
      <c r="B388" s="10"/>
      <c r="I388" s="16"/>
    </row>
    <row r="389" spans="1:9" x14ac:dyDescent="0.2">
      <c r="A389" s="10"/>
      <c r="B389" s="10"/>
      <c r="I389" s="16"/>
    </row>
    <row r="390" spans="1:9" x14ac:dyDescent="0.2">
      <c r="A390" s="10"/>
      <c r="B390" s="10"/>
      <c r="I390" s="16"/>
    </row>
    <row r="391" spans="1:9" x14ac:dyDescent="0.2">
      <c r="A391" s="10"/>
      <c r="B391" s="10"/>
      <c r="I391" s="16"/>
    </row>
    <row r="392" spans="1:9" x14ac:dyDescent="0.2">
      <c r="A392" s="10"/>
      <c r="B392" s="10"/>
      <c r="I392" s="16"/>
    </row>
    <row r="393" spans="1:9" x14ac:dyDescent="0.2">
      <c r="A393" s="10"/>
      <c r="B393" s="10"/>
      <c r="I393" s="16"/>
    </row>
    <row r="394" spans="1:9" x14ac:dyDescent="0.2">
      <c r="A394" s="10"/>
      <c r="B394" s="10"/>
      <c r="I394" s="16"/>
    </row>
    <row r="395" spans="1:9" x14ac:dyDescent="0.2">
      <c r="A395" s="10"/>
      <c r="B395" s="10"/>
      <c r="I395" s="16"/>
    </row>
    <row r="396" spans="1:9" x14ac:dyDescent="0.2">
      <c r="A396" s="10"/>
      <c r="B396" s="10"/>
      <c r="I396" s="16"/>
    </row>
    <row r="397" spans="1:9" x14ac:dyDescent="0.2">
      <c r="A397" s="10"/>
      <c r="B397" s="10"/>
      <c r="I397" s="16"/>
    </row>
    <row r="398" spans="1:9" x14ac:dyDescent="0.2">
      <c r="A398" s="10"/>
      <c r="B398" s="10"/>
      <c r="I398" s="16"/>
    </row>
    <row r="399" spans="1:9" x14ac:dyDescent="0.2">
      <c r="A399" s="10"/>
      <c r="B399" s="10"/>
      <c r="I399" s="16"/>
    </row>
    <row r="400" spans="1:9" x14ac:dyDescent="0.2">
      <c r="A400" s="10"/>
      <c r="B400" s="10"/>
      <c r="I400" s="16"/>
    </row>
    <row r="401" spans="1:9" x14ac:dyDescent="0.2">
      <c r="A401" s="10"/>
      <c r="B401" s="10"/>
      <c r="I401" s="16"/>
    </row>
    <row r="402" spans="1:9" x14ac:dyDescent="0.2">
      <c r="A402" s="10"/>
      <c r="B402" s="10"/>
      <c r="I402" s="16"/>
    </row>
    <row r="403" spans="1:9" x14ac:dyDescent="0.2">
      <c r="A403" s="10"/>
      <c r="B403" s="10"/>
      <c r="I403" s="16"/>
    </row>
    <row r="404" spans="1:9" x14ac:dyDescent="0.2">
      <c r="A404" s="10"/>
      <c r="B404" s="10"/>
      <c r="I404" s="16"/>
    </row>
    <row r="405" spans="1:9" x14ac:dyDescent="0.2">
      <c r="A405" s="10"/>
      <c r="B405" s="10"/>
      <c r="I405" s="16"/>
    </row>
    <row r="406" spans="1:9" x14ac:dyDescent="0.2">
      <c r="A406" s="10"/>
      <c r="B406" s="10"/>
      <c r="I406" s="16"/>
    </row>
    <row r="407" spans="1:9" x14ac:dyDescent="0.2">
      <c r="A407" s="10"/>
      <c r="B407" s="10"/>
      <c r="I407" s="16"/>
    </row>
    <row r="408" spans="1:9" x14ac:dyDescent="0.2">
      <c r="A408" s="10"/>
      <c r="B408" s="10"/>
      <c r="I408" s="16"/>
    </row>
    <row r="409" spans="1:9" x14ac:dyDescent="0.2">
      <c r="A409" s="10"/>
      <c r="B409" s="10"/>
      <c r="I409" s="16"/>
    </row>
    <row r="410" spans="1:9" x14ac:dyDescent="0.2">
      <c r="A410" s="10"/>
      <c r="B410" s="10"/>
      <c r="I410" s="16"/>
    </row>
    <row r="411" spans="1:9" x14ac:dyDescent="0.2">
      <c r="A411" s="10"/>
      <c r="B411" s="10"/>
      <c r="I411" s="16"/>
    </row>
    <row r="412" spans="1:9" x14ac:dyDescent="0.2">
      <c r="A412" s="10"/>
      <c r="B412" s="10"/>
      <c r="I412" s="16"/>
    </row>
    <row r="413" spans="1:9" x14ac:dyDescent="0.2">
      <c r="A413" s="10"/>
      <c r="B413" s="10"/>
      <c r="I413" s="16"/>
    </row>
    <row r="414" spans="1:9" x14ac:dyDescent="0.2">
      <c r="A414" s="10"/>
      <c r="B414" s="10"/>
      <c r="I414" s="16"/>
    </row>
    <row r="415" spans="1:9" x14ac:dyDescent="0.2">
      <c r="A415" s="10"/>
      <c r="B415" s="10"/>
      <c r="I415" s="16"/>
    </row>
    <row r="416" spans="1:9" x14ac:dyDescent="0.2">
      <c r="A416" s="10"/>
      <c r="B416" s="10"/>
      <c r="I416" s="16"/>
    </row>
    <row r="417" spans="1:9" x14ac:dyDescent="0.2">
      <c r="A417" s="10"/>
      <c r="B417" s="10"/>
      <c r="I417" s="16"/>
    </row>
    <row r="418" spans="1:9" x14ac:dyDescent="0.2">
      <c r="A418" s="10"/>
      <c r="B418" s="10"/>
      <c r="I418" s="16"/>
    </row>
    <row r="419" spans="1:9" x14ac:dyDescent="0.2">
      <c r="A419" s="10"/>
      <c r="B419" s="10"/>
      <c r="I419" s="16"/>
    </row>
    <row r="420" spans="1:9" x14ac:dyDescent="0.2">
      <c r="A420" s="10"/>
      <c r="B420" s="10"/>
      <c r="I420" s="16"/>
    </row>
    <row r="421" spans="1:9" x14ac:dyDescent="0.2">
      <c r="A421" s="10"/>
      <c r="B421" s="10"/>
      <c r="I421" s="16"/>
    </row>
    <row r="422" spans="1:9" x14ac:dyDescent="0.2">
      <c r="A422" s="10"/>
      <c r="B422" s="10"/>
      <c r="I422" s="16"/>
    </row>
    <row r="423" spans="1:9" x14ac:dyDescent="0.2">
      <c r="A423" s="10"/>
      <c r="B423" s="10"/>
      <c r="I423" s="16"/>
    </row>
    <row r="424" spans="1:9" x14ac:dyDescent="0.2">
      <c r="A424" s="10"/>
      <c r="B424" s="10"/>
      <c r="I424" s="16"/>
    </row>
    <row r="425" spans="1:9" x14ac:dyDescent="0.2">
      <c r="A425" s="10"/>
      <c r="B425" s="10"/>
      <c r="I425" s="16"/>
    </row>
    <row r="426" spans="1:9" x14ac:dyDescent="0.2">
      <c r="A426" s="10"/>
      <c r="B426" s="10"/>
      <c r="I426" s="16"/>
    </row>
    <row r="427" spans="1:9" x14ac:dyDescent="0.2">
      <c r="A427" s="10"/>
      <c r="B427" s="10"/>
      <c r="I427" s="16"/>
    </row>
    <row r="428" spans="1:9" x14ac:dyDescent="0.2">
      <c r="A428" s="10"/>
      <c r="B428" s="10"/>
      <c r="I428" s="16"/>
    </row>
    <row r="429" spans="1:9" x14ac:dyDescent="0.2">
      <c r="A429" s="10"/>
      <c r="B429" s="10"/>
      <c r="I429" s="16"/>
    </row>
    <row r="430" spans="1:9" x14ac:dyDescent="0.2">
      <c r="A430" s="10"/>
      <c r="B430" s="10"/>
      <c r="I430" s="16"/>
    </row>
    <row r="431" spans="1:9" x14ac:dyDescent="0.2">
      <c r="A431" s="10"/>
      <c r="B431" s="10"/>
      <c r="I431" s="16"/>
    </row>
    <row r="432" spans="1:9" x14ac:dyDescent="0.2">
      <c r="A432" s="10"/>
      <c r="B432" s="10"/>
      <c r="I432" s="16"/>
    </row>
    <row r="433" spans="1:9" x14ac:dyDescent="0.2">
      <c r="A433" s="10"/>
      <c r="B433" s="10"/>
      <c r="I433" s="16"/>
    </row>
    <row r="434" spans="1:9" x14ac:dyDescent="0.2">
      <c r="A434" s="10"/>
      <c r="B434" s="10"/>
      <c r="I434" s="16"/>
    </row>
    <row r="435" spans="1:9" x14ac:dyDescent="0.2">
      <c r="A435" s="10"/>
      <c r="B435" s="10"/>
      <c r="I435" s="16"/>
    </row>
    <row r="436" spans="1:9" x14ac:dyDescent="0.2">
      <c r="A436" s="10"/>
      <c r="B436" s="10"/>
      <c r="I436" s="16"/>
    </row>
    <row r="437" spans="1:9" x14ac:dyDescent="0.2">
      <c r="A437" s="10"/>
      <c r="B437" s="10"/>
      <c r="I437" s="16"/>
    </row>
    <row r="438" spans="1:9" x14ac:dyDescent="0.2">
      <c r="A438" s="10"/>
      <c r="B438" s="10"/>
      <c r="I438" s="16"/>
    </row>
    <row r="439" spans="1:9" x14ac:dyDescent="0.2">
      <c r="A439" s="10"/>
      <c r="B439" s="10"/>
      <c r="I439" s="16"/>
    </row>
    <row r="440" spans="1:9" x14ac:dyDescent="0.2">
      <c r="A440" s="10"/>
      <c r="B440" s="10"/>
      <c r="I440" s="16"/>
    </row>
    <row r="441" spans="1:9" x14ac:dyDescent="0.2">
      <c r="A441" s="10"/>
      <c r="B441" s="10"/>
      <c r="I441" s="16"/>
    </row>
    <row r="442" spans="1:9" x14ac:dyDescent="0.2">
      <c r="A442" s="10"/>
      <c r="B442" s="10"/>
      <c r="I442" s="16"/>
    </row>
    <row r="443" spans="1:9" x14ac:dyDescent="0.2">
      <c r="A443" s="10"/>
      <c r="B443" s="10"/>
      <c r="I443" s="16"/>
    </row>
    <row r="444" spans="1:9" x14ac:dyDescent="0.2">
      <c r="A444" s="10"/>
      <c r="B444" s="10"/>
      <c r="I444" s="16"/>
    </row>
    <row r="445" spans="1:9" x14ac:dyDescent="0.2">
      <c r="A445" s="10"/>
      <c r="B445" s="10"/>
      <c r="I445" s="16"/>
    </row>
    <row r="446" spans="1:9" x14ac:dyDescent="0.2">
      <c r="A446" s="10"/>
      <c r="B446" s="10"/>
      <c r="I446" s="16"/>
    </row>
    <row r="447" spans="1:9" x14ac:dyDescent="0.2">
      <c r="A447" s="10"/>
      <c r="B447" s="10"/>
      <c r="I447" s="16"/>
    </row>
    <row r="448" spans="1:9" x14ac:dyDescent="0.2">
      <c r="A448" s="10"/>
      <c r="B448" s="10"/>
      <c r="I448" s="16"/>
    </row>
    <row r="449" spans="1:9" x14ac:dyDescent="0.2">
      <c r="A449" s="10"/>
      <c r="B449" s="10"/>
      <c r="I449" s="16"/>
    </row>
    <row r="450" spans="1:9" x14ac:dyDescent="0.2">
      <c r="A450" s="10"/>
      <c r="B450" s="10"/>
      <c r="I450" s="16"/>
    </row>
    <row r="451" spans="1:9" x14ac:dyDescent="0.2">
      <c r="A451" s="10"/>
      <c r="B451" s="10"/>
      <c r="I451" s="16"/>
    </row>
    <row r="452" spans="1:9" x14ac:dyDescent="0.2">
      <c r="A452" s="10"/>
      <c r="B452" s="10"/>
      <c r="I452" s="16"/>
    </row>
    <row r="453" spans="1:9" x14ac:dyDescent="0.2">
      <c r="A453" s="10"/>
      <c r="B453" s="10"/>
      <c r="I453" s="16"/>
    </row>
    <row r="454" spans="1:9" x14ac:dyDescent="0.2">
      <c r="A454" s="10"/>
      <c r="B454" s="10"/>
      <c r="I454" s="16"/>
    </row>
    <row r="455" spans="1:9" x14ac:dyDescent="0.2">
      <c r="A455" s="10"/>
      <c r="B455" s="10"/>
      <c r="I455" s="16"/>
    </row>
    <row r="456" spans="1:9" x14ac:dyDescent="0.2">
      <c r="A456" s="10"/>
      <c r="B456" s="10"/>
      <c r="I456" s="16"/>
    </row>
    <row r="457" spans="1:9" x14ac:dyDescent="0.2">
      <c r="A457" s="10"/>
      <c r="B457" s="10"/>
      <c r="I457" s="16"/>
    </row>
    <row r="458" spans="1:9" x14ac:dyDescent="0.2">
      <c r="A458" s="10"/>
      <c r="B458" s="10"/>
      <c r="I458" s="16"/>
    </row>
    <row r="459" spans="1:9" x14ac:dyDescent="0.2">
      <c r="A459" s="10"/>
      <c r="B459" s="10"/>
      <c r="I459" s="16"/>
    </row>
    <row r="460" spans="1:9" x14ac:dyDescent="0.2">
      <c r="A460" s="10"/>
      <c r="B460" s="10"/>
      <c r="I460" s="16"/>
    </row>
    <row r="461" spans="1:9" x14ac:dyDescent="0.2">
      <c r="A461" s="10"/>
      <c r="B461" s="10"/>
      <c r="I461" s="16"/>
    </row>
    <row r="462" spans="1:9" x14ac:dyDescent="0.2">
      <c r="A462" s="10"/>
      <c r="B462" s="10"/>
      <c r="I462" s="16"/>
    </row>
    <row r="463" spans="1:9" x14ac:dyDescent="0.2">
      <c r="A463" s="10"/>
      <c r="B463" s="10"/>
      <c r="I463" s="16"/>
    </row>
    <row r="464" spans="1:9" x14ac:dyDescent="0.2">
      <c r="A464" s="10"/>
      <c r="B464" s="10"/>
      <c r="I464" s="16"/>
    </row>
    <row r="465" spans="1:9" x14ac:dyDescent="0.2">
      <c r="A465" s="10"/>
      <c r="B465" s="10"/>
      <c r="I465" s="16"/>
    </row>
    <row r="466" spans="1:9" x14ac:dyDescent="0.2">
      <c r="A466" s="10"/>
      <c r="B466" s="10"/>
      <c r="I466" s="16"/>
    </row>
    <row r="467" spans="1:9" x14ac:dyDescent="0.2">
      <c r="A467" s="10"/>
      <c r="B467" s="10"/>
      <c r="I467" s="16"/>
    </row>
    <row r="468" spans="1:9" x14ac:dyDescent="0.2">
      <c r="A468" s="10"/>
      <c r="B468" s="10"/>
      <c r="I468" s="16"/>
    </row>
    <row r="469" spans="1:9" x14ac:dyDescent="0.2">
      <c r="A469" s="10"/>
      <c r="B469" s="10"/>
      <c r="I469" s="16"/>
    </row>
    <row r="470" spans="1:9" x14ac:dyDescent="0.2">
      <c r="A470" s="10"/>
      <c r="B470" s="10"/>
      <c r="I470" s="16"/>
    </row>
    <row r="471" spans="1:9" x14ac:dyDescent="0.2">
      <c r="A471" s="10"/>
      <c r="B471" s="10"/>
      <c r="I471" s="16"/>
    </row>
    <row r="472" spans="1:9" x14ac:dyDescent="0.2">
      <c r="A472" s="10"/>
      <c r="B472" s="10"/>
      <c r="I472" s="16"/>
    </row>
    <row r="473" spans="1:9" x14ac:dyDescent="0.2">
      <c r="A473" s="10"/>
      <c r="B473" s="10"/>
      <c r="I473" s="16"/>
    </row>
    <row r="474" spans="1:9" x14ac:dyDescent="0.2">
      <c r="A474" s="10"/>
      <c r="B474" s="10"/>
      <c r="I474" s="16"/>
    </row>
    <row r="475" spans="1:9" x14ac:dyDescent="0.2">
      <c r="A475" s="10"/>
      <c r="B475" s="10"/>
      <c r="I475" s="16"/>
    </row>
    <row r="476" spans="1:9" x14ac:dyDescent="0.2">
      <c r="A476" s="10"/>
      <c r="B476" s="10"/>
      <c r="I476" s="16"/>
    </row>
    <row r="477" spans="1:9" x14ac:dyDescent="0.2">
      <c r="A477" s="10"/>
      <c r="B477" s="10"/>
      <c r="I477" s="16"/>
    </row>
    <row r="478" spans="1:9" x14ac:dyDescent="0.2">
      <c r="A478" s="10"/>
      <c r="B478" s="10"/>
      <c r="I478" s="16"/>
    </row>
    <row r="479" spans="1:9" x14ac:dyDescent="0.2">
      <c r="A479" s="10"/>
      <c r="B479" s="10"/>
      <c r="I479" s="16"/>
    </row>
    <row r="480" spans="1:9" x14ac:dyDescent="0.2">
      <c r="A480" s="10"/>
      <c r="B480" s="10"/>
      <c r="I480" s="16"/>
    </row>
    <row r="481" spans="1:9" x14ac:dyDescent="0.2">
      <c r="A481" s="10"/>
      <c r="B481" s="10"/>
      <c r="I481" s="16"/>
    </row>
    <row r="482" spans="1:9" x14ac:dyDescent="0.2">
      <c r="A482" s="10"/>
      <c r="B482" s="10"/>
      <c r="I482" s="16"/>
    </row>
    <row r="483" spans="1:9" x14ac:dyDescent="0.2">
      <c r="A483" s="10"/>
      <c r="B483" s="10"/>
      <c r="I483" s="16"/>
    </row>
    <row r="484" spans="1:9" x14ac:dyDescent="0.2">
      <c r="A484" s="10"/>
      <c r="B484" s="10"/>
      <c r="I484" s="16"/>
    </row>
    <row r="485" spans="1:9" x14ac:dyDescent="0.2">
      <c r="A485" s="10"/>
      <c r="B485" s="10"/>
      <c r="I485" s="16"/>
    </row>
    <row r="486" spans="1:9" x14ac:dyDescent="0.2">
      <c r="A486" s="10"/>
      <c r="B486" s="10"/>
      <c r="I486" s="16"/>
    </row>
    <row r="487" spans="1:9" x14ac:dyDescent="0.2">
      <c r="A487" s="10"/>
      <c r="B487" s="10"/>
      <c r="I487" s="16"/>
    </row>
    <row r="488" spans="1:9" x14ac:dyDescent="0.2">
      <c r="A488" s="10"/>
      <c r="B488" s="10"/>
      <c r="I488" s="16"/>
    </row>
    <row r="489" spans="1:9" x14ac:dyDescent="0.2">
      <c r="A489" s="10"/>
      <c r="B489" s="10"/>
      <c r="I489" s="16"/>
    </row>
    <row r="490" spans="1:9" x14ac:dyDescent="0.2">
      <c r="A490" s="10"/>
      <c r="B490" s="10"/>
      <c r="I490" s="16"/>
    </row>
    <row r="491" spans="1:9" x14ac:dyDescent="0.2">
      <c r="A491" s="10"/>
      <c r="B491" s="10"/>
      <c r="I491" s="16"/>
    </row>
    <row r="492" spans="1:9" x14ac:dyDescent="0.2">
      <c r="A492" s="10"/>
      <c r="B492" s="10"/>
      <c r="I492" s="16"/>
    </row>
    <row r="493" spans="1:9" x14ac:dyDescent="0.2">
      <c r="A493" s="10"/>
      <c r="B493" s="10"/>
      <c r="I493" s="16"/>
    </row>
    <row r="494" spans="1:9" x14ac:dyDescent="0.2">
      <c r="A494" s="10"/>
      <c r="B494" s="10"/>
      <c r="I494" s="16"/>
    </row>
    <row r="495" spans="1:9" x14ac:dyDescent="0.2">
      <c r="A495" s="10"/>
      <c r="B495" s="10"/>
      <c r="I495" s="16"/>
    </row>
    <row r="496" spans="1:9" x14ac:dyDescent="0.2">
      <c r="A496" s="10"/>
      <c r="B496" s="10"/>
      <c r="I496" s="16"/>
    </row>
    <row r="497" spans="1:9" x14ac:dyDescent="0.2">
      <c r="A497" s="10"/>
      <c r="B497" s="10"/>
      <c r="I497" s="16"/>
    </row>
    <row r="498" spans="1:9" x14ac:dyDescent="0.2">
      <c r="A498" s="10"/>
      <c r="B498" s="10"/>
      <c r="I498" s="16"/>
    </row>
    <row r="499" spans="1:9" x14ac:dyDescent="0.2">
      <c r="A499" s="10"/>
      <c r="B499" s="10"/>
      <c r="I499" s="16"/>
    </row>
    <row r="500" spans="1:9" x14ac:dyDescent="0.2">
      <c r="A500" s="10"/>
      <c r="B500" s="10"/>
      <c r="I500" s="16"/>
    </row>
    <row r="501" spans="1:9" x14ac:dyDescent="0.2">
      <c r="A501" s="10"/>
      <c r="B501" s="10"/>
      <c r="I501" s="16"/>
    </row>
    <row r="502" spans="1:9" x14ac:dyDescent="0.2">
      <c r="A502" s="10"/>
      <c r="B502" s="10"/>
      <c r="I502" s="16"/>
    </row>
    <row r="503" spans="1:9" x14ac:dyDescent="0.2">
      <c r="A503" s="10"/>
      <c r="B503" s="10"/>
      <c r="I503" s="16"/>
    </row>
    <row r="504" spans="1:9" x14ac:dyDescent="0.2">
      <c r="A504" s="10"/>
      <c r="B504" s="10"/>
      <c r="I504" s="16"/>
    </row>
    <row r="505" spans="1:9" x14ac:dyDescent="0.2">
      <c r="A505" s="10"/>
      <c r="B505" s="10"/>
      <c r="I505" s="16"/>
    </row>
    <row r="506" spans="1:9" x14ac:dyDescent="0.2">
      <c r="A506" s="10"/>
      <c r="B506" s="10"/>
      <c r="I506" s="16"/>
    </row>
    <row r="507" spans="1:9" x14ac:dyDescent="0.2">
      <c r="A507" s="10"/>
      <c r="B507" s="10"/>
      <c r="I507" s="16"/>
    </row>
    <row r="508" spans="1:9" x14ac:dyDescent="0.2">
      <c r="A508" s="10"/>
      <c r="B508" s="10"/>
      <c r="I508" s="16"/>
    </row>
    <row r="509" spans="1:9" x14ac:dyDescent="0.2">
      <c r="A509" s="10"/>
      <c r="B509" s="10"/>
      <c r="I509" s="16"/>
    </row>
    <row r="510" spans="1:9" x14ac:dyDescent="0.2">
      <c r="A510" s="10"/>
      <c r="B510" s="10"/>
      <c r="I510" s="16"/>
    </row>
    <row r="511" spans="1:9" x14ac:dyDescent="0.2">
      <c r="A511" s="10"/>
      <c r="B511" s="10"/>
      <c r="I511" s="16"/>
    </row>
    <row r="512" spans="1:9" x14ac:dyDescent="0.2">
      <c r="A512" s="10"/>
      <c r="B512" s="10"/>
      <c r="I512" s="16"/>
    </row>
    <row r="513" spans="1:9" x14ac:dyDescent="0.2">
      <c r="A513" s="10"/>
      <c r="B513" s="10"/>
      <c r="I513" s="16"/>
    </row>
    <row r="514" spans="1:9" x14ac:dyDescent="0.2">
      <c r="A514" s="10"/>
      <c r="B514" s="10"/>
      <c r="I514" s="16"/>
    </row>
    <row r="515" spans="1:9" x14ac:dyDescent="0.2">
      <c r="A515" s="10"/>
      <c r="B515" s="10"/>
      <c r="I515" s="16"/>
    </row>
    <row r="516" spans="1:9" x14ac:dyDescent="0.2">
      <c r="A516" s="10"/>
      <c r="B516" s="10"/>
      <c r="I516" s="16"/>
    </row>
    <row r="517" spans="1:9" x14ac:dyDescent="0.2">
      <c r="A517" s="10"/>
      <c r="B517" s="10"/>
      <c r="I517" s="16"/>
    </row>
    <row r="518" spans="1:9" x14ac:dyDescent="0.2">
      <c r="A518" s="10"/>
      <c r="B518" s="10"/>
      <c r="I518" s="16"/>
    </row>
    <row r="519" spans="1:9" x14ac:dyDescent="0.2">
      <c r="A519" s="10"/>
      <c r="B519" s="10"/>
      <c r="I519" s="16"/>
    </row>
    <row r="520" spans="1:9" x14ac:dyDescent="0.2">
      <c r="A520" s="10"/>
      <c r="B520" s="10"/>
      <c r="I520" s="16"/>
    </row>
    <row r="521" spans="1:9" x14ac:dyDescent="0.2">
      <c r="A521" s="10"/>
      <c r="B521" s="10"/>
      <c r="I521" s="16"/>
    </row>
    <row r="522" spans="1:9" x14ac:dyDescent="0.2">
      <c r="A522" s="10"/>
      <c r="B522" s="10"/>
      <c r="I522" s="16"/>
    </row>
    <row r="523" spans="1:9" x14ac:dyDescent="0.2">
      <c r="A523" s="10"/>
      <c r="B523" s="10"/>
      <c r="I523" s="16"/>
    </row>
    <row r="524" spans="1:9" x14ac:dyDescent="0.2">
      <c r="A524" s="10"/>
      <c r="B524" s="10"/>
      <c r="I524" s="16"/>
    </row>
    <row r="525" spans="1:9" x14ac:dyDescent="0.2">
      <c r="A525" s="10"/>
      <c r="B525" s="10"/>
      <c r="I525" s="16"/>
    </row>
    <row r="526" spans="1:9" x14ac:dyDescent="0.2">
      <c r="A526" s="10"/>
      <c r="B526" s="10"/>
      <c r="I526" s="16"/>
    </row>
    <row r="527" spans="1:9" x14ac:dyDescent="0.2">
      <c r="A527" s="10"/>
      <c r="B527" s="10"/>
      <c r="I527" s="16"/>
    </row>
    <row r="528" spans="1:9" x14ac:dyDescent="0.2">
      <c r="A528" s="10"/>
      <c r="B528" s="10"/>
      <c r="I528" s="16"/>
    </row>
    <row r="529" spans="1:9" x14ac:dyDescent="0.2">
      <c r="A529" s="10"/>
      <c r="B529" s="10"/>
      <c r="I529" s="16"/>
    </row>
    <row r="530" spans="1:9" x14ac:dyDescent="0.2">
      <c r="A530" s="10"/>
      <c r="B530" s="10"/>
      <c r="I530" s="16"/>
    </row>
    <row r="531" spans="1:9" x14ac:dyDescent="0.2">
      <c r="A531" s="10"/>
      <c r="B531" s="10"/>
      <c r="I531" s="16"/>
    </row>
    <row r="532" spans="1:9" x14ac:dyDescent="0.2">
      <c r="A532" s="10"/>
      <c r="B532" s="10"/>
      <c r="I532" s="16"/>
    </row>
    <row r="533" spans="1:9" x14ac:dyDescent="0.2">
      <c r="A533" s="10"/>
      <c r="B533" s="10"/>
      <c r="I533" s="16"/>
    </row>
    <row r="534" spans="1:9" x14ac:dyDescent="0.2">
      <c r="A534" s="10"/>
      <c r="B534" s="10"/>
      <c r="I534" s="16"/>
    </row>
    <row r="535" spans="1:9" x14ac:dyDescent="0.2">
      <c r="A535" s="10"/>
      <c r="B535" s="10"/>
      <c r="I535" s="16"/>
    </row>
    <row r="536" spans="1:9" x14ac:dyDescent="0.2">
      <c r="A536" s="10"/>
      <c r="B536" s="10"/>
      <c r="I536" s="16"/>
    </row>
    <row r="537" spans="1:9" x14ac:dyDescent="0.2">
      <c r="A537" s="10"/>
      <c r="B537" s="10"/>
      <c r="I537" s="16"/>
    </row>
    <row r="538" spans="1:9" x14ac:dyDescent="0.2">
      <c r="A538" s="10"/>
      <c r="B538" s="10"/>
      <c r="I538" s="16"/>
    </row>
    <row r="539" spans="1:9" x14ac:dyDescent="0.2">
      <c r="A539" s="10"/>
      <c r="B539" s="10"/>
      <c r="I539" s="16"/>
    </row>
    <row r="540" spans="1:9" x14ac:dyDescent="0.2">
      <c r="A540" s="10"/>
      <c r="B540" s="10"/>
      <c r="I540" s="16"/>
    </row>
    <row r="541" spans="1:9" x14ac:dyDescent="0.2">
      <c r="A541" s="10"/>
      <c r="B541" s="10"/>
      <c r="I541" s="16"/>
    </row>
    <row r="542" spans="1:9" x14ac:dyDescent="0.2">
      <c r="A542" s="10"/>
      <c r="B542" s="10"/>
      <c r="I542" s="16"/>
    </row>
    <row r="543" spans="1:9" x14ac:dyDescent="0.2">
      <c r="A543" s="10"/>
      <c r="B543" s="10"/>
      <c r="I543" s="16"/>
    </row>
    <row r="544" spans="1:9" x14ac:dyDescent="0.2">
      <c r="A544" s="10"/>
      <c r="B544" s="10"/>
      <c r="I544" s="16"/>
    </row>
    <row r="545" spans="1:9" x14ac:dyDescent="0.2">
      <c r="A545" s="10"/>
      <c r="B545" s="10"/>
      <c r="I545" s="16"/>
    </row>
    <row r="546" spans="1:9" x14ac:dyDescent="0.2">
      <c r="A546" s="10"/>
      <c r="B546" s="10"/>
      <c r="I546" s="16"/>
    </row>
    <row r="547" spans="1:9" x14ac:dyDescent="0.2">
      <c r="A547" s="10"/>
      <c r="B547" s="10"/>
      <c r="I547" s="16"/>
    </row>
    <row r="548" spans="1:9" x14ac:dyDescent="0.2">
      <c r="A548" s="10"/>
      <c r="B548" s="10"/>
      <c r="I548" s="16"/>
    </row>
    <row r="549" spans="1:9" x14ac:dyDescent="0.2">
      <c r="A549" s="10"/>
      <c r="B549" s="10"/>
      <c r="I549" s="16"/>
    </row>
    <row r="550" spans="1:9" x14ac:dyDescent="0.2">
      <c r="A550" s="10"/>
      <c r="B550" s="10"/>
      <c r="I550" s="16"/>
    </row>
    <row r="551" spans="1:9" x14ac:dyDescent="0.2">
      <c r="A551" s="10"/>
      <c r="B551" s="10"/>
      <c r="I551" s="16"/>
    </row>
    <row r="552" spans="1:9" x14ac:dyDescent="0.2">
      <c r="A552" s="10"/>
      <c r="B552" s="10"/>
      <c r="I552" s="16"/>
    </row>
    <row r="553" spans="1:9" x14ac:dyDescent="0.2">
      <c r="A553" s="10"/>
      <c r="B553" s="10"/>
      <c r="I553" s="16"/>
    </row>
    <row r="554" spans="1:9" x14ac:dyDescent="0.2">
      <c r="A554" s="10"/>
      <c r="B554" s="10"/>
      <c r="I554" s="16"/>
    </row>
    <row r="555" spans="1:9" x14ac:dyDescent="0.2">
      <c r="A555" s="10"/>
      <c r="B555" s="10"/>
      <c r="I555" s="16"/>
    </row>
    <row r="556" spans="1:9" x14ac:dyDescent="0.2">
      <c r="A556" s="10"/>
      <c r="B556" s="10"/>
      <c r="I556" s="16"/>
    </row>
    <row r="557" spans="1:9" x14ac:dyDescent="0.2">
      <c r="A557" s="10"/>
      <c r="B557" s="10"/>
      <c r="I557" s="16"/>
    </row>
    <row r="558" spans="1:9" x14ac:dyDescent="0.2">
      <c r="A558" s="10"/>
      <c r="B558" s="10"/>
      <c r="I558" s="16"/>
    </row>
    <row r="559" spans="1:9" x14ac:dyDescent="0.2">
      <c r="A559" s="10"/>
      <c r="B559" s="10"/>
      <c r="I559" s="16"/>
    </row>
    <row r="560" spans="1:9" x14ac:dyDescent="0.2">
      <c r="A560" s="10"/>
      <c r="B560" s="10"/>
      <c r="I560" s="16"/>
    </row>
    <row r="561" spans="1:9" x14ac:dyDescent="0.2">
      <c r="A561" s="10"/>
      <c r="B561" s="10"/>
      <c r="I561" s="16"/>
    </row>
    <row r="562" spans="1:9" x14ac:dyDescent="0.2">
      <c r="A562" s="10"/>
      <c r="B562" s="10"/>
      <c r="I562" s="16"/>
    </row>
    <row r="563" spans="1:9" x14ac:dyDescent="0.2">
      <c r="A563" s="10"/>
      <c r="B563" s="10"/>
      <c r="I563" s="16"/>
    </row>
    <row r="564" spans="1:9" x14ac:dyDescent="0.2">
      <c r="A564" s="10"/>
      <c r="B564" s="10"/>
      <c r="I564" s="16"/>
    </row>
    <row r="565" spans="1:9" x14ac:dyDescent="0.2">
      <c r="A565" s="10"/>
      <c r="B565" s="10"/>
      <c r="I565" s="16"/>
    </row>
    <row r="566" spans="1:9" x14ac:dyDescent="0.2">
      <c r="A566" s="10"/>
      <c r="B566" s="10"/>
      <c r="I566" s="16"/>
    </row>
    <row r="567" spans="1:9" x14ac:dyDescent="0.2">
      <c r="A567" s="10"/>
      <c r="B567" s="10"/>
      <c r="I567" s="16"/>
    </row>
    <row r="568" spans="1:9" x14ac:dyDescent="0.2">
      <c r="A568" s="10"/>
      <c r="B568" s="10"/>
      <c r="I568" s="16"/>
    </row>
    <row r="569" spans="1:9" x14ac:dyDescent="0.2">
      <c r="A569" s="10"/>
      <c r="B569" s="10"/>
      <c r="I569" s="16"/>
    </row>
    <row r="570" spans="1:9" x14ac:dyDescent="0.2">
      <c r="A570" s="10"/>
      <c r="B570" s="10"/>
      <c r="I570" s="16"/>
    </row>
    <row r="571" spans="1:9" x14ac:dyDescent="0.2">
      <c r="A571" s="10"/>
      <c r="B571" s="10"/>
      <c r="I571" s="16"/>
    </row>
    <row r="572" spans="1:9" x14ac:dyDescent="0.2">
      <c r="A572" s="10"/>
      <c r="B572" s="10"/>
      <c r="I572" s="16"/>
    </row>
    <row r="573" spans="1:9" x14ac:dyDescent="0.2">
      <c r="A573" s="10"/>
      <c r="B573" s="10"/>
      <c r="I573" s="16"/>
    </row>
    <row r="574" spans="1:9" x14ac:dyDescent="0.2">
      <c r="A574" s="10"/>
      <c r="B574" s="10"/>
      <c r="I574" s="16"/>
    </row>
    <row r="575" spans="1:9" x14ac:dyDescent="0.2">
      <c r="A575" s="10"/>
      <c r="B575" s="10"/>
      <c r="I575" s="16"/>
    </row>
    <row r="576" spans="1:9" x14ac:dyDescent="0.2">
      <c r="A576" s="10"/>
      <c r="B576" s="10"/>
      <c r="I576" s="16"/>
    </row>
    <row r="577" spans="1:9" x14ac:dyDescent="0.2">
      <c r="A577" s="10"/>
      <c r="B577" s="10"/>
      <c r="I577" s="16"/>
    </row>
    <row r="578" spans="1:9" x14ac:dyDescent="0.2">
      <c r="A578" s="10"/>
      <c r="B578" s="10"/>
      <c r="I578" s="16"/>
    </row>
    <row r="579" spans="1:9" x14ac:dyDescent="0.2">
      <c r="A579" s="10"/>
      <c r="B579" s="10"/>
      <c r="I579" s="16"/>
    </row>
    <row r="580" spans="1:9" x14ac:dyDescent="0.2">
      <c r="A580" s="10"/>
      <c r="B580" s="10"/>
      <c r="I580" s="16"/>
    </row>
    <row r="581" spans="1:9" x14ac:dyDescent="0.2">
      <c r="A581" s="10"/>
      <c r="B581" s="10"/>
      <c r="I581" s="16"/>
    </row>
    <row r="582" spans="1:9" x14ac:dyDescent="0.2">
      <c r="A582" s="10"/>
      <c r="B582" s="10"/>
      <c r="I582" s="16"/>
    </row>
    <row r="583" spans="1:9" x14ac:dyDescent="0.2">
      <c r="A583" s="10"/>
      <c r="B583" s="10"/>
      <c r="I583" s="16"/>
    </row>
    <row r="584" spans="1:9" x14ac:dyDescent="0.2">
      <c r="A584" s="10"/>
      <c r="B584" s="10"/>
      <c r="I584" s="16"/>
    </row>
    <row r="585" spans="1:9" x14ac:dyDescent="0.2">
      <c r="A585" s="10"/>
      <c r="B585" s="10"/>
      <c r="I585" s="16"/>
    </row>
    <row r="586" spans="1:9" x14ac:dyDescent="0.2">
      <c r="A586" s="10"/>
      <c r="B586" s="10"/>
      <c r="I586" s="16"/>
    </row>
    <row r="587" spans="1:9" x14ac:dyDescent="0.2">
      <c r="A587" s="10"/>
      <c r="B587" s="10"/>
      <c r="I587" s="16"/>
    </row>
    <row r="588" spans="1:9" x14ac:dyDescent="0.2">
      <c r="A588" s="10"/>
      <c r="B588" s="10"/>
      <c r="I588" s="16"/>
    </row>
    <row r="589" spans="1:9" x14ac:dyDescent="0.2">
      <c r="A589" s="10"/>
      <c r="B589" s="10"/>
      <c r="I589" s="16"/>
    </row>
    <row r="590" spans="1:9" x14ac:dyDescent="0.2">
      <c r="A590" s="10"/>
      <c r="B590" s="10"/>
      <c r="I590" s="16"/>
    </row>
    <row r="591" spans="1:9" x14ac:dyDescent="0.2">
      <c r="A591" s="10"/>
      <c r="B591" s="10"/>
      <c r="I591" s="16"/>
    </row>
    <row r="592" spans="1:9" x14ac:dyDescent="0.2">
      <c r="A592" s="10"/>
      <c r="B592" s="10"/>
      <c r="I592" s="16"/>
    </row>
    <row r="593" spans="1:9" x14ac:dyDescent="0.2">
      <c r="A593" s="10"/>
      <c r="B593" s="10"/>
      <c r="I593" s="16"/>
    </row>
    <row r="594" spans="1:9" x14ac:dyDescent="0.2">
      <c r="A594" s="10"/>
      <c r="B594" s="10"/>
      <c r="I594" s="16"/>
    </row>
    <row r="595" spans="1:9" x14ac:dyDescent="0.2">
      <c r="A595" s="10"/>
      <c r="B595" s="10"/>
      <c r="I595" s="16"/>
    </row>
    <row r="596" spans="1:9" x14ac:dyDescent="0.2">
      <c r="A596" s="10"/>
      <c r="B596" s="10"/>
      <c r="I596" s="16"/>
    </row>
    <row r="597" spans="1:9" x14ac:dyDescent="0.2">
      <c r="A597" s="10"/>
      <c r="B597" s="10"/>
      <c r="I597" s="16"/>
    </row>
    <row r="598" spans="1:9" x14ac:dyDescent="0.2">
      <c r="A598" s="10"/>
      <c r="B598" s="10"/>
      <c r="I598" s="16"/>
    </row>
    <row r="599" spans="1:9" x14ac:dyDescent="0.2">
      <c r="A599" s="10"/>
      <c r="B599" s="10"/>
      <c r="I599" s="16"/>
    </row>
    <row r="600" spans="1:9" x14ac:dyDescent="0.2">
      <c r="A600" s="10"/>
      <c r="B600" s="10"/>
      <c r="I600" s="16"/>
    </row>
    <row r="601" spans="1:9" x14ac:dyDescent="0.2">
      <c r="A601" s="10"/>
      <c r="B601" s="10"/>
      <c r="I601" s="16"/>
    </row>
    <row r="602" spans="1:9" x14ac:dyDescent="0.2">
      <c r="A602" s="10"/>
      <c r="B602" s="10"/>
      <c r="I602" s="16"/>
    </row>
    <row r="603" spans="1:9" x14ac:dyDescent="0.2">
      <c r="A603" s="10"/>
      <c r="B603" s="10"/>
      <c r="I603" s="16"/>
    </row>
    <row r="604" spans="1:9" x14ac:dyDescent="0.2">
      <c r="A604" s="10"/>
      <c r="B604" s="10"/>
      <c r="I604" s="16"/>
    </row>
    <row r="605" spans="1:9" x14ac:dyDescent="0.2">
      <c r="A605" s="10"/>
      <c r="B605" s="10"/>
      <c r="I605" s="16"/>
    </row>
    <row r="606" spans="1:9" x14ac:dyDescent="0.2">
      <c r="A606" s="10"/>
      <c r="B606" s="10"/>
      <c r="I606" s="16"/>
    </row>
    <row r="607" spans="1:9" x14ac:dyDescent="0.2">
      <c r="A607" s="10"/>
      <c r="B607" s="10"/>
      <c r="I607" s="16"/>
    </row>
    <row r="608" spans="1:9" x14ac:dyDescent="0.2">
      <c r="A608" s="10"/>
      <c r="B608" s="10"/>
      <c r="I608" s="16"/>
    </row>
    <row r="609" spans="1:9" x14ac:dyDescent="0.2">
      <c r="A609" s="10"/>
      <c r="B609" s="10"/>
      <c r="I609" s="16"/>
    </row>
    <row r="610" spans="1:9" x14ac:dyDescent="0.2">
      <c r="A610" s="10"/>
      <c r="B610" s="10"/>
      <c r="I610" s="16"/>
    </row>
    <row r="611" spans="1:9" x14ac:dyDescent="0.2">
      <c r="A611" s="10"/>
      <c r="B611" s="10"/>
      <c r="I611" s="16"/>
    </row>
    <row r="612" spans="1:9" x14ac:dyDescent="0.2">
      <c r="A612" s="10"/>
      <c r="B612" s="10"/>
      <c r="I612" s="16"/>
    </row>
    <row r="613" spans="1:9" x14ac:dyDescent="0.2">
      <c r="A613" s="10"/>
      <c r="B613" s="10"/>
      <c r="I613" s="16"/>
    </row>
    <row r="614" spans="1:9" x14ac:dyDescent="0.2">
      <c r="A614" s="10"/>
      <c r="B614" s="10"/>
      <c r="I614" s="16"/>
    </row>
    <row r="615" spans="1:9" x14ac:dyDescent="0.2">
      <c r="A615" s="10"/>
      <c r="B615" s="10"/>
      <c r="I615" s="16"/>
    </row>
    <row r="616" spans="1:9" x14ac:dyDescent="0.2">
      <c r="A616" s="10"/>
      <c r="B616" s="10"/>
      <c r="I616" s="16"/>
    </row>
    <row r="617" spans="1:9" x14ac:dyDescent="0.2">
      <c r="A617" s="10"/>
      <c r="B617" s="10"/>
      <c r="I617" s="16"/>
    </row>
    <row r="618" spans="1:9" x14ac:dyDescent="0.2">
      <c r="A618" s="10"/>
      <c r="B618" s="10"/>
      <c r="I618" s="16"/>
    </row>
    <row r="619" spans="1:9" x14ac:dyDescent="0.2">
      <c r="A619" s="10"/>
      <c r="B619" s="10"/>
      <c r="I619" s="16"/>
    </row>
    <row r="620" spans="1:9" x14ac:dyDescent="0.2">
      <c r="A620" s="10"/>
      <c r="B620" s="10"/>
      <c r="I620" s="16"/>
    </row>
    <row r="621" spans="1:9" x14ac:dyDescent="0.2">
      <c r="A621" s="10"/>
      <c r="B621" s="10"/>
      <c r="I621" s="16"/>
    </row>
    <row r="622" spans="1:9" x14ac:dyDescent="0.2">
      <c r="A622" s="10"/>
      <c r="B622" s="10"/>
      <c r="I622" s="16"/>
    </row>
    <row r="623" spans="1:9" x14ac:dyDescent="0.2">
      <c r="A623" s="10"/>
      <c r="B623" s="10"/>
      <c r="I623" s="16"/>
    </row>
    <row r="624" spans="1:9" x14ac:dyDescent="0.2">
      <c r="A624" s="10"/>
      <c r="B624" s="10"/>
      <c r="I624" s="16"/>
    </row>
    <row r="625" spans="1:9" x14ac:dyDescent="0.2">
      <c r="A625" s="10"/>
      <c r="B625" s="10"/>
      <c r="I625" s="16"/>
    </row>
    <row r="626" spans="1:9" x14ac:dyDescent="0.2">
      <c r="A626" s="10"/>
      <c r="B626" s="10"/>
      <c r="I626" s="16"/>
    </row>
    <row r="627" spans="1:9" x14ac:dyDescent="0.2">
      <c r="A627" s="10"/>
      <c r="B627" s="10"/>
      <c r="I627" s="16"/>
    </row>
    <row r="628" spans="1:9" x14ac:dyDescent="0.2">
      <c r="A628" s="10"/>
      <c r="B628" s="10"/>
      <c r="I628" s="16"/>
    </row>
    <row r="629" spans="1:9" x14ac:dyDescent="0.2">
      <c r="A629" s="10"/>
      <c r="B629" s="10"/>
      <c r="I629" s="16"/>
    </row>
    <row r="630" spans="1:9" x14ac:dyDescent="0.2">
      <c r="A630" s="10"/>
      <c r="B630" s="10"/>
      <c r="I630" s="16"/>
    </row>
    <row r="631" spans="1:9" x14ac:dyDescent="0.2">
      <c r="A631" s="10"/>
      <c r="B631" s="10"/>
      <c r="I631" s="16"/>
    </row>
    <row r="632" spans="1:9" x14ac:dyDescent="0.2">
      <c r="A632" s="10"/>
      <c r="B632" s="10"/>
      <c r="I632" s="16"/>
    </row>
    <row r="633" spans="1:9" x14ac:dyDescent="0.2">
      <c r="A633" s="10"/>
      <c r="B633" s="10"/>
      <c r="I633" s="16"/>
    </row>
    <row r="634" spans="1:9" x14ac:dyDescent="0.2">
      <c r="A634" s="10"/>
      <c r="B634" s="10"/>
      <c r="I634" s="16"/>
    </row>
    <row r="635" spans="1:9" x14ac:dyDescent="0.2">
      <c r="A635" s="10"/>
      <c r="B635" s="10"/>
      <c r="I635" s="16"/>
    </row>
    <row r="636" spans="1:9" x14ac:dyDescent="0.2">
      <c r="A636" s="10"/>
      <c r="B636" s="10"/>
      <c r="I636" s="16"/>
    </row>
    <row r="637" spans="1:9" x14ac:dyDescent="0.2">
      <c r="A637" s="10"/>
      <c r="B637" s="10"/>
      <c r="I637" s="16"/>
    </row>
    <row r="638" spans="1:9" x14ac:dyDescent="0.2">
      <c r="A638" s="10"/>
      <c r="B638" s="10"/>
      <c r="I638" s="16"/>
    </row>
    <row r="639" spans="1:9" x14ac:dyDescent="0.2">
      <c r="A639" s="10"/>
      <c r="B639" s="10"/>
      <c r="I639" s="16"/>
    </row>
    <row r="640" spans="1:9" x14ac:dyDescent="0.2">
      <c r="A640" s="10"/>
      <c r="B640" s="10"/>
      <c r="I640" s="16"/>
    </row>
    <row r="641" spans="1:9" x14ac:dyDescent="0.2">
      <c r="A641" s="10"/>
      <c r="B641" s="10"/>
      <c r="I641" s="16"/>
    </row>
    <row r="642" spans="1:9" x14ac:dyDescent="0.2">
      <c r="A642" s="10"/>
      <c r="B642" s="10"/>
      <c r="I642" s="16"/>
    </row>
    <row r="643" spans="1:9" x14ac:dyDescent="0.2">
      <c r="A643" s="10"/>
      <c r="B643" s="10"/>
      <c r="I643" s="16"/>
    </row>
    <row r="644" spans="1:9" x14ac:dyDescent="0.2">
      <c r="A644" s="10"/>
      <c r="B644" s="10"/>
      <c r="I644" s="16"/>
    </row>
    <row r="645" spans="1:9" x14ac:dyDescent="0.2">
      <c r="A645" s="10"/>
      <c r="B645" s="10"/>
      <c r="I645" s="16"/>
    </row>
    <row r="646" spans="1:9" x14ac:dyDescent="0.2">
      <c r="A646" s="10"/>
      <c r="B646" s="10"/>
      <c r="I646" s="16"/>
    </row>
    <row r="647" spans="1:9" x14ac:dyDescent="0.2">
      <c r="A647" s="10"/>
      <c r="B647" s="10"/>
      <c r="I647" s="16"/>
    </row>
    <row r="648" spans="1:9" x14ac:dyDescent="0.2">
      <c r="A648" s="10"/>
      <c r="B648" s="10"/>
      <c r="I648" s="16"/>
    </row>
    <row r="649" spans="1:9" x14ac:dyDescent="0.2">
      <c r="A649" s="10"/>
      <c r="B649" s="10"/>
      <c r="I649" s="16"/>
    </row>
    <row r="650" spans="1:9" x14ac:dyDescent="0.2">
      <c r="A650" s="10"/>
      <c r="B650" s="10"/>
      <c r="I650" s="16"/>
    </row>
    <row r="651" spans="1:9" x14ac:dyDescent="0.2">
      <c r="A651" s="10"/>
      <c r="B651" s="10"/>
      <c r="I651" s="16"/>
    </row>
    <row r="652" spans="1:9" x14ac:dyDescent="0.2">
      <c r="A652" s="10"/>
      <c r="B652" s="10"/>
      <c r="I652" s="16"/>
    </row>
    <row r="653" spans="1:9" x14ac:dyDescent="0.2">
      <c r="A653" s="10"/>
      <c r="B653" s="10"/>
      <c r="I653" s="16"/>
    </row>
    <row r="654" spans="1:9" x14ac:dyDescent="0.2">
      <c r="A654" s="10"/>
      <c r="B654" s="10"/>
      <c r="I654" s="16"/>
    </row>
    <row r="655" spans="1:9" x14ac:dyDescent="0.2">
      <c r="A655" s="10"/>
      <c r="B655" s="10"/>
      <c r="I655" s="16"/>
    </row>
    <row r="656" spans="1:9" x14ac:dyDescent="0.2">
      <c r="A656" s="10"/>
      <c r="B656" s="10"/>
      <c r="I656" s="16"/>
    </row>
    <row r="657" spans="1:9" x14ac:dyDescent="0.2">
      <c r="A657" s="10"/>
      <c r="B657" s="10"/>
      <c r="I657" s="16"/>
    </row>
    <row r="658" spans="1:9" x14ac:dyDescent="0.2">
      <c r="A658" s="10"/>
      <c r="B658" s="10"/>
      <c r="I658" s="16"/>
    </row>
    <row r="659" spans="1:9" x14ac:dyDescent="0.2">
      <c r="A659" s="10"/>
      <c r="B659" s="10"/>
      <c r="I659" s="16"/>
    </row>
    <row r="660" spans="1:9" x14ac:dyDescent="0.2">
      <c r="A660" s="10"/>
      <c r="B660" s="10"/>
      <c r="I660" s="16"/>
    </row>
    <row r="661" spans="1:9" x14ac:dyDescent="0.2">
      <c r="A661" s="10"/>
      <c r="B661" s="10"/>
      <c r="I661" s="16"/>
    </row>
    <row r="662" spans="1:9" x14ac:dyDescent="0.2">
      <c r="A662" s="10"/>
      <c r="B662" s="10"/>
      <c r="I662" s="16"/>
    </row>
    <row r="663" spans="1:9" x14ac:dyDescent="0.2">
      <c r="A663" s="10"/>
      <c r="B663" s="10"/>
      <c r="I663" s="16"/>
    </row>
    <row r="664" spans="1:9" x14ac:dyDescent="0.2">
      <c r="A664" s="10"/>
      <c r="B664" s="10"/>
      <c r="I664" s="16"/>
    </row>
    <row r="665" spans="1:9" x14ac:dyDescent="0.2">
      <c r="A665" s="10"/>
      <c r="B665" s="10"/>
      <c r="I665" s="16"/>
    </row>
    <row r="666" spans="1:9" x14ac:dyDescent="0.2">
      <c r="A666" s="10"/>
      <c r="B666" s="10"/>
      <c r="I666" s="16"/>
    </row>
    <row r="667" spans="1:9" x14ac:dyDescent="0.2">
      <c r="A667" s="10"/>
      <c r="B667" s="10"/>
      <c r="I667" s="16"/>
    </row>
    <row r="668" spans="1:9" x14ac:dyDescent="0.2">
      <c r="A668" s="10"/>
      <c r="B668" s="10"/>
      <c r="I668" s="16"/>
    </row>
    <row r="669" spans="1:9" x14ac:dyDescent="0.2">
      <c r="A669" s="10"/>
      <c r="B669" s="10"/>
      <c r="I669" s="16"/>
    </row>
    <row r="670" spans="1:9" x14ac:dyDescent="0.2">
      <c r="A670" s="10"/>
      <c r="B670" s="10"/>
      <c r="I670" s="16"/>
    </row>
    <row r="671" spans="1:9" x14ac:dyDescent="0.2">
      <c r="A671" s="10"/>
      <c r="B671" s="10"/>
      <c r="I671" s="16"/>
    </row>
    <row r="672" spans="1:9" x14ac:dyDescent="0.2">
      <c r="A672" s="10"/>
      <c r="B672" s="10"/>
      <c r="I672" s="16"/>
    </row>
    <row r="673" spans="1:9" x14ac:dyDescent="0.2">
      <c r="A673" s="10"/>
      <c r="B673" s="10"/>
      <c r="I673" s="16"/>
    </row>
    <row r="674" spans="1:9" x14ac:dyDescent="0.2">
      <c r="A674" s="10"/>
      <c r="B674" s="10"/>
      <c r="I674" s="16"/>
    </row>
    <row r="675" spans="1:9" x14ac:dyDescent="0.2">
      <c r="A675" s="10"/>
      <c r="B675" s="10"/>
      <c r="I675" s="16"/>
    </row>
    <row r="676" spans="1:9" x14ac:dyDescent="0.2">
      <c r="A676" s="10"/>
      <c r="B676" s="10"/>
      <c r="I676" s="16"/>
    </row>
    <row r="677" spans="1:9" x14ac:dyDescent="0.2">
      <c r="A677" s="10"/>
      <c r="B677" s="10"/>
      <c r="I677" s="16"/>
    </row>
    <row r="678" spans="1:9" x14ac:dyDescent="0.2">
      <c r="A678" s="10"/>
      <c r="B678" s="10"/>
      <c r="I678" s="16"/>
    </row>
    <row r="679" spans="1:9" x14ac:dyDescent="0.2">
      <c r="A679" s="10"/>
      <c r="B679" s="10"/>
      <c r="I679" s="16"/>
    </row>
    <row r="680" spans="1:9" x14ac:dyDescent="0.2">
      <c r="A680" s="10"/>
      <c r="B680" s="10"/>
      <c r="I680" s="16"/>
    </row>
    <row r="681" spans="1:9" x14ac:dyDescent="0.2">
      <c r="A681" s="10"/>
      <c r="B681" s="10"/>
      <c r="I681" s="16"/>
    </row>
    <row r="682" spans="1:9" x14ac:dyDescent="0.2">
      <c r="A682" s="10"/>
      <c r="B682" s="10"/>
      <c r="I682" s="16"/>
    </row>
    <row r="683" spans="1:9" x14ac:dyDescent="0.2">
      <c r="A683" s="10"/>
      <c r="B683" s="10"/>
      <c r="I683" s="16"/>
    </row>
    <row r="684" spans="1:9" x14ac:dyDescent="0.2">
      <c r="A684" s="10"/>
      <c r="B684" s="10"/>
      <c r="I684" s="16"/>
    </row>
    <row r="685" spans="1:9" x14ac:dyDescent="0.2">
      <c r="A685" s="10"/>
      <c r="B685" s="10"/>
      <c r="I685" s="16"/>
    </row>
    <row r="686" spans="1:9" x14ac:dyDescent="0.2">
      <c r="A686" s="10"/>
      <c r="B686" s="10"/>
      <c r="I686" s="16"/>
    </row>
    <row r="687" spans="1:9" x14ac:dyDescent="0.2">
      <c r="A687" s="10"/>
      <c r="B687" s="10"/>
      <c r="I687" s="16"/>
    </row>
    <row r="688" spans="1:9" x14ac:dyDescent="0.2">
      <c r="A688" s="10"/>
      <c r="B688" s="10"/>
      <c r="I688" s="16"/>
    </row>
    <row r="689" spans="1:9" x14ac:dyDescent="0.2">
      <c r="A689" s="10"/>
      <c r="B689" s="10"/>
      <c r="I689" s="16"/>
    </row>
    <row r="690" spans="1:9" x14ac:dyDescent="0.2">
      <c r="A690" s="10"/>
      <c r="B690" s="10"/>
      <c r="I690" s="16"/>
    </row>
    <row r="691" spans="1:9" x14ac:dyDescent="0.2">
      <c r="A691" s="10"/>
      <c r="B691" s="10"/>
      <c r="I691" s="16"/>
    </row>
    <row r="692" spans="1:9" x14ac:dyDescent="0.2">
      <c r="A692" s="10"/>
      <c r="B692" s="10"/>
      <c r="I692" s="16"/>
    </row>
    <row r="693" spans="1:9" x14ac:dyDescent="0.2">
      <c r="A693" s="10"/>
      <c r="B693" s="10"/>
      <c r="I693" s="16"/>
    </row>
    <row r="694" spans="1:9" x14ac:dyDescent="0.2">
      <c r="A694" s="10"/>
      <c r="B694" s="10"/>
      <c r="I694" s="16"/>
    </row>
    <row r="695" spans="1:9" x14ac:dyDescent="0.2">
      <c r="A695" s="10"/>
      <c r="B695" s="10"/>
      <c r="I695" s="16"/>
    </row>
    <row r="696" spans="1:9" x14ac:dyDescent="0.2">
      <c r="A696" s="10"/>
      <c r="B696" s="10"/>
      <c r="I696" s="16"/>
    </row>
    <row r="697" spans="1:9" x14ac:dyDescent="0.2">
      <c r="A697" s="10"/>
      <c r="B697" s="10"/>
      <c r="I697" s="16"/>
    </row>
    <row r="698" spans="1:9" x14ac:dyDescent="0.2">
      <c r="A698" s="10"/>
      <c r="B698" s="10"/>
      <c r="I698" s="16"/>
    </row>
    <row r="699" spans="1:9" x14ac:dyDescent="0.2">
      <c r="A699" s="10"/>
      <c r="B699" s="10"/>
      <c r="I699" s="16"/>
    </row>
    <row r="700" spans="1:9" x14ac:dyDescent="0.2">
      <c r="A700" s="10"/>
      <c r="B700" s="10"/>
      <c r="I700" s="16"/>
    </row>
    <row r="701" spans="1:9" x14ac:dyDescent="0.2">
      <c r="A701" s="10"/>
      <c r="B701" s="10"/>
      <c r="I701" s="16"/>
    </row>
    <row r="702" spans="1:9" x14ac:dyDescent="0.2">
      <c r="A702" s="10"/>
      <c r="B702" s="10"/>
      <c r="I702" s="16"/>
    </row>
    <row r="703" spans="1:9" x14ac:dyDescent="0.2">
      <c r="A703" s="10"/>
      <c r="B703" s="10"/>
      <c r="I703" s="16"/>
    </row>
    <row r="704" spans="1:9" x14ac:dyDescent="0.2">
      <c r="A704" s="10"/>
      <c r="B704" s="10"/>
      <c r="I704" s="16"/>
    </row>
    <row r="705" spans="1:9" x14ac:dyDescent="0.2">
      <c r="A705" s="10"/>
      <c r="B705" s="10"/>
      <c r="I705" s="16"/>
    </row>
    <row r="706" spans="1:9" x14ac:dyDescent="0.2">
      <c r="A706" s="10"/>
      <c r="B706" s="10"/>
      <c r="I706" s="16"/>
    </row>
    <row r="707" spans="1:9" x14ac:dyDescent="0.2">
      <c r="A707" s="10"/>
      <c r="B707" s="10"/>
      <c r="I707" s="16"/>
    </row>
    <row r="708" spans="1:9" x14ac:dyDescent="0.2">
      <c r="A708" s="10"/>
      <c r="B708" s="10"/>
      <c r="I708" s="16"/>
    </row>
    <row r="709" spans="1:9" x14ac:dyDescent="0.2">
      <c r="A709" s="10"/>
      <c r="B709" s="10"/>
      <c r="I709" s="16"/>
    </row>
    <row r="710" spans="1:9" x14ac:dyDescent="0.2">
      <c r="A710" s="10"/>
      <c r="B710" s="10"/>
      <c r="I710" s="16"/>
    </row>
    <row r="711" spans="1:9" x14ac:dyDescent="0.2">
      <c r="A711" s="10"/>
      <c r="B711" s="10"/>
      <c r="I711" s="16"/>
    </row>
    <row r="712" spans="1:9" x14ac:dyDescent="0.2">
      <c r="A712" s="10"/>
      <c r="B712" s="10"/>
      <c r="I712" s="16"/>
    </row>
    <row r="713" spans="1:9" x14ac:dyDescent="0.2">
      <c r="A713" s="10"/>
      <c r="B713" s="10"/>
      <c r="I713" s="16"/>
    </row>
    <row r="714" spans="1:9" x14ac:dyDescent="0.2">
      <c r="A714" s="10"/>
      <c r="B714" s="10"/>
      <c r="I714" s="16"/>
    </row>
    <row r="715" spans="1:9" x14ac:dyDescent="0.2">
      <c r="A715" s="10"/>
      <c r="B715" s="10"/>
      <c r="I715" s="16"/>
    </row>
    <row r="716" spans="1:9" x14ac:dyDescent="0.2">
      <c r="A716" s="10"/>
      <c r="B716" s="10"/>
      <c r="I716" s="16"/>
    </row>
    <row r="717" spans="1:9" x14ac:dyDescent="0.2">
      <c r="A717" s="10"/>
      <c r="B717" s="10"/>
      <c r="I717" s="16"/>
    </row>
    <row r="718" spans="1:9" x14ac:dyDescent="0.2">
      <c r="A718" s="10"/>
      <c r="B718" s="10"/>
      <c r="I718" s="16"/>
    </row>
    <row r="719" spans="1:9" x14ac:dyDescent="0.2">
      <c r="A719" s="10"/>
      <c r="B719" s="10"/>
      <c r="I719" s="16"/>
    </row>
    <row r="720" spans="1:9" x14ac:dyDescent="0.2">
      <c r="A720" s="10"/>
      <c r="B720" s="10"/>
      <c r="I720" s="16"/>
    </row>
    <row r="721" spans="1:9" x14ac:dyDescent="0.2">
      <c r="A721" s="10"/>
      <c r="B721" s="10"/>
      <c r="I721" s="16"/>
    </row>
    <row r="722" spans="1:9" x14ac:dyDescent="0.2">
      <c r="A722" s="10"/>
      <c r="B722" s="10"/>
      <c r="I722" s="16"/>
    </row>
    <row r="723" spans="1:9" x14ac:dyDescent="0.2">
      <c r="A723" s="10"/>
      <c r="B723" s="10"/>
      <c r="I723" s="16"/>
    </row>
    <row r="724" spans="1:9" x14ac:dyDescent="0.2">
      <c r="A724" s="10"/>
      <c r="B724" s="10"/>
      <c r="I724" s="16"/>
    </row>
    <row r="725" spans="1:9" x14ac:dyDescent="0.2">
      <c r="A725" s="10"/>
      <c r="B725" s="10"/>
      <c r="I725" s="16"/>
    </row>
    <row r="726" spans="1:9" x14ac:dyDescent="0.2">
      <c r="A726" s="10"/>
      <c r="B726" s="10"/>
      <c r="I726" s="16"/>
    </row>
    <row r="727" spans="1:9" x14ac:dyDescent="0.2">
      <c r="A727" s="10"/>
      <c r="B727" s="10"/>
      <c r="I727" s="16"/>
    </row>
    <row r="728" spans="1:9" x14ac:dyDescent="0.2">
      <c r="A728" s="10"/>
      <c r="B728" s="10"/>
      <c r="I728" s="16"/>
    </row>
    <row r="729" spans="1:9" x14ac:dyDescent="0.2">
      <c r="A729" s="10"/>
      <c r="B729" s="10"/>
      <c r="I729" s="16"/>
    </row>
    <row r="730" spans="1:9" x14ac:dyDescent="0.2">
      <c r="A730" s="10"/>
      <c r="B730" s="10"/>
      <c r="I730" s="16"/>
    </row>
    <row r="731" spans="1:9" x14ac:dyDescent="0.2">
      <c r="A731" s="10"/>
      <c r="B731" s="10"/>
      <c r="I731" s="16"/>
    </row>
    <row r="732" spans="1:9" x14ac:dyDescent="0.2">
      <c r="A732" s="10"/>
      <c r="B732" s="10"/>
      <c r="I732" s="16"/>
    </row>
    <row r="733" spans="1:9" x14ac:dyDescent="0.2">
      <c r="A733" s="10"/>
      <c r="B733" s="10"/>
      <c r="I733" s="16"/>
    </row>
    <row r="734" spans="1:9" x14ac:dyDescent="0.2">
      <c r="A734" s="10"/>
      <c r="B734" s="10"/>
      <c r="I734" s="16"/>
    </row>
    <row r="735" spans="1:9" x14ac:dyDescent="0.2">
      <c r="A735" s="10"/>
      <c r="B735" s="10"/>
      <c r="I735" s="16"/>
    </row>
    <row r="736" spans="1:9" x14ac:dyDescent="0.2">
      <c r="A736" s="10"/>
      <c r="B736" s="10"/>
      <c r="I736" s="16"/>
    </row>
    <row r="737" spans="1:9" x14ac:dyDescent="0.2">
      <c r="A737" s="10"/>
      <c r="B737" s="10"/>
      <c r="I737" s="16"/>
    </row>
    <row r="738" spans="1:9" x14ac:dyDescent="0.2">
      <c r="A738" s="10"/>
      <c r="B738" s="10"/>
      <c r="I738" s="16"/>
    </row>
    <row r="739" spans="1:9" x14ac:dyDescent="0.2">
      <c r="A739" s="10"/>
      <c r="B739" s="10"/>
      <c r="I739" s="16"/>
    </row>
    <row r="740" spans="1:9" x14ac:dyDescent="0.2">
      <c r="A740" s="10"/>
      <c r="B740" s="10"/>
      <c r="I740" s="16"/>
    </row>
    <row r="741" spans="1:9" x14ac:dyDescent="0.2">
      <c r="A741" s="10"/>
      <c r="B741" s="10"/>
      <c r="I741" s="16"/>
    </row>
    <row r="742" spans="1:9" x14ac:dyDescent="0.2">
      <c r="A742" s="10"/>
      <c r="B742" s="10"/>
      <c r="I742" s="16"/>
    </row>
    <row r="743" spans="1:9" x14ac:dyDescent="0.2">
      <c r="A743" s="10"/>
      <c r="B743" s="10"/>
      <c r="I743" s="16"/>
    </row>
    <row r="744" spans="1:9" x14ac:dyDescent="0.2">
      <c r="A744" s="10"/>
      <c r="B744" s="10"/>
      <c r="I744" s="16"/>
    </row>
    <row r="745" spans="1:9" x14ac:dyDescent="0.2">
      <c r="A745" s="10"/>
      <c r="B745" s="10"/>
      <c r="I745" s="16"/>
    </row>
    <row r="746" spans="1:9" x14ac:dyDescent="0.2">
      <c r="A746" s="10"/>
      <c r="B746" s="10"/>
      <c r="I746" s="16"/>
    </row>
    <row r="747" spans="1:9" x14ac:dyDescent="0.2">
      <c r="A747" s="10"/>
      <c r="B747" s="10"/>
      <c r="I747" s="16"/>
    </row>
    <row r="748" spans="1:9" x14ac:dyDescent="0.2">
      <c r="A748" s="10"/>
      <c r="B748" s="10"/>
      <c r="I748" s="16"/>
    </row>
    <row r="749" spans="1:9" x14ac:dyDescent="0.2">
      <c r="A749" s="10"/>
      <c r="B749" s="10"/>
      <c r="I749" s="16"/>
    </row>
    <row r="750" spans="1:9" x14ac:dyDescent="0.2">
      <c r="A750" s="10"/>
      <c r="B750" s="10"/>
      <c r="I750" s="16"/>
    </row>
    <row r="751" spans="1:9" x14ac:dyDescent="0.2">
      <c r="A751" s="10"/>
      <c r="B751" s="10"/>
      <c r="I751" s="16"/>
    </row>
    <row r="752" spans="1:9" x14ac:dyDescent="0.2">
      <c r="A752" s="10"/>
      <c r="B752" s="10"/>
      <c r="I752" s="16"/>
    </row>
    <row r="753" spans="1:9" x14ac:dyDescent="0.2">
      <c r="A753" s="10"/>
      <c r="B753" s="10"/>
      <c r="I753" s="16"/>
    </row>
    <row r="754" spans="1:9" x14ac:dyDescent="0.2">
      <c r="A754" s="10"/>
      <c r="B754" s="10"/>
      <c r="I754" s="16"/>
    </row>
    <row r="755" spans="1:9" x14ac:dyDescent="0.2">
      <c r="A755" s="10"/>
      <c r="B755" s="10"/>
      <c r="I755" s="16"/>
    </row>
    <row r="756" spans="1:9" x14ac:dyDescent="0.2">
      <c r="A756" s="10"/>
      <c r="B756" s="10"/>
      <c r="I756" s="16"/>
    </row>
    <row r="757" spans="1:9" x14ac:dyDescent="0.2">
      <c r="A757" s="10"/>
      <c r="B757" s="10"/>
      <c r="I757" s="16"/>
    </row>
    <row r="758" spans="1:9" x14ac:dyDescent="0.2">
      <c r="A758" s="10"/>
      <c r="B758" s="10"/>
      <c r="I758" s="16"/>
    </row>
    <row r="759" spans="1:9" x14ac:dyDescent="0.2">
      <c r="A759" s="10"/>
      <c r="B759" s="10"/>
      <c r="I759" s="16"/>
    </row>
    <row r="760" spans="1:9" x14ac:dyDescent="0.2">
      <c r="A760" s="10"/>
      <c r="B760" s="10"/>
      <c r="I760" s="16"/>
    </row>
    <row r="761" spans="1:9" x14ac:dyDescent="0.2">
      <c r="A761" s="10"/>
      <c r="B761" s="10"/>
      <c r="I761" s="16"/>
    </row>
    <row r="762" spans="1:9" x14ac:dyDescent="0.2">
      <c r="A762" s="10"/>
      <c r="B762" s="10"/>
      <c r="I762" s="16"/>
    </row>
    <row r="763" spans="1:9" x14ac:dyDescent="0.2">
      <c r="A763" s="10"/>
      <c r="B763" s="10"/>
      <c r="I763" s="16"/>
    </row>
    <row r="764" spans="1:9" x14ac:dyDescent="0.2">
      <c r="A764" s="10"/>
      <c r="B764" s="10"/>
      <c r="I764" s="16"/>
    </row>
    <row r="765" spans="1:9" x14ac:dyDescent="0.2">
      <c r="A765" s="10"/>
      <c r="B765" s="10"/>
      <c r="I765" s="16"/>
    </row>
    <row r="766" spans="1:9" x14ac:dyDescent="0.2">
      <c r="A766" s="10"/>
      <c r="B766" s="10"/>
      <c r="I766" s="16"/>
    </row>
    <row r="767" spans="1:9" x14ac:dyDescent="0.2">
      <c r="A767" s="10"/>
      <c r="B767" s="10"/>
      <c r="I767" s="16"/>
    </row>
    <row r="768" spans="1:9" x14ac:dyDescent="0.2">
      <c r="A768" s="10"/>
      <c r="B768" s="10"/>
      <c r="I768" s="16"/>
    </row>
    <row r="769" spans="1:9" x14ac:dyDescent="0.2">
      <c r="A769" s="10"/>
      <c r="B769" s="10"/>
      <c r="I769" s="16"/>
    </row>
    <row r="770" spans="1:9" x14ac:dyDescent="0.2">
      <c r="A770" s="10"/>
      <c r="B770" s="10"/>
      <c r="I770" s="16"/>
    </row>
    <row r="771" spans="1:9" x14ac:dyDescent="0.2">
      <c r="A771" s="10"/>
      <c r="B771" s="10"/>
      <c r="I771" s="16"/>
    </row>
    <row r="772" spans="1:9" x14ac:dyDescent="0.2">
      <c r="A772" s="10"/>
      <c r="B772" s="10"/>
      <c r="I772" s="16"/>
    </row>
    <row r="773" spans="1:9" x14ac:dyDescent="0.2">
      <c r="A773" s="10"/>
      <c r="B773" s="10"/>
      <c r="I773" s="16"/>
    </row>
    <row r="774" spans="1:9" x14ac:dyDescent="0.2">
      <c r="A774" s="10"/>
      <c r="B774" s="10"/>
      <c r="I774" s="16"/>
    </row>
    <row r="775" spans="1:9" x14ac:dyDescent="0.2">
      <c r="A775" s="10"/>
      <c r="B775" s="10"/>
      <c r="I775" s="16"/>
    </row>
    <row r="776" spans="1:9" x14ac:dyDescent="0.2">
      <c r="A776" s="10"/>
      <c r="B776" s="10"/>
      <c r="I776" s="16"/>
    </row>
    <row r="777" spans="1:9" x14ac:dyDescent="0.2">
      <c r="A777" s="10"/>
      <c r="B777" s="10"/>
      <c r="I777" s="16"/>
    </row>
    <row r="778" spans="1:9" x14ac:dyDescent="0.2">
      <c r="A778" s="10"/>
      <c r="B778" s="10"/>
      <c r="I778" s="16"/>
    </row>
    <row r="779" spans="1:9" x14ac:dyDescent="0.2">
      <c r="A779" s="10"/>
      <c r="B779" s="10"/>
      <c r="I779" s="16"/>
    </row>
    <row r="780" spans="1:9" x14ac:dyDescent="0.2">
      <c r="A780" s="10"/>
      <c r="B780" s="10"/>
      <c r="I780" s="16"/>
    </row>
    <row r="781" spans="1:9" x14ac:dyDescent="0.2">
      <c r="A781" s="10"/>
      <c r="B781" s="10"/>
      <c r="I781" s="16"/>
    </row>
    <row r="782" spans="1:9" x14ac:dyDescent="0.2">
      <c r="A782" s="10"/>
      <c r="B782" s="10"/>
      <c r="I782" s="16"/>
    </row>
    <row r="783" spans="1:9" x14ac:dyDescent="0.2">
      <c r="A783" s="10"/>
      <c r="B783" s="10"/>
      <c r="I783" s="16"/>
    </row>
    <row r="784" spans="1:9" x14ac:dyDescent="0.2">
      <c r="A784" s="10"/>
      <c r="B784" s="10"/>
      <c r="I784" s="16"/>
    </row>
    <row r="785" spans="1:9" x14ac:dyDescent="0.2">
      <c r="A785" s="10"/>
      <c r="B785" s="10"/>
      <c r="I785" s="16"/>
    </row>
    <row r="786" spans="1:9" x14ac:dyDescent="0.2">
      <c r="A786" s="10"/>
      <c r="B786" s="10"/>
      <c r="I786" s="16"/>
    </row>
    <row r="787" spans="1:9" x14ac:dyDescent="0.2">
      <c r="A787" s="10"/>
      <c r="B787" s="10"/>
      <c r="I787" s="16"/>
    </row>
    <row r="788" spans="1:9" x14ac:dyDescent="0.2">
      <c r="A788" s="10"/>
      <c r="B788" s="10"/>
      <c r="I788" s="16"/>
    </row>
    <row r="789" spans="1:9" x14ac:dyDescent="0.2">
      <c r="A789" s="10"/>
      <c r="B789" s="10"/>
      <c r="I789" s="16"/>
    </row>
    <row r="790" spans="1:9" x14ac:dyDescent="0.2">
      <c r="A790" s="10"/>
      <c r="B790" s="10"/>
      <c r="I790" s="16"/>
    </row>
    <row r="791" spans="1:9" x14ac:dyDescent="0.2">
      <c r="A791" s="10"/>
      <c r="B791" s="10"/>
      <c r="I791" s="16"/>
    </row>
    <row r="792" spans="1:9" x14ac:dyDescent="0.2">
      <c r="A792" s="10"/>
      <c r="B792" s="10"/>
      <c r="I792" s="16"/>
    </row>
    <row r="793" spans="1:9" x14ac:dyDescent="0.2">
      <c r="A793" s="10"/>
      <c r="B793" s="10"/>
      <c r="I793" s="16"/>
    </row>
    <row r="794" spans="1:9" x14ac:dyDescent="0.2">
      <c r="A794" s="10"/>
      <c r="B794" s="10"/>
      <c r="I794" s="16"/>
    </row>
    <row r="795" spans="1:9" x14ac:dyDescent="0.2">
      <c r="A795" s="10"/>
      <c r="B795" s="10"/>
      <c r="I795" s="16"/>
    </row>
    <row r="796" spans="1:9" x14ac:dyDescent="0.2">
      <c r="A796" s="10"/>
      <c r="B796" s="10"/>
      <c r="I796" s="16"/>
    </row>
    <row r="797" spans="1:9" x14ac:dyDescent="0.2">
      <c r="A797" s="10"/>
      <c r="B797" s="10"/>
      <c r="I797" s="16"/>
    </row>
    <row r="798" spans="1:9" x14ac:dyDescent="0.2">
      <c r="A798" s="10"/>
      <c r="B798" s="10"/>
      <c r="I798" s="16"/>
    </row>
    <row r="799" spans="1:9" x14ac:dyDescent="0.2">
      <c r="A799" s="10"/>
      <c r="B799" s="10"/>
      <c r="I799" s="16"/>
    </row>
    <row r="800" spans="1:9" x14ac:dyDescent="0.2">
      <c r="A800" s="10"/>
      <c r="B800" s="10"/>
      <c r="I800" s="16"/>
    </row>
    <row r="801" spans="1:9" x14ac:dyDescent="0.2">
      <c r="A801" s="10"/>
      <c r="B801" s="10"/>
      <c r="I801" s="16"/>
    </row>
    <row r="802" spans="1:9" x14ac:dyDescent="0.2">
      <c r="A802" s="10"/>
      <c r="B802" s="10"/>
      <c r="I802" s="16"/>
    </row>
    <row r="803" spans="1:9" x14ac:dyDescent="0.2">
      <c r="A803" s="10"/>
      <c r="B803" s="10"/>
      <c r="I803" s="16"/>
    </row>
    <row r="804" spans="1:9" x14ac:dyDescent="0.2">
      <c r="A804" s="10"/>
      <c r="B804" s="10"/>
      <c r="I804" s="16"/>
    </row>
    <row r="805" spans="1:9" x14ac:dyDescent="0.2">
      <c r="A805" s="10"/>
      <c r="B805" s="10"/>
      <c r="I805" s="16"/>
    </row>
    <row r="806" spans="1:9" x14ac:dyDescent="0.2">
      <c r="A806" s="10"/>
      <c r="B806" s="10"/>
      <c r="I806" s="16"/>
    </row>
    <row r="807" spans="1:9" x14ac:dyDescent="0.2">
      <c r="A807" s="10"/>
      <c r="B807" s="10"/>
      <c r="I807" s="16"/>
    </row>
    <row r="808" spans="1:9" x14ac:dyDescent="0.2">
      <c r="A808" s="10"/>
      <c r="B808" s="10"/>
      <c r="I808" s="16"/>
    </row>
    <row r="809" spans="1:9" x14ac:dyDescent="0.2">
      <c r="A809" s="10"/>
      <c r="B809" s="10"/>
      <c r="I809" s="16"/>
    </row>
    <row r="810" spans="1:9" x14ac:dyDescent="0.2">
      <c r="A810" s="10"/>
      <c r="B810" s="10"/>
      <c r="I810" s="16"/>
    </row>
    <row r="811" spans="1:9" x14ac:dyDescent="0.2">
      <c r="A811" s="10"/>
      <c r="B811" s="10"/>
      <c r="I811" s="16"/>
    </row>
    <row r="812" spans="1:9" x14ac:dyDescent="0.2">
      <c r="A812" s="10"/>
      <c r="B812" s="10"/>
      <c r="I812" s="16"/>
    </row>
    <row r="813" spans="1:9" x14ac:dyDescent="0.2">
      <c r="A813" s="10"/>
      <c r="B813" s="10"/>
      <c r="I813" s="16"/>
    </row>
    <row r="814" spans="1:9" x14ac:dyDescent="0.2">
      <c r="A814" s="10"/>
      <c r="B814" s="10"/>
      <c r="I814" s="16"/>
    </row>
    <row r="815" spans="1:9" x14ac:dyDescent="0.2">
      <c r="A815" s="10"/>
      <c r="B815" s="10"/>
      <c r="I815" s="16"/>
    </row>
    <row r="816" spans="1:9" x14ac:dyDescent="0.2">
      <c r="A816" s="10"/>
      <c r="B816" s="10"/>
      <c r="I816" s="16"/>
    </row>
    <row r="817" spans="1:9" x14ac:dyDescent="0.2">
      <c r="A817" s="10"/>
      <c r="B817" s="10"/>
      <c r="I817" s="16"/>
    </row>
    <row r="818" spans="1:9" x14ac:dyDescent="0.2">
      <c r="A818" s="10"/>
      <c r="B818" s="10"/>
      <c r="I818" s="16"/>
    </row>
    <row r="819" spans="1:9" x14ac:dyDescent="0.2">
      <c r="A819" s="10"/>
      <c r="B819" s="10"/>
      <c r="I819" s="16"/>
    </row>
    <row r="820" spans="1:9" x14ac:dyDescent="0.2">
      <c r="A820" s="10"/>
      <c r="B820" s="10"/>
      <c r="I820" s="16"/>
    </row>
    <row r="821" spans="1:9" x14ac:dyDescent="0.2">
      <c r="A821" s="10"/>
      <c r="B821" s="10"/>
      <c r="I821" s="16"/>
    </row>
    <row r="822" spans="1:9" x14ac:dyDescent="0.2">
      <c r="A822" s="10"/>
      <c r="B822" s="10"/>
      <c r="I822" s="16"/>
    </row>
    <row r="823" spans="1:9" x14ac:dyDescent="0.2">
      <c r="A823" s="10"/>
      <c r="B823" s="10"/>
      <c r="I823" s="16"/>
    </row>
    <row r="824" spans="1:9" x14ac:dyDescent="0.2">
      <c r="A824" s="10"/>
      <c r="B824" s="10"/>
      <c r="I824" s="16"/>
    </row>
    <row r="825" spans="1:9" x14ac:dyDescent="0.2">
      <c r="A825" s="10"/>
      <c r="B825" s="10"/>
      <c r="I825" s="16"/>
    </row>
    <row r="826" spans="1:9" x14ac:dyDescent="0.2">
      <c r="A826" s="10"/>
      <c r="B826" s="10"/>
      <c r="I826" s="16"/>
    </row>
    <row r="827" spans="1:9" x14ac:dyDescent="0.2">
      <c r="A827" s="10"/>
      <c r="B827" s="10"/>
      <c r="I827" s="16"/>
    </row>
    <row r="828" spans="1:9" x14ac:dyDescent="0.2">
      <c r="A828" s="10"/>
      <c r="B828" s="10"/>
      <c r="I828" s="16"/>
    </row>
    <row r="829" spans="1:9" x14ac:dyDescent="0.2">
      <c r="A829" s="10"/>
      <c r="B829" s="10"/>
      <c r="I829" s="16"/>
    </row>
    <row r="830" spans="1:9" x14ac:dyDescent="0.2">
      <c r="A830" s="10"/>
      <c r="B830" s="10"/>
      <c r="I830" s="16"/>
    </row>
    <row r="831" spans="1:9" x14ac:dyDescent="0.2">
      <c r="A831" s="10"/>
      <c r="B831" s="10"/>
      <c r="I831" s="16"/>
    </row>
    <row r="832" spans="1:9" x14ac:dyDescent="0.2">
      <c r="A832" s="10"/>
      <c r="B832" s="10"/>
      <c r="I832" s="16"/>
    </row>
    <row r="833" spans="1:9" x14ac:dyDescent="0.2">
      <c r="A833" s="10"/>
      <c r="B833" s="10"/>
      <c r="I833" s="16"/>
    </row>
    <row r="834" spans="1:9" x14ac:dyDescent="0.2">
      <c r="A834" s="10"/>
      <c r="B834" s="10"/>
      <c r="I834" s="16"/>
    </row>
    <row r="835" spans="1:9" x14ac:dyDescent="0.2">
      <c r="A835" s="10"/>
      <c r="B835" s="10"/>
      <c r="I835" s="16"/>
    </row>
    <row r="836" spans="1:9" x14ac:dyDescent="0.2">
      <c r="A836" s="10"/>
      <c r="B836" s="10"/>
      <c r="I836" s="16"/>
    </row>
    <row r="837" spans="1:9" x14ac:dyDescent="0.2">
      <c r="A837" s="10"/>
      <c r="B837" s="10"/>
      <c r="I837" s="16"/>
    </row>
    <row r="838" spans="1:9" x14ac:dyDescent="0.2">
      <c r="A838" s="10"/>
      <c r="B838" s="10"/>
      <c r="I838" s="16"/>
    </row>
    <row r="839" spans="1:9" x14ac:dyDescent="0.2">
      <c r="A839" s="10"/>
      <c r="B839" s="10"/>
      <c r="I839" s="16"/>
    </row>
    <row r="840" spans="1:9" x14ac:dyDescent="0.2">
      <c r="A840" s="10"/>
      <c r="B840" s="10"/>
      <c r="I840" s="16"/>
    </row>
    <row r="841" spans="1:9" x14ac:dyDescent="0.2">
      <c r="A841" s="10"/>
      <c r="B841" s="10"/>
      <c r="I841" s="16"/>
    </row>
    <row r="842" spans="1:9" x14ac:dyDescent="0.2">
      <c r="A842" s="10"/>
      <c r="B842" s="10"/>
      <c r="I842" s="16"/>
    </row>
    <row r="843" spans="1:9" x14ac:dyDescent="0.2">
      <c r="A843" s="10"/>
      <c r="B843" s="10"/>
      <c r="I843" s="16"/>
    </row>
    <row r="844" spans="1:9" x14ac:dyDescent="0.2">
      <c r="A844" s="10"/>
      <c r="B844" s="10"/>
      <c r="I844" s="16"/>
    </row>
    <row r="845" spans="1:9" x14ac:dyDescent="0.2">
      <c r="A845" s="10"/>
      <c r="B845" s="10"/>
      <c r="I845" s="16"/>
    </row>
    <row r="846" spans="1:9" x14ac:dyDescent="0.2">
      <c r="A846" s="10"/>
      <c r="B846" s="10"/>
      <c r="I846" s="16"/>
    </row>
    <row r="847" spans="1:9" x14ac:dyDescent="0.2">
      <c r="A847" s="10"/>
      <c r="B847" s="10"/>
      <c r="I847" s="16"/>
    </row>
    <row r="848" spans="1:9" x14ac:dyDescent="0.2">
      <c r="A848" s="10"/>
      <c r="B848" s="10"/>
      <c r="I848" s="16"/>
    </row>
    <row r="849" spans="1:9" x14ac:dyDescent="0.2">
      <c r="A849" s="10"/>
      <c r="B849" s="10"/>
      <c r="I849" s="16"/>
    </row>
    <row r="850" spans="1:9" x14ac:dyDescent="0.2">
      <c r="A850" s="10"/>
      <c r="B850" s="10"/>
      <c r="I850" s="16"/>
    </row>
    <row r="851" spans="1:9" x14ac:dyDescent="0.2">
      <c r="A851" s="10"/>
      <c r="B851" s="10"/>
      <c r="I851" s="16"/>
    </row>
    <row r="852" spans="1:9" x14ac:dyDescent="0.2">
      <c r="A852" s="10"/>
      <c r="B852" s="10"/>
      <c r="I852" s="16"/>
    </row>
    <row r="853" spans="1:9" x14ac:dyDescent="0.2">
      <c r="A853" s="10"/>
      <c r="B853" s="10"/>
      <c r="I853" s="16"/>
    </row>
    <row r="854" spans="1:9" x14ac:dyDescent="0.2">
      <c r="A854" s="10"/>
      <c r="B854" s="10"/>
      <c r="I854" s="16"/>
    </row>
    <row r="855" spans="1:9" x14ac:dyDescent="0.2">
      <c r="A855" s="10"/>
      <c r="B855" s="10"/>
      <c r="I855" s="16"/>
    </row>
    <row r="856" spans="1:9" x14ac:dyDescent="0.2">
      <c r="A856" s="10"/>
      <c r="B856" s="10"/>
      <c r="I856" s="16"/>
    </row>
    <row r="857" spans="1:9" x14ac:dyDescent="0.2">
      <c r="A857" s="10"/>
      <c r="B857" s="10"/>
      <c r="I857" s="16"/>
    </row>
    <row r="858" spans="1:9" x14ac:dyDescent="0.2">
      <c r="A858" s="10"/>
      <c r="B858" s="10"/>
      <c r="I858" s="16"/>
    </row>
    <row r="859" spans="1:9" x14ac:dyDescent="0.2">
      <c r="A859" s="10"/>
      <c r="B859" s="10"/>
      <c r="I859" s="16"/>
    </row>
    <row r="860" spans="1:9" x14ac:dyDescent="0.2">
      <c r="A860" s="10"/>
      <c r="B860" s="10"/>
      <c r="I860" s="16"/>
    </row>
    <row r="861" spans="1:9" x14ac:dyDescent="0.2">
      <c r="A861" s="10"/>
      <c r="B861" s="10"/>
      <c r="I861" s="16"/>
    </row>
    <row r="862" spans="1:9" x14ac:dyDescent="0.2">
      <c r="A862" s="10"/>
      <c r="B862" s="10"/>
      <c r="I862" s="16"/>
    </row>
    <row r="863" spans="1:9" x14ac:dyDescent="0.2">
      <c r="A863" s="10"/>
      <c r="B863" s="10"/>
      <c r="I863" s="16"/>
    </row>
    <row r="864" spans="1:9" x14ac:dyDescent="0.2">
      <c r="A864" s="10"/>
      <c r="B864" s="10"/>
      <c r="I864" s="16"/>
    </row>
    <row r="865" spans="1:9" x14ac:dyDescent="0.2">
      <c r="A865" s="10"/>
      <c r="B865" s="10"/>
      <c r="I865" s="16"/>
    </row>
    <row r="866" spans="1:9" x14ac:dyDescent="0.2">
      <c r="A866" s="10"/>
      <c r="B866" s="10"/>
      <c r="I866" s="16"/>
    </row>
    <row r="867" spans="1:9" x14ac:dyDescent="0.2">
      <c r="A867" s="10"/>
      <c r="B867" s="10"/>
      <c r="I867" s="16"/>
    </row>
    <row r="868" spans="1:9" x14ac:dyDescent="0.2">
      <c r="A868" s="10"/>
      <c r="B868" s="10"/>
      <c r="I868" s="16"/>
    </row>
    <row r="869" spans="1:9" x14ac:dyDescent="0.2">
      <c r="A869" s="10"/>
      <c r="B869" s="10"/>
      <c r="I869" s="16"/>
    </row>
    <row r="870" spans="1:9" x14ac:dyDescent="0.2">
      <c r="A870" s="10"/>
      <c r="B870" s="10"/>
      <c r="I870" s="16"/>
    </row>
    <row r="871" spans="1:9" x14ac:dyDescent="0.2">
      <c r="A871" s="10"/>
      <c r="B871" s="10"/>
      <c r="I871" s="16"/>
    </row>
    <row r="872" spans="1:9" x14ac:dyDescent="0.2">
      <c r="A872" s="10"/>
      <c r="B872" s="10"/>
      <c r="I872" s="16"/>
    </row>
    <row r="873" spans="1:9" x14ac:dyDescent="0.2">
      <c r="A873" s="10"/>
      <c r="B873" s="10"/>
      <c r="I873" s="16"/>
    </row>
    <row r="874" spans="1:9" x14ac:dyDescent="0.2">
      <c r="A874" s="10"/>
      <c r="B874" s="10"/>
      <c r="I874" s="16"/>
    </row>
    <row r="875" spans="1:9" x14ac:dyDescent="0.2">
      <c r="A875" s="10"/>
      <c r="B875" s="10"/>
      <c r="I875" s="16"/>
    </row>
    <row r="876" spans="1:9" x14ac:dyDescent="0.2">
      <c r="A876" s="10"/>
      <c r="B876" s="10"/>
      <c r="I876" s="16"/>
    </row>
    <row r="877" spans="1:9" x14ac:dyDescent="0.2">
      <c r="A877" s="10"/>
      <c r="B877" s="10"/>
      <c r="I877" s="16"/>
    </row>
    <row r="878" spans="1:9" x14ac:dyDescent="0.2">
      <c r="A878" s="10"/>
      <c r="B878" s="10"/>
      <c r="I878" s="16"/>
    </row>
    <row r="879" spans="1:9" x14ac:dyDescent="0.2">
      <c r="A879" s="10"/>
      <c r="B879" s="10"/>
      <c r="I879" s="16"/>
    </row>
    <row r="880" spans="1:9" x14ac:dyDescent="0.2">
      <c r="A880" s="10"/>
      <c r="B880" s="10"/>
      <c r="I880" s="16"/>
    </row>
    <row r="881" spans="1:9" x14ac:dyDescent="0.2">
      <c r="A881" s="10"/>
      <c r="B881" s="10"/>
      <c r="I881" s="16"/>
    </row>
    <row r="882" spans="1:9" x14ac:dyDescent="0.2">
      <c r="A882" s="10"/>
      <c r="B882" s="10"/>
      <c r="I882" s="16"/>
    </row>
    <row r="883" spans="1:9" x14ac:dyDescent="0.2">
      <c r="A883" s="10"/>
      <c r="B883" s="10"/>
      <c r="I883" s="16"/>
    </row>
    <row r="884" spans="1:9" x14ac:dyDescent="0.2">
      <c r="A884" s="10"/>
      <c r="B884" s="10"/>
      <c r="I884" s="16"/>
    </row>
    <row r="885" spans="1:9" x14ac:dyDescent="0.2">
      <c r="A885" s="10"/>
      <c r="B885" s="10"/>
      <c r="I885" s="16"/>
    </row>
    <row r="886" spans="1:9" x14ac:dyDescent="0.2">
      <c r="A886" s="10"/>
      <c r="B886" s="10"/>
      <c r="I886" s="16"/>
    </row>
    <row r="887" spans="1:9" x14ac:dyDescent="0.2">
      <c r="A887" s="10"/>
      <c r="B887" s="10"/>
      <c r="I887" s="16"/>
    </row>
    <row r="888" spans="1:9" x14ac:dyDescent="0.2">
      <c r="A888" s="10"/>
      <c r="B888" s="10"/>
      <c r="I888" s="16"/>
    </row>
    <row r="889" spans="1:9" x14ac:dyDescent="0.2">
      <c r="A889" s="10"/>
      <c r="B889" s="10"/>
      <c r="I889" s="16"/>
    </row>
    <row r="890" spans="1:9" x14ac:dyDescent="0.2">
      <c r="A890" s="10"/>
      <c r="B890" s="10"/>
      <c r="I890" s="16"/>
    </row>
    <row r="891" spans="1:9" x14ac:dyDescent="0.2">
      <c r="A891" s="10"/>
      <c r="B891" s="10"/>
      <c r="I891" s="16"/>
    </row>
    <row r="892" spans="1:9" x14ac:dyDescent="0.2">
      <c r="A892" s="10"/>
      <c r="B892" s="10"/>
      <c r="I892" s="16"/>
    </row>
    <row r="893" spans="1:9" x14ac:dyDescent="0.2">
      <c r="A893" s="10"/>
      <c r="B893" s="10"/>
      <c r="I893" s="16"/>
    </row>
    <row r="894" spans="1:9" x14ac:dyDescent="0.2">
      <c r="A894" s="10"/>
      <c r="B894" s="10"/>
      <c r="I894" s="16"/>
    </row>
    <row r="895" spans="1:9" x14ac:dyDescent="0.2">
      <c r="A895" s="10"/>
      <c r="B895" s="10"/>
      <c r="I895" s="16"/>
    </row>
    <row r="896" spans="1:9" x14ac:dyDescent="0.2">
      <c r="A896" s="10"/>
      <c r="B896" s="10"/>
      <c r="I896" s="16"/>
    </row>
    <row r="897" spans="1:9" x14ac:dyDescent="0.2">
      <c r="A897" s="10"/>
      <c r="B897" s="10"/>
      <c r="I897" s="16"/>
    </row>
    <row r="898" spans="1:9" x14ac:dyDescent="0.2">
      <c r="A898" s="10"/>
      <c r="B898" s="10"/>
      <c r="I898" s="16"/>
    </row>
    <row r="899" spans="1:9" x14ac:dyDescent="0.2">
      <c r="A899" s="10"/>
      <c r="B899" s="10"/>
      <c r="I899" s="16"/>
    </row>
    <row r="900" spans="1:9" x14ac:dyDescent="0.2">
      <c r="A900" s="10"/>
      <c r="B900" s="10"/>
      <c r="I900" s="16"/>
    </row>
    <row r="901" spans="1:9" x14ac:dyDescent="0.2">
      <c r="A901" s="10"/>
      <c r="B901" s="10"/>
      <c r="I901" s="16"/>
    </row>
    <row r="902" spans="1:9" x14ac:dyDescent="0.2">
      <c r="A902" s="10"/>
      <c r="B902" s="10"/>
      <c r="I902" s="16"/>
    </row>
    <row r="903" spans="1:9" x14ac:dyDescent="0.2">
      <c r="A903" s="10"/>
      <c r="B903" s="10"/>
      <c r="I903" s="16"/>
    </row>
    <row r="904" spans="1:9" x14ac:dyDescent="0.2">
      <c r="A904" s="10"/>
      <c r="B904" s="10"/>
      <c r="I904" s="16"/>
    </row>
    <row r="905" spans="1:9" x14ac:dyDescent="0.2">
      <c r="A905" s="10"/>
      <c r="B905" s="10"/>
      <c r="I905" s="16"/>
    </row>
    <row r="906" spans="1:9" x14ac:dyDescent="0.2">
      <c r="A906" s="10"/>
      <c r="B906" s="10"/>
      <c r="I906" s="16"/>
    </row>
    <row r="907" spans="1:9" x14ac:dyDescent="0.2">
      <c r="A907" s="10"/>
      <c r="B907" s="10"/>
      <c r="I907" s="16"/>
    </row>
    <row r="908" spans="1:9" x14ac:dyDescent="0.2">
      <c r="A908" s="10"/>
      <c r="B908" s="10"/>
      <c r="I908" s="16"/>
    </row>
    <row r="909" spans="1:9" x14ac:dyDescent="0.2">
      <c r="A909" s="10"/>
      <c r="B909" s="10"/>
      <c r="I909" s="16"/>
    </row>
    <row r="910" spans="1:9" x14ac:dyDescent="0.2">
      <c r="A910" s="10"/>
      <c r="B910" s="10"/>
      <c r="I910" s="16"/>
    </row>
    <row r="911" spans="1:9" x14ac:dyDescent="0.2">
      <c r="A911" s="10"/>
      <c r="B911" s="10"/>
      <c r="I911" s="16"/>
    </row>
    <row r="912" spans="1:9" x14ac:dyDescent="0.2">
      <c r="A912" s="10"/>
      <c r="B912" s="10"/>
      <c r="I912" s="16"/>
    </row>
    <row r="913" spans="1:9" x14ac:dyDescent="0.2">
      <c r="A913" s="10"/>
      <c r="B913" s="10"/>
      <c r="I913" s="16"/>
    </row>
    <row r="914" spans="1:9" x14ac:dyDescent="0.2">
      <c r="A914" s="10"/>
      <c r="B914" s="10"/>
      <c r="I914" s="16"/>
    </row>
    <row r="915" spans="1:9" x14ac:dyDescent="0.2">
      <c r="A915" s="10"/>
      <c r="B915" s="10"/>
      <c r="I915" s="16"/>
    </row>
    <row r="916" spans="1:9" x14ac:dyDescent="0.2">
      <c r="A916" s="10"/>
      <c r="B916" s="10"/>
      <c r="I916" s="16"/>
    </row>
    <row r="917" spans="1:9" x14ac:dyDescent="0.2">
      <c r="A917" s="10"/>
      <c r="B917" s="10"/>
      <c r="I917" s="16"/>
    </row>
    <row r="918" spans="1:9" x14ac:dyDescent="0.2">
      <c r="A918" s="10"/>
      <c r="B918" s="10"/>
      <c r="I918" s="16"/>
    </row>
    <row r="919" spans="1:9" x14ac:dyDescent="0.2">
      <c r="A919" s="10"/>
      <c r="B919" s="10"/>
      <c r="I919" s="16"/>
    </row>
    <row r="920" spans="1:9" x14ac:dyDescent="0.2">
      <c r="A920" s="10"/>
      <c r="B920" s="10"/>
      <c r="I920" s="16"/>
    </row>
    <row r="921" spans="1:9" x14ac:dyDescent="0.2">
      <c r="A921" s="10"/>
      <c r="B921" s="10"/>
      <c r="I921" s="16"/>
    </row>
    <row r="922" spans="1:9" x14ac:dyDescent="0.2">
      <c r="A922" s="10"/>
      <c r="B922" s="10"/>
      <c r="I922" s="16"/>
    </row>
    <row r="923" spans="1:9" x14ac:dyDescent="0.2">
      <c r="A923" s="10"/>
      <c r="B923" s="10"/>
      <c r="I923" s="16"/>
    </row>
    <row r="924" spans="1:9" x14ac:dyDescent="0.2">
      <c r="A924" s="10"/>
      <c r="B924" s="10"/>
      <c r="I924" s="16"/>
    </row>
    <row r="925" spans="1:9" x14ac:dyDescent="0.2">
      <c r="A925" s="10"/>
      <c r="B925" s="10"/>
      <c r="I925" s="16"/>
    </row>
    <row r="926" spans="1:9" x14ac:dyDescent="0.2">
      <c r="A926" s="10"/>
      <c r="B926" s="10"/>
      <c r="I926" s="16"/>
    </row>
    <row r="927" spans="1:9" x14ac:dyDescent="0.2">
      <c r="A927" s="10"/>
      <c r="B927" s="10"/>
      <c r="I927" s="16"/>
    </row>
    <row r="928" spans="1:9" x14ac:dyDescent="0.2">
      <c r="A928" s="10"/>
      <c r="B928" s="10"/>
      <c r="I928" s="16"/>
    </row>
    <row r="929" spans="1:9" x14ac:dyDescent="0.2">
      <c r="A929" s="10"/>
      <c r="B929" s="10"/>
      <c r="I929" s="16"/>
    </row>
    <row r="930" spans="1:9" x14ac:dyDescent="0.2">
      <c r="A930" s="10"/>
      <c r="B930" s="10"/>
      <c r="I930" s="16"/>
    </row>
    <row r="931" spans="1:9" x14ac:dyDescent="0.2">
      <c r="A931" s="10"/>
      <c r="B931" s="10"/>
      <c r="I931" s="16"/>
    </row>
    <row r="932" spans="1:9" x14ac:dyDescent="0.2">
      <c r="A932" s="10"/>
      <c r="B932" s="10"/>
      <c r="I932" s="16"/>
    </row>
    <row r="933" spans="1:9" x14ac:dyDescent="0.2">
      <c r="A933" s="10"/>
      <c r="B933" s="10"/>
      <c r="I933" s="16"/>
    </row>
    <row r="934" spans="1:9" x14ac:dyDescent="0.2">
      <c r="A934" s="10"/>
      <c r="B934" s="10"/>
      <c r="I934" s="16"/>
    </row>
    <row r="935" spans="1:9" x14ac:dyDescent="0.2">
      <c r="A935" s="10"/>
      <c r="B935" s="10"/>
      <c r="I935" s="16"/>
    </row>
    <row r="936" spans="1:9" x14ac:dyDescent="0.2">
      <c r="A936" s="10"/>
      <c r="B936" s="10"/>
      <c r="I936" s="16"/>
    </row>
    <row r="937" spans="1:9" x14ac:dyDescent="0.2">
      <c r="A937" s="10"/>
      <c r="B937" s="10"/>
      <c r="I937" s="16"/>
    </row>
    <row r="938" spans="1:9" x14ac:dyDescent="0.2">
      <c r="A938" s="10"/>
      <c r="B938" s="10"/>
      <c r="I938" s="16"/>
    </row>
    <row r="939" spans="1:9" x14ac:dyDescent="0.2">
      <c r="A939" s="10"/>
      <c r="B939" s="10"/>
      <c r="I939" s="16"/>
    </row>
    <row r="940" spans="1:9" x14ac:dyDescent="0.2">
      <c r="A940" s="10"/>
      <c r="B940" s="10"/>
      <c r="I940" s="16"/>
    </row>
    <row r="941" spans="1:9" x14ac:dyDescent="0.2">
      <c r="A941" s="10"/>
      <c r="B941" s="10"/>
      <c r="I941" s="16"/>
    </row>
    <row r="942" spans="1:9" x14ac:dyDescent="0.2">
      <c r="A942" s="10"/>
      <c r="B942" s="10"/>
      <c r="I942" s="16"/>
    </row>
    <row r="943" spans="1:9" x14ac:dyDescent="0.2">
      <c r="A943" s="10"/>
      <c r="B943" s="10"/>
      <c r="I943" s="16"/>
    </row>
    <row r="944" spans="1:9" x14ac:dyDescent="0.2">
      <c r="A944" s="10"/>
      <c r="B944" s="10"/>
      <c r="I944" s="16"/>
    </row>
    <row r="945" spans="1:9" x14ac:dyDescent="0.2">
      <c r="A945" s="10"/>
      <c r="B945" s="10"/>
      <c r="I945" s="16"/>
    </row>
    <row r="946" spans="1:9" x14ac:dyDescent="0.2">
      <c r="A946" s="10"/>
      <c r="B946" s="10"/>
      <c r="I946" s="16"/>
    </row>
    <row r="947" spans="1:9" x14ac:dyDescent="0.2">
      <c r="A947" s="10"/>
      <c r="B947" s="10"/>
      <c r="I947" s="16"/>
    </row>
    <row r="948" spans="1:9" x14ac:dyDescent="0.2">
      <c r="A948" s="10"/>
      <c r="B948" s="10"/>
      <c r="I948" s="16"/>
    </row>
    <row r="949" spans="1:9" x14ac:dyDescent="0.2">
      <c r="A949" s="10"/>
      <c r="B949" s="10"/>
      <c r="I949" s="16"/>
    </row>
    <row r="950" spans="1:9" x14ac:dyDescent="0.2">
      <c r="A950" s="10"/>
      <c r="B950" s="10"/>
      <c r="I950" s="16"/>
    </row>
    <row r="951" spans="1:9" x14ac:dyDescent="0.2">
      <c r="A951" s="10"/>
      <c r="B951" s="10"/>
      <c r="I951" s="16"/>
    </row>
    <row r="952" spans="1:9" x14ac:dyDescent="0.2">
      <c r="A952" s="10"/>
      <c r="B952" s="10"/>
      <c r="I952" s="16"/>
    </row>
    <row r="953" spans="1:9" x14ac:dyDescent="0.2">
      <c r="A953" s="10"/>
      <c r="B953" s="10"/>
      <c r="I953" s="16"/>
    </row>
    <row r="954" spans="1:9" x14ac:dyDescent="0.2">
      <c r="A954" s="10"/>
      <c r="B954" s="10"/>
      <c r="I954" s="16"/>
    </row>
    <row r="955" spans="1:9" x14ac:dyDescent="0.2">
      <c r="A955" s="10"/>
      <c r="B955" s="10"/>
      <c r="I955" s="16"/>
    </row>
    <row r="956" spans="1:9" x14ac:dyDescent="0.2">
      <c r="A956" s="10"/>
      <c r="B956" s="10"/>
      <c r="I956" s="16"/>
    </row>
    <row r="957" spans="1:9" x14ac:dyDescent="0.2">
      <c r="A957" s="10"/>
      <c r="B957" s="10"/>
      <c r="I957" s="16"/>
    </row>
    <row r="958" spans="1:9" x14ac:dyDescent="0.2">
      <c r="A958" s="10"/>
      <c r="B958" s="10"/>
      <c r="I958" s="16"/>
    </row>
    <row r="959" spans="1:9" x14ac:dyDescent="0.2">
      <c r="A959" s="10"/>
      <c r="B959" s="10"/>
      <c r="I959" s="16"/>
    </row>
    <row r="960" spans="1:9" x14ac:dyDescent="0.2">
      <c r="A960" s="10"/>
      <c r="B960" s="10"/>
      <c r="I960" s="16"/>
    </row>
    <row r="961" spans="1:9" x14ac:dyDescent="0.2">
      <c r="A961" s="10"/>
      <c r="B961" s="10"/>
      <c r="I961" s="16"/>
    </row>
    <row r="962" spans="1:9" x14ac:dyDescent="0.2">
      <c r="A962" s="10"/>
      <c r="B962" s="10"/>
      <c r="I962" s="16"/>
    </row>
    <row r="963" spans="1:9" x14ac:dyDescent="0.2">
      <c r="A963" s="10"/>
      <c r="B963" s="10"/>
      <c r="I963" s="16"/>
    </row>
    <row r="964" spans="1:9" x14ac:dyDescent="0.2">
      <c r="A964" s="10"/>
      <c r="B964" s="10"/>
      <c r="I964" s="16"/>
    </row>
    <row r="965" spans="1:9" x14ac:dyDescent="0.2">
      <c r="A965" s="10"/>
      <c r="B965" s="10"/>
      <c r="I965" s="16"/>
    </row>
    <row r="966" spans="1:9" x14ac:dyDescent="0.2">
      <c r="A966" s="10"/>
      <c r="B966" s="10"/>
      <c r="I966" s="16"/>
    </row>
    <row r="967" spans="1:9" x14ac:dyDescent="0.2">
      <c r="A967" s="10"/>
      <c r="B967" s="10"/>
      <c r="I967" s="16"/>
    </row>
    <row r="968" spans="1:9" x14ac:dyDescent="0.2">
      <c r="A968" s="10"/>
      <c r="B968" s="10"/>
      <c r="I968" s="16"/>
    </row>
    <row r="969" spans="1:9" x14ac:dyDescent="0.2">
      <c r="A969" s="10"/>
      <c r="B969" s="10"/>
      <c r="I969" s="16"/>
    </row>
    <row r="970" spans="1:9" x14ac:dyDescent="0.2">
      <c r="A970" s="10"/>
      <c r="B970" s="10"/>
      <c r="I970" s="16"/>
    </row>
    <row r="971" spans="1:9" x14ac:dyDescent="0.2">
      <c r="A971" s="10"/>
      <c r="B971" s="10"/>
      <c r="I971" s="16"/>
    </row>
    <row r="972" spans="1:9" x14ac:dyDescent="0.2">
      <c r="A972" s="10"/>
      <c r="B972" s="10"/>
      <c r="I972" s="16"/>
    </row>
    <row r="973" spans="1:9" x14ac:dyDescent="0.2">
      <c r="A973" s="10"/>
      <c r="B973" s="10"/>
      <c r="I973" s="16"/>
    </row>
    <row r="974" spans="1:9" x14ac:dyDescent="0.2">
      <c r="A974" s="10"/>
      <c r="B974" s="10"/>
      <c r="I974" s="16"/>
    </row>
    <row r="975" spans="1:9" x14ac:dyDescent="0.2">
      <c r="A975" s="10"/>
      <c r="B975" s="10"/>
      <c r="I975" s="16"/>
    </row>
    <row r="976" spans="1:9" x14ac:dyDescent="0.2">
      <c r="A976" s="10"/>
      <c r="B976" s="10"/>
      <c r="I976" s="16"/>
    </row>
    <row r="977" spans="1:9" x14ac:dyDescent="0.2">
      <c r="A977" s="10"/>
      <c r="B977" s="10"/>
      <c r="I977" s="16"/>
    </row>
    <row r="978" spans="1:9" x14ac:dyDescent="0.2">
      <c r="A978" s="10"/>
      <c r="B978" s="10"/>
      <c r="I978" s="16"/>
    </row>
    <row r="979" spans="1:9" x14ac:dyDescent="0.2">
      <c r="A979" s="10"/>
      <c r="B979" s="10"/>
      <c r="I979" s="16"/>
    </row>
    <row r="980" spans="1:9" x14ac:dyDescent="0.2">
      <c r="A980" s="10"/>
      <c r="B980" s="10"/>
      <c r="I980" s="16"/>
    </row>
    <row r="981" spans="1:9" x14ac:dyDescent="0.2">
      <c r="A981" s="10"/>
      <c r="B981" s="10"/>
      <c r="I981" s="16"/>
    </row>
    <row r="982" spans="1:9" x14ac:dyDescent="0.2">
      <c r="A982" s="10"/>
      <c r="B982" s="10"/>
      <c r="I982" s="16"/>
    </row>
    <row r="983" spans="1:9" x14ac:dyDescent="0.2">
      <c r="A983" s="10"/>
      <c r="B983" s="10"/>
      <c r="I983" s="16"/>
    </row>
    <row r="984" spans="1:9" x14ac:dyDescent="0.2">
      <c r="A984" s="10"/>
      <c r="B984" s="10"/>
      <c r="I984" s="16"/>
    </row>
    <row r="985" spans="1:9" x14ac:dyDescent="0.2">
      <c r="A985" s="10"/>
      <c r="B985" s="10"/>
      <c r="I985" s="16"/>
    </row>
    <row r="986" spans="1:9" x14ac:dyDescent="0.2">
      <c r="A986" s="10"/>
      <c r="B986" s="10"/>
      <c r="I986" s="16"/>
    </row>
    <row r="987" spans="1:9" x14ac:dyDescent="0.2">
      <c r="A987" s="10"/>
      <c r="B987" s="10"/>
      <c r="I987" s="16"/>
    </row>
    <row r="988" spans="1:9" x14ac:dyDescent="0.2">
      <c r="A988" s="10"/>
      <c r="B988" s="10"/>
      <c r="I988" s="16"/>
    </row>
    <row r="989" spans="1:9" x14ac:dyDescent="0.2">
      <c r="A989" s="10"/>
      <c r="B989" s="10"/>
      <c r="I989" s="16"/>
    </row>
    <row r="990" spans="1:9" x14ac:dyDescent="0.2">
      <c r="A990" s="10"/>
      <c r="B990" s="10"/>
      <c r="I990" s="16"/>
    </row>
    <row r="991" spans="1:9" x14ac:dyDescent="0.2">
      <c r="A991" s="10"/>
      <c r="B991" s="10"/>
      <c r="I991" s="16"/>
    </row>
    <row r="992" spans="1:9" x14ac:dyDescent="0.2">
      <c r="A992" s="10"/>
      <c r="B992" s="10"/>
      <c r="I992" s="16"/>
    </row>
    <row r="993" spans="1:9" x14ac:dyDescent="0.2">
      <c r="A993" s="10"/>
      <c r="B993" s="10"/>
      <c r="I993" s="16"/>
    </row>
    <row r="994" spans="1:9" x14ac:dyDescent="0.2">
      <c r="A994" s="10"/>
      <c r="B994" s="10"/>
      <c r="I994" s="16"/>
    </row>
    <row r="995" spans="1:9" x14ac:dyDescent="0.2">
      <c r="A995" s="10"/>
      <c r="B995" s="10"/>
      <c r="I995" s="16"/>
    </row>
    <row r="996" spans="1:9" x14ac:dyDescent="0.2">
      <c r="A996" s="10"/>
      <c r="B996" s="10"/>
      <c r="I996" s="16"/>
    </row>
    <row r="997" spans="1:9" x14ac:dyDescent="0.2">
      <c r="A997" s="10"/>
      <c r="B997" s="10"/>
      <c r="I997" s="16"/>
    </row>
    <row r="998" spans="1:9" x14ac:dyDescent="0.2">
      <c r="A998" s="10"/>
      <c r="B998" s="10"/>
      <c r="I998" s="16"/>
    </row>
    <row r="999" spans="1:9" x14ac:dyDescent="0.2">
      <c r="A999" s="10"/>
      <c r="B999" s="10"/>
      <c r="I999" s="16"/>
    </row>
    <row r="1000" spans="1:9" x14ac:dyDescent="0.2">
      <c r="A1000" s="10"/>
      <c r="B1000" s="10"/>
      <c r="I1000" s="16"/>
    </row>
  </sheetData>
  <conditionalFormatting sqref="E2:E6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H66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2:I6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2.5703125" defaultRowHeight="15.75" customHeight="1" x14ac:dyDescent="0.2"/>
  <cols>
    <col min="4" max="4" width="12.5703125" hidden="1"/>
  </cols>
  <sheetData>
    <row r="1" spans="1:28" x14ac:dyDescent="0.2">
      <c r="A1" s="1" t="s">
        <v>0</v>
      </c>
      <c r="B1" s="2" t="s">
        <v>114</v>
      </c>
      <c r="C1" s="3" t="s">
        <v>2</v>
      </c>
      <c r="D1" s="6"/>
      <c r="E1" s="3" t="s">
        <v>302</v>
      </c>
      <c r="F1" s="4" t="s">
        <v>3</v>
      </c>
      <c r="G1" s="4" t="s">
        <v>4</v>
      </c>
      <c r="H1" s="4" t="s">
        <v>5</v>
      </c>
      <c r="I1" s="25" t="s">
        <v>6</v>
      </c>
      <c r="J1" s="6"/>
      <c r="K1" s="7" t="s">
        <v>7</v>
      </c>
      <c r="L1" s="8" t="s">
        <v>8</v>
      </c>
      <c r="M1" s="9" t="s">
        <v>9</v>
      </c>
      <c r="N1" s="8" t="s">
        <v>10</v>
      </c>
      <c r="O1" s="8" t="s">
        <v>11</v>
      </c>
      <c r="P1" s="9" t="s">
        <v>12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s="10" t="s">
        <v>13</v>
      </c>
      <c r="B2" s="11">
        <v>40.99</v>
      </c>
      <c r="C2" s="12" t="s">
        <v>14</v>
      </c>
      <c r="D2" s="12" t="s">
        <v>15</v>
      </c>
      <c r="E2" s="13">
        <v>2.9978790715999999</v>
      </c>
      <c r="F2" s="14">
        <v>2930</v>
      </c>
      <c r="G2" s="14">
        <v>1709</v>
      </c>
      <c r="H2" s="15">
        <f>'Number of Titles'!H61</f>
        <v>4639</v>
      </c>
      <c r="I2" s="16">
        <f t="shared" ref="I2:I66" si="0">E2/(H2*2)</f>
        <v>3.2311695102392755E-4</v>
      </c>
      <c r="K2" s="13">
        <f t="shared" ref="K2:K66" si="1">100*(($E$68-E2)/(($E$68+E2)/2))</f>
        <v>120.89509658261926</v>
      </c>
      <c r="L2" s="13">
        <f t="shared" ref="L2:L66" si="2">100*(($E$70-E2)/(($E$70+E2)/2))</f>
        <v>148.88325352988903</v>
      </c>
      <c r="M2" s="13">
        <f t="shared" ref="M2:M66" si="3">100*(($E$69-E2)/(($E$69+E2)/2))</f>
        <v>0</v>
      </c>
      <c r="N2" s="13">
        <f t="shared" ref="N2:N66" si="4">100*(($I$68-I2)/(($I$68+I2)/2))</f>
        <v>115.39928792472007</v>
      </c>
      <c r="O2" s="13">
        <f t="shared" ref="O2:O66" si="5">100*(($I$70-I2)/(($I$70+I2)/2))</f>
        <v>164.87489338367075</v>
      </c>
      <c r="P2" s="13">
        <f t="shared" ref="P2:P66" si="6">100*(($I$69-I2)/(($I$69+I2)/2))</f>
        <v>0</v>
      </c>
    </row>
    <row r="3" spans="1:28" x14ac:dyDescent="0.2">
      <c r="A3" s="10" t="s">
        <v>16</v>
      </c>
      <c r="B3" s="17">
        <v>499</v>
      </c>
      <c r="C3" s="12" t="s">
        <v>17</v>
      </c>
      <c r="D3" s="12" t="s">
        <v>15</v>
      </c>
      <c r="E3" s="18">
        <v>6.61</v>
      </c>
      <c r="F3" s="14">
        <v>3718</v>
      </c>
      <c r="G3" s="14">
        <v>2125</v>
      </c>
      <c r="H3" s="15">
        <f>'Number of Titles'!H28</f>
        <v>5843</v>
      </c>
      <c r="I3" s="16">
        <f t="shared" si="0"/>
        <v>5.6563409207598841E-4</v>
      </c>
      <c r="K3" s="13">
        <f t="shared" si="1"/>
        <v>59.145370067435167</v>
      </c>
      <c r="L3" s="13">
        <f t="shared" si="2"/>
        <v>102.331617279409</v>
      </c>
      <c r="M3" s="13">
        <f t="shared" si="3"/>
        <v>-75.190807492094592</v>
      </c>
      <c r="N3" s="13">
        <f t="shared" si="4"/>
        <v>72.19070568901374</v>
      </c>
      <c r="O3" s="13">
        <f t="shared" si="5"/>
        <v>142.313574737972</v>
      </c>
      <c r="P3" s="13">
        <f t="shared" si="6"/>
        <v>-54.574820009476241</v>
      </c>
    </row>
    <row r="4" spans="1:28" x14ac:dyDescent="0.2">
      <c r="A4" s="10" t="s">
        <v>18</v>
      </c>
      <c r="B4" s="19">
        <v>639</v>
      </c>
      <c r="C4" s="12" t="s">
        <v>19</v>
      </c>
      <c r="D4" s="12" t="s">
        <v>15</v>
      </c>
      <c r="E4" s="13">
        <v>6.3026017974000004</v>
      </c>
      <c r="F4" s="14">
        <v>3154</v>
      </c>
      <c r="G4" s="14">
        <v>1606</v>
      </c>
      <c r="H4" s="15">
        <f>'Number of Titles'!H2</f>
        <v>4760</v>
      </c>
      <c r="I4" s="16">
        <f t="shared" si="0"/>
        <v>6.6203800392857144E-4</v>
      </c>
      <c r="K4" s="13">
        <f t="shared" si="1"/>
        <v>63.459819567192277</v>
      </c>
      <c r="L4" s="13">
        <f t="shared" si="2"/>
        <v>105.80407638306983</v>
      </c>
      <c r="M4" s="13">
        <f t="shared" si="3"/>
        <v>-71.065631387193591</v>
      </c>
      <c r="N4" s="13">
        <f t="shared" si="4"/>
        <v>58.133288334519818</v>
      </c>
      <c r="O4" s="13">
        <f t="shared" si="5"/>
        <v>134.10153234118701</v>
      </c>
      <c r="P4" s="13">
        <f t="shared" si="6"/>
        <v>-68.805633306891409</v>
      </c>
    </row>
    <row r="5" spans="1:28" x14ac:dyDescent="0.2">
      <c r="A5" s="10" t="s">
        <v>20</v>
      </c>
      <c r="B5" s="11">
        <v>26900</v>
      </c>
      <c r="C5" s="12" t="s">
        <v>21</v>
      </c>
      <c r="D5" s="12" t="s">
        <v>15</v>
      </c>
      <c r="E5" s="13">
        <v>6.8638362800000001</v>
      </c>
      <c r="F5" s="14">
        <v>3156</v>
      </c>
      <c r="G5" s="14">
        <v>1835</v>
      </c>
      <c r="H5" s="15">
        <f>'Number of Titles'!H11</f>
        <v>4991</v>
      </c>
      <c r="I5" s="16">
        <f t="shared" si="0"/>
        <v>6.8762134642356238E-4</v>
      </c>
      <c r="K5" s="13">
        <f t="shared" si="1"/>
        <v>55.687781248076618</v>
      </c>
      <c r="L5" s="13">
        <f t="shared" si="2"/>
        <v>99.523103448418951</v>
      </c>
      <c r="M5" s="13">
        <f t="shared" si="3"/>
        <v>-78.403342026552679</v>
      </c>
      <c r="N5" s="13">
        <f t="shared" si="4"/>
        <v>54.643274998228577</v>
      </c>
      <c r="O5" s="13">
        <f t="shared" si="5"/>
        <v>131.98798463502246</v>
      </c>
      <c r="P5" s="13">
        <f t="shared" si="6"/>
        <v>-72.126364721738796</v>
      </c>
    </row>
    <row r="6" spans="1:28" x14ac:dyDescent="0.2">
      <c r="A6" s="10" t="s">
        <v>22</v>
      </c>
      <c r="B6" s="19">
        <v>39.9</v>
      </c>
      <c r="C6" s="12" t="s">
        <v>23</v>
      </c>
      <c r="D6" s="12" t="s">
        <v>15</v>
      </c>
      <c r="E6" s="13">
        <v>7.1073590699999993</v>
      </c>
      <c r="F6" s="14">
        <v>3162</v>
      </c>
      <c r="G6" s="14">
        <v>1810</v>
      </c>
      <c r="H6" s="15">
        <f>'Number of Titles'!H7</f>
        <v>4972</v>
      </c>
      <c r="I6" s="16">
        <f t="shared" si="0"/>
        <v>7.1473844227674976E-4</v>
      </c>
      <c r="K6" s="13">
        <f t="shared" si="1"/>
        <v>52.456297206997405</v>
      </c>
      <c r="L6" s="13">
        <f t="shared" si="2"/>
        <v>96.877310087687647</v>
      </c>
      <c r="M6" s="13">
        <f t="shared" si="3"/>
        <v>-81.333659648902255</v>
      </c>
      <c r="N6" s="13">
        <f t="shared" si="4"/>
        <v>51.045602859343461</v>
      </c>
      <c r="O6" s="13">
        <f t="shared" si="5"/>
        <v>129.77672630862463</v>
      </c>
      <c r="P6" s="13">
        <f t="shared" si="6"/>
        <v>-75.467448313267184</v>
      </c>
    </row>
    <row r="7" spans="1:28" x14ac:dyDescent="0.2">
      <c r="A7" s="10" t="s">
        <v>30</v>
      </c>
      <c r="B7" s="11">
        <v>459</v>
      </c>
      <c r="C7" s="12" t="s">
        <v>31</v>
      </c>
      <c r="D7" s="12" t="s">
        <v>15</v>
      </c>
      <c r="E7" s="13">
        <v>9.1374194880000008</v>
      </c>
      <c r="F7" s="14">
        <v>4154</v>
      </c>
      <c r="G7" s="14">
        <v>2208</v>
      </c>
      <c r="H7" s="15">
        <f>'Number of Titles'!H46</f>
        <v>6362</v>
      </c>
      <c r="I7" s="16">
        <f t="shared" si="0"/>
        <v>7.1812476328198687E-4</v>
      </c>
      <c r="K7" s="13">
        <f t="shared" si="1"/>
        <v>28.393548998499689</v>
      </c>
      <c r="L7" s="13">
        <f t="shared" si="2"/>
        <v>76.51558532382289</v>
      </c>
      <c r="M7" s="13">
        <f t="shared" si="3"/>
        <v>-101.1848268297137</v>
      </c>
      <c r="N7" s="13">
        <f t="shared" si="4"/>
        <v>50.603461252666726</v>
      </c>
      <c r="O7" s="13">
        <f t="shared" si="5"/>
        <v>129.50265663409181</v>
      </c>
      <c r="P7" s="13">
        <f t="shared" si="6"/>
        <v>-75.872452444218339</v>
      </c>
    </row>
    <row r="8" spans="1:28" x14ac:dyDescent="0.2">
      <c r="A8" s="10" t="s">
        <v>28</v>
      </c>
      <c r="B8" s="19">
        <v>3490</v>
      </c>
      <c r="C8" s="12" t="s">
        <v>29</v>
      </c>
      <c r="D8" s="12" t="s">
        <v>15</v>
      </c>
      <c r="E8" s="13">
        <v>10.713901791</v>
      </c>
      <c r="F8" s="14">
        <v>4802</v>
      </c>
      <c r="G8" s="14">
        <v>2082</v>
      </c>
      <c r="H8" s="15">
        <f>'Number of Titles'!H26</f>
        <v>6884</v>
      </c>
      <c r="I8" s="16">
        <f t="shared" si="0"/>
        <v>7.7817415681289944E-4</v>
      </c>
      <c r="K8" s="13">
        <f t="shared" si="1"/>
        <v>12.653310687439076</v>
      </c>
      <c r="L8" s="13">
        <f t="shared" si="2"/>
        <v>62.532568497347107</v>
      </c>
      <c r="M8" s="13">
        <f t="shared" si="3"/>
        <v>-112.54588731717674</v>
      </c>
      <c r="N8" s="13">
        <f t="shared" si="4"/>
        <v>43.013837093918248</v>
      </c>
      <c r="O8" s="13">
        <f t="shared" si="5"/>
        <v>124.71716317599272</v>
      </c>
      <c r="P8" s="13">
        <f t="shared" si="6"/>
        <v>-82.640675576288317</v>
      </c>
    </row>
    <row r="9" spans="1:28" x14ac:dyDescent="0.2">
      <c r="A9" s="10" t="s">
        <v>32</v>
      </c>
      <c r="B9" s="11">
        <v>259</v>
      </c>
      <c r="C9" s="12" t="s">
        <v>33</v>
      </c>
      <c r="D9" s="12" t="s">
        <v>15</v>
      </c>
      <c r="E9" s="13">
        <v>11.4896285</v>
      </c>
      <c r="F9" s="14">
        <v>5234</v>
      </c>
      <c r="G9" s="14">
        <v>2091</v>
      </c>
      <c r="H9" s="15">
        <f>'Number of Titles'!H14</f>
        <v>7325</v>
      </c>
      <c r="I9" s="16">
        <f t="shared" si="0"/>
        <v>7.8427498293515358E-4</v>
      </c>
      <c r="K9" s="13">
        <f t="shared" si="1"/>
        <v>5.6784442762242833</v>
      </c>
      <c r="L9" s="13">
        <f t="shared" si="2"/>
        <v>56.158600873945495</v>
      </c>
      <c r="M9" s="13">
        <f t="shared" si="3"/>
        <v>-117.22857622585762</v>
      </c>
      <c r="N9" s="13">
        <f t="shared" si="4"/>
        <v>42.268401714673679</v>
      </c>
      <c r="O9" s="13">
        <f t="shared" si="5"/>
        <v>124.23873942629373</v>
      </c>
      <c r="P9" s="13">
        <f t="shared" si="6"/>
        <v>-83.287229709633422</v>
      </c>
    </row>
    <row r="10" spans="1:28" x14ac:dyDescent="0.2">
      <c r="A10" s="10" t="s">
        <v>24</v>
      </c>
      <c r="B10" s="11">
        <v>7.49</v>
      </c>
      <c r="C10" s="12" t="s">
        <v>25</v>
      </c>
      <c r="D10" s="12" t="s">
        <v>15</v>
      </c>
      <c r="E10" s="13">
        <v>8.4612283000000001</v>
      </c>
      <c r="F10" s="14">
        <v>3261</v>
      </c>
      <c r="G10" s="14">
        <v>2075</v>
      </c>
      <c r="H10" s="15">
        <f>'Number of Titles'!H62</f>
        <v>5336</v>
      </c>
      <c r="I10" s="16">
        <f t="shared" si="0"/>
        <v>7.9284373125937033E-4</v>
      </c>
      <c r="K10" s="13">
        <f t="shared" si="1"/>
        <v>35.88239839508288</v>
      </c>
      <c r="L10" s="13">
        <f t="shared" si="2"/>
        <v>82.980375262447737</v>
      </c>
      <c r="M10" s="13">
        <f t="shared" si="3"/>
        <v>-95.353836057776107</v>
      </c>
      <c r="N10" s="13">
        <f t="shared" si="4"/>
        <v>41.229110030017594</v>
      </c>
      <c r="O10" s="13">
        <f t="shared" si="5"/>
        <v>123.56915808194964</v>
      </c>
      <c r="P10" s="13">
        <f t="shared" si="6"/>
        <v>-84.183392424608357</v>
      </c>
    </row>
    <row r="11" spans="1:28" x14ac:dyDescent="0.2">
      <c r="A11" s="10" t="s">
        <v>40</v>
      </c>
      <c r="B11" s="11">
        <v>9.99</v>
      </c>
      <c r="C11" s="12" t="s">
        <v>25</v>
      </c>
      <c r="D11" s="12" t="s">
        <v>15</v>
      </c>
      <c r="E11" s="13">
        <v>11.2854033</v>
      </c>
      <c r="F11" s="14">
        <v>5055</v>
      </c>
      <c r="G11" s="14">
        <v>1980</v>
      </c>
      <c r="H11" s="15">
        <f>'Number of Titles'!H53</f>
        <v>7035</v>
      </c>
      <c r="I11" s="16">
        <f t="shared" si="0"/>
        <v>8.0208978678038387E-4</v>
      </c>
      <c r="K11" s="13">
        <f t="shared" si="1"/>
        <v>7.4699555467725647</v>
      </c>
      <c r="L11" s="13">
        <f t="shared" si="2"/>
        <v>57.806463684300034</v>
      </c>
      <c r="M11" s="13">
        <f t="shared" si="3"/>
        <v>-116.0450940167423</v>
      </c>
      <c r="N11" s="13">
        <f t="shared" si="4"/>
        <v>40.117624466557274</v>
      </c>
      <c r="O11" s="13">
        <f t="shared" si="5"/>
        <v>122.84974554652659</v>
      </c>
      <c r="P11" s="13">
        <f t="shared" si="6"/>
        <v>-85.135081343559477</v>
      </c>
    </row>
    <row r="12" spans="1:28" x14ac:dyDescent="0.2">
      <c r="A12" s="10" t="s">
        <v>43</v>
      </c>
      <c r="B12" s="11">
        <v>9.99</v>
      </c>
      <c r="C12" s="12" t="s">
        <v>25</v>
      </c>
      <c r="D12" s="12" t="s">
        <v>15</v>
      </c>
      <c r="E12" s="13">
        <v>11.2854033</v>
      </c>
      <c r="F12" s="14">
        <v>4819</v>
      </c>
      <c r="G12" s="14">
        <v>1978</v>
      </c>
      <c r="H12" s="15">
        <f>'Number of Titles'!H8</f>
        <v>6797</v>
      </c>
      <c r="I12" s="16">
        <f t="shared" si="0"/>
        <v>8.3017531999411513E-4</v>
      </c>
      <c r="K12" s="13">
        <f t="shared" si="1"/>
        <v>7.4699555467725647</v>
      </c>
      <c r="L12" s="13">
        <f t="shared" si="2"/>
        <v>57.806463684300034</v>
      </c>
      <c r="M12" s="13">
        <f t="shared" si="3"/>
        <v>-116.0450940167423</v>
      </c>
      <c r="N12" s="13">
        <f t="shared" si="4"/>
        <v>36.803352565315045</v>
      </c>
      <c r="O12" s="13">
        <f t="shared" si="5"/>
        <v>120.68396571941626</v>
      </c>
      <c r="P12" s="13">
        <f t="shared" si="6"/>
        <v>-87.932327600287024</v>
      </c>
    </row>
    <row r="13" spans="1:28" x14ac:dyDescent="0.2">
      <c r="A13" s="10" t="s">
        <v>34</v>
      </c>
      <c r="B13" s="11">
        <v>34.9</v>
      </c>
      <c r="C13" s="12" t="s">
        <v>35</v>
      </c>
      <c r="D13" s="12" t="s">
        <v>15</v>
      </c>
      <c r="E13" s="13">
        <v>8.5605546899999982</v>
      </c>
      <c r="F13" s="14">
        <v>3155</v>
      </c>
      <c r="G13" s="14">
        <v>1831</v>
      </c>
      <c r="H13" s="15">
        <f>'Number of Titles'!H45</f>
        <v>4986</v>
      </c>
      <c r="I13" s="16">
        <f t="shared" si="0"/>
        <v>8.5845915463297212E-4</v>
      </c>
      <c r="K13" s="13">
        <f t="shared" si="1"/>
        <v>34.751730111125632</v>
      </c>
      <c r="L13" s="13">
        <f t="shared" si="2"/>
        <v>82.011880331251092</v>
      </c>
      <c r="M13" s="13">
        <f t="shared" si="3"/>
        <v>-96.253103718612735</v>
      </c>
      <c r="N13" s="13">
        <f t="shared" si="4"/>
        <v>33.556875277440625</v>
      </c>
      <c r="O13" s="13">
        <f t="shared" si="5"/>
        <v>118.53206304089636</v>
      </c>
      <c r="P13" s="13">
        <f t="shared" si="6"/>
        <v>-90.614933908369792</v>
      </c>
    </row>
    <row r="14" spans="1:28" x14ac:dyDescent="0.2">
      <c r="A14" s="10" t="s">
        <v>50</v>
      </c>
      <c r="B14" s="11">
        <v>9.99</v>
      </c>
      <c r="C14" s="12" t="s">
        <v>25</v>
      </c>
      <c r="D14" s="12" t="s">
        <v>15</v>
      </c>
      <c r="E14" s="13">
        <v>11.2854033</v>
      </c>
      <c r="F14" s="14">
        <v>4490</v>
      </c>
      <c r="G14" s="14">
        <v>1972</v>
      </c>
      <c r="H14" s="15">
        <f>'Number of Titles'!H36</f>
        <v>6462</v>
      </c>
      <c r="I14" s="16">
        <f t="shared" si="0"/>
        <v>8.7321288300835659E-4</v>
      </c>
      <c r="K14" s="13">
        <f t="shared" si="1"/>
        <v>7.4699555467725647</v>
      </c>
      <c r="L14" s="13">
        <f t="shared" si="2"/>
        <v>57.806463684300034</v>
      </c>
      <c r="M14" s="13">
        <f t="shared" si="3"/>
        <v>-116.0450940167423</v>
      </c>
      <c r="N14" s="13">
        <f t="shared" si="4"/>
        <v>31.898488090873339</v>
      </c>
      <c r="O14" s="13">
        <f t="shared" si="5"/>
        <v>117.42098513969248</v>
      </c>
      <c r="P14" s="13">
        <f t="shared" si="6"/>
        <v>-91.963924385352115</v>
      </c>
    </row>
    <row r="15" spans="1:28" x14ac:dyDescent="0.2">
      <c r="A15" s="10" t="s">
        <v>51</v>
      </c>
      <c r="B15" s="11">
        <v>9.99</v>
      </c>
      <c r="C15" s="12" t="s">
        <v>25</v>
      </c>
      <c r="D15" s="12" t="s">
        <v>15</v>
      </c>
      <c r="E15" s="13">
        <v>11.2854033</v>
      </c>
      <c r="F15" s="14">
        <v>4486</v>
      </c>
      <c r="G15" s="14">
        <v>1970</v>
      </c>
      <c r="H15" s="15">
        <f>'Number of Titles'!H17</f>
        <v>6456</v>
      </c>
      <c r="I15" s="16">
        <f t="shared" si="0"/>
        <v>8.7402441914498146E-4</v>
      </c>
      <c r="K15" s="13">
        <f t="shared" si="1"/>
        <v>7.4699555467725647</v>
      </c>
      <c r="L15" s="13">
        <f t="shared" si="2"/>
        <v>57.806463684300034</v>
      </c>
      <c r="M15" s="13">
        <f t="shared" si="3"/>
        <v>-116.0450940167423</v>
      </c>
      <c r="N15" s="13">
        <f t="shared" si="4"/>
        <v>31.807950760493707</v>
      </c>
      <c r="O15" s="13">
        <f t="shared" si="5"/>
        <v>117.36009461002503</v>
      </c>
      <c r="P15" s="13">
        <f t="shared" si="6"/>
        <v>-92.037161499702293</v>
      </c>
    </row>
    <row r="16" spans="1:28" x14ac:dyDescent="0.2">
      <c r="A16" s="10" t="s">
        <v>52</v>
      </c>
      <c r="B16" s="11">
        <v>9.99</v>
      </c>
      <c r="C16" s="12" t="s">
        <v>25</v>
      </c>
      <c r="D16" s="12" t="s">
        <v>15</v>
      </c>
      <c r="E16" s="13">
        <v>11.2854033</v>
      </c>
      <c r="F16" s="14">
        <v>4479</v>
      </c>
      <c r="G16" s="14">
        <v>1971</v>
      </c>
      <c r="H16" s="15">
        <f>'Number of Titles'!H34</f>
        <v>6450</v>
      </c>
      <c r="I16" s="16">
        <f t="shared" si="0"/>
        <v>8.748374651162791E-4</v>
      </c>
      <c r="K16" s="13">
        <f t="shared" si="1"/>
        <v>7.4699555467725647</v>
      </c>
      <c r="L16" s="13">
        <f t="shared" si="2"/>
        <v>57.806463684300034</v>
      </c>
      <c r="M16" s="13">
        <f t="shared" si="3"/>
        <v>-116.0450940167423</v>
      </c>
      <c r="N16" s="13">
        <f t="shared" si="4"/>
        <v>31.717315853057425</v>
      </c>
      <c r="O16" s="13">
        <f t="shared" si="5"/>
        <v>117.29911421751513</v>
      </c>
      <c r="P16" s="13">
        <f t="shared" si="6"/>
        <v>-92.110435365310096</v>
      </c>
    </row>
    <row r="17" spans="1:16" x14ac:dyDescent="0.2">
      <c r="A17" s="10" t="s">
        <v>26</v>
      </c>
      <c r="B17" s="19">
        <v>159</v>
      </c>
      <c r="C17" s="12" t="s">
        <v>27</v>
      </c>
      <c r="D17" s="12" t="s">
        <v>15</v>
      </c>
      <c r="E17" s="13">
        <v>10.048359570000001</v>
      </c>
      <c r="F17" s="14">
        <v>3686</v>
      </c>
      <c r="G17" s="14">
        <v>2050</v>
      </c>
      <c r="H17" s="15">
        <f>'Number of Titles'!H54</f>
        <v>5736</v>
      </c>
      <c r="I17" s="16">
        <f t="shared" si="0"/>
        <v>8.7590303085774066E-4</v>
      </c>
      <c r="K17" s="13">
        <f t="shared" si="1"/>
        <v>19.025802140695458</v>
      </c>
      <c r="L17" s="13">
        <f t="shared" si="2"/>
        <v>68.259512120397019</v>
      </c>
      <c r="M17" s="13">
        <f t="shared" si="3"/>
        <v>-108.08449380832919</v>
      </c>
      <c r="N17" s="13">
        <f t="shared" si="4"/>
        <v>31.598638372868443</v>
      </c>
      <c r="O17" s="13">
        <f t="shared" si="5"/>
        <v>117.21922971190644</v>
      </c>
      <c r="P17" s="13">
        <f t="shared" si="6"/>
        <v>-92.206316522983172</v>
      </c>
    </row>
    <row r="18" spans="1:16" x14ac:dyDescent="0.2">
      <c r="A18" s="10" t="s">
        <v>46</v>
      </c>
      <c r="B18" s="11">
        <v>45</v>
      </c>
      <c r="C18" s="12" t="s">
        <v>47</v>
      </c>
      <c r="D18" s="12" t="s">
        <v>15</v>
      </c>
      <c r="E18" s="13">
        <v>10.6521525</v>
      </c>
      <c r="F18" s="14">
        <v>3565</v>
      </c>
      <c r="G18" s="14">
        <v>2387</v>
      </c>
      <c r="H18" s="15">
        <f>'Number of Titles'!H37</f>
        <v>5952</v>
      </c>
      <c r="I18" s="16">
        <f t="shared" si="0"/>
        <v>8.9483807963709674E-4</v>
      </c>
      <c r="K18" s="13">
        <f t="shared" si="1"/>
        <v>13.228904905029227</v>
      </c>
      <c r="L18" s="13">
        <f t="shared" si="2"/>
        <v>63.05360529942562</v>
      </c>
      <c r="M18" s="13">
        <f t="shared" si="3"/>
        <v>-112.15026702685931</v>
      </c>
      <c r="N18" s="13">
        <f t="shared" si="4"/>
        <v>29.509836204992588</v>
      </c>
      <c r="O18" s="13">
        <f t="shared" si="5"/>
        <v>115.8063644438124</v>
      </c>
      <c r="P18" s="13">
        <f t="shared" si="6"/>
        <v>-93.882140837807029</v>
      </c>
    </row>
    <row r="19" spans="1:16" x14ac:dyDescent="0.2">
      <c r="A19" s="10" t="s">
        <v>56</v>
      </c>
      <c r="B19" s="11">
        <v>799</v>
      </c>
      <c r="C19" s="12" t="s">
        <v>57</v>
      </c>
      <c r="D19" s="12" t="s">
        <v>15</v>
      </c>
      <c r="E19" s="13">
        <v>10.84243</v>
      </c>
      <c r="F19" s="14">
        <v>3624</v>
      </c>
      <c r="G19" s="14">
        <v>2087</v>
      </c>
      <c r="H19" s="15">
        <f>'Number of Titles'!H50</f>
        <v>5711</v>
      </c>
      <c r="I19" s="16">
        <f t="shared" si="0"/>
        <v>9.4925844860794964E-4</v>
      </c>
      <c r="K19" s="13">
        <f t="shared" si="1"/>
        <v>11.465148769671488</v>
      </c>
      <c r="L19" s="13">
        <f t="shared" si="2"/>
        <v>61.454647361993999</v>
      </c>
      <c r="M19" s="13">
        <f t="shared" si="3"/>
        <v>-113.35803106444841</v>
      </c>
      <c r="N19" s="13">
        <f t="shared" si="4"/>
        <v>23.710962791382588</v>
      </c>
      <c r="O19" s="13">
        <f t="shared" si="5"/>
        <v>111.81489187127892</v>
      </c>
      <c r="P19" s="13">
        <f t="shared" si="6"/>
        <v>-98.420874494300506</v>
      </c>
    </row>
    <row r="20" spans="1:16" x14ac:dyDescent="0.2">
      <c r="A20" s="10" t="s">
        <v>38</v>
      </c>
      <c r="B20" s="19">
        <v>16.989999999999998</v>
      </c>
      <c r="C20" s="12" t="s">
        <v>39</v>
      </c>
      <c r="D20" s="12" t="s">
        <v>15</v>
      </c>
      <c r="E20" s="13">
        <v>12.1156367901</v>
      </c>
      <c r="F20" s="14">
        <v>4050</v>
      </c>
      <c r="G20" s="14">
        <v>2064</v>
      </c>
      <c r="H20" s="15">
        <f>'Number of Titles'!H3</f>
        <v>6114</v>
      </c>
      <c r="I20" s="16">
        <f t="shared" si="0"/>
        <v>9.9081099035819428E-4</v>
      </c>
      <c r="K20" s="13">
        <f t="shared" si="1"/>
        <v>0.374754795196308</v>
      </c>
      <c r="L20" s="13">
        <f t="shared" si="2"/>
        <v>51.236163959497091</v>
      </c>
      <c r="M20" s="13">
        <f t="shared" si="3"/>
        <v>-120.65700399475962</v>
      </c>
      <c r="N20" s="13">
        <f t="shared" si="4"/>
        <v>19.476804724319646</v>
      </c>
      <c r="O20" s="13">
        <f t="shared" si="5"/>
        <v>108.83449440516293</v>
      </c>
      <c r="P20" s="13">
        <f t="shared" si="6"/>
        <v>-101.63328114202652</v>
      </c>
    </row>
    <row r="21" spans="1:16" x14ac:dyDescent="0.2">
      <c r="A21" s="10" t="s">
        <v>54</v>
      </c>
      <c r="B21" s="11">
        <v>8320</v>
      </c>
      <c r="C21" s="12" t="s">
        <v>55</v>
      </c>
      <c r="D21" s="12" t="s">
        <v>15</v>
      </c>
      <c r="E21" s="13">
        <v>9.9065308160000018</v>
      </c>
      <c r="F21" s="14">
        <v>3156</v>
      </c>
      <c r="G21" s="14">
        <v>1838</v>
      </c>
      <c r="H21" s="15">
        <f>'Number of Titles'!H10</f>
        <v>4994</v>
      </c>
      <c r="I21" s="16">
        <f t="shared" si="0"/>
        <v>9.9184329355226286E-4</v>
      </c>
      <c r="K21" s="13">
        <f t="shared" si="1"/>
        <v>20.433480215985256</v>
      </c>
      <c r="L21" s="13">
        <f t="shared" si="2"/>
        <v>69.512385333667154</v>
      </c>
      <c r="M21" s="13">
        <f t="shared" si="3"/>
        <v>-107.0742762292231</v>
      </c>
      <c r="N21" s="13">
        <f t="shared" si="4"/>
        <v>19.373653605033407</v>
      </c>
      <c r="O21" s="13">
        <f t="shared" si="5"/>
        <v>108.7611765593</v>
      </c>
      <c r="P21" s="13">
        <f t="shared" si="6"/>
        <v>-101.71050345995283</v>
      </c>
    </row>
    <row r="22" spans="1:16" x14ac:dyDescent="0.2">
      <c r="A22" s="10" t="s">
        <v>61</v>
      </c>
      <c r="B22" s="19">
        <v>17.48</v>
      </c>
      <c r="C22" s="12" t="s">
        <v>62</v>
      </c>
      <c r="D22" s="12" t="s">
        <v>15</v>
      </c>
      <c r="E22" s="13">
        <v>12.811022080000001</v>
      </c>
      <c r="F22" s="14">
        <v>4109</v>
      </c>
      <c r="G22" s="14">
        <v>2194</v>
      </c>
      <c r="H22" s="15">
        <f>'Number of Titles'!H52</f>
        <v>6303</v>
      </c>
      <c r="I22" s="16">
        <f t="shared" si="0"/>
        <v>1.0162638489608123E-3</v>
      </c>
      <c r="K22" s="13">
        <f t="shared" si="1"/>
        <v>-5.204967732038682</v>
      </c>
      <c r="L22" s="13">
        <f t="shared" si="2"/>
        <v>45.985358960181713</v>
      </c>
      <c r="M22" s="13">
        <f t="shared" si="3"/>
        <v>-124.14706011880938</v>
      </c>
      <c r="N22" s="13">
        <f t="shared" si="4"/>
        <v>16.961437945195019</v>
      </c>
      <c r="O22" s="13">
        <f t="shared" si="5"/>
        <v>107.03683758221241</v>
      </c>
      <c r="P22" s="13">
        <f t="shared" si="6"/>
        <v>-103.50258835198802</v>
      </c>
    </row>
    <row r="23" spans="1:16" x14ac:dyDescent="0.2">
      <c r="A23" s="10" t="s">
        <v>58</v>
      </c>
      <c r="B23" s="19">
        <v>18.489999999999998</v>
      </c>
      <c r="C23" s="12" t="s">
        <v>59</v>
      </c>
      <c r="D23" s="12" t="s">
        <v>15</v>
      </c>
      <c r="E23" s="13">
        <v>12.530857899999997</v>
      </c>
      <c r="F23" s="14">
        <v>4003</v>
      </c>
      <c r="G23" s="14">
        <v>2081</v>
      </c>
      <c r="H23" s="15">
        <f>'Number of Titles'!H42</f>
        <v>6084</v>
      </c>
      <c r="I23" s="16">
        <f t="shared" si="0"/>
        <v>1.029820668967784E-3</v>
      </c>
      <c r="K23" s="13">
        <f t="shared" si="1"/>
        <v>-2.9947528379696968</v>
      </c>
      <c r="L23" s="13">
        <f t="shared" si="2"/>
        <v>48.074234212742859</v>
      </c>
      <c r="M23" s="13">
        <f t="shared" si="3"/>
        <v>-122.77854722936648</v>
      </c>
      <c r="N23" s="13">
        <f t="shared" si="4"/>
        <v>15.645081470017564</v>
      </c>
      <c r="O23" s="13">
        <f t="shared" si="5"/>
        <v>106.08787654937308</v>
      </c>
      <c r="P23" s="13">
        <f t="shared" si="6"/>
        <v>-104.46951988047843</v>
      </c>
    </row>
    <row r="24" spans="1:16" x14ac:dyDescent="0.2">
      <c r="A24" s="10" t="s">
        <v>48</v>
      </c>
      <c r="B24" s="11">
        <v>43</v>
      </c>
      <c r="C24" s="12" t="s">
        <v>49</v>
      </c>
      <c r="D24" s="12" t="s">
        <v>15</v>
      </c>
      <c r="E24" s="13">
        <v>10.5791524</v>
      </c>
      <c r="F24" s="14">
        <v>3512</v>
      </c>
      <c r="G24" s="14">
        <v>1597</v>
      </c>
      <c r="H24" s="15">
        <f>'Number of Titles'!H47</f>
        <v>5109</v>
      </c>
      <c r="I24" s="16">
        <f t="shared" si="0"/>
        <v>1.0353447249951066E-3</v>
      </c>
      <c r="K24" s="13">
        <f t="shared" si="1"/>
        <v>13.913405381981711</v>
      </c>
      <c r="L24" s="13">
        <f t="shared" si="2"/>
        <v>63.672249742835518</v>
      </c>
      <c r="M24" s="13">
        <f t="shared" si="3"/>
        <v>-111.67792229484428</v>
      </c>
      <c r="N24" s="13">
        <f t="shared" si="4"/>
        <v>15.113269132056786</v>
      </c>
      <c r="O24" s="13">
        <f t="shared" si="5"/>
        <v>105.70287926249928</v>
      </c>
      <c r="P24" s="13">
        <f t="shared" si="6"/>
        <v>-104.8579855500023</v>
      </c>
    </row>
    <row r="25" spans="1:16" x14ac:dyDescent="0.2">
      <c r="A25" s="10" t="s">
        <v>41</v>
      </c>
      <c r="B25" s="19">
        <v>219</v>
      </c>
      <c r="C25" s="12" t="s">
        <v>42</v>
      </c>
      <c r="D25" s="12" t="s">
        <v>15</v>
      </c>
      <c r="E25" s="13">
        <v>10.430220363</v>
      </c>
      <c r="F25" s="14">
        <v>3158</v>
      </c>
      <c r="G25" s="14">
        <v>1835</v>
      </c>
      <c r="H25" s="15">
        <f>'Number of Titles'!H38</f>
        <v>4993</v>
      </c>
      <c r="I25" s="16">
        <f t="shared" si="0"/>
        <v>1.0444843143400761E-3</v>
      </c>
      <c r="K25" s="13">
        <f t="shared" si="1"/>
        <v>15.323616121739619</v>
      </c>
      <c r="L25" s="13">
        <f t="shared" si="2"/>
        <v>64.943452199313555</v>
      </c>
      <c r="M25" s="13">
        <f t="shared" si="3"/>
        <v>-110.69833564456914</v>
      </c>
      <c r="N25" s="13">
        <f t="shared" si="4"/>
        <v>14.239118587316085</v>
      </c>
      <c r="O25" s="13">
        <f t="shared" si="5"/>
        <v>105.0680209168229</v>
      </c>
      <c r="P25" s="13">
        <f t="shared" si="6"/>
        <v>-105.49381337756336</v>
      </c>
    </row>
    <row r="26" spans="1:16" x14ac:dyDescent="0.2">
      <c r="A26" s="10" t="s">
        <v>36</v>
      </c>
      <c r="B26" s="21">
        <v>16.489999999999998</v>
      </c>
      <c r="C26" s="12" t="s">
        <v>37</v>
      </c>
      <c r="D26" s="12" t="s">
        <v>15</v>
      </c>
      <c r="E26" s="18">
        <v>13.05</v>
      </c>
      <c r="F26" s="14">
        <v>4311</v>
      </c>
      <c r="G26" s="14">
        <v>1928</v>
      </c>
      <c r="H26" s="15">
        <f>'Number of Titles'!H9</f>
        <v>6239</v>
      </c>
      <c r="I26" s="16">
        <f t="shared" si="0"/>
        <v>1.0458406795960892E-3</v>
      </c>
      <c r="K26" s="13">
        <f t="shared" si="1"/>
        <v>-7.0514426462618278</v>
      </c>
      <c r="L26" s="13">
        <f t="shared" si="2"/>
        <v>44.231167071392576</v>
      </c>
      <c r="M26" s="13">
        <f t="shared" si="3"/>
        <v>-125.27662856320102</v>
      </c>
      <c r="N26" s="13">
        <f t="shared" si="4"/>
        <v>14.109994891774596</v>
      </c>
      <c r="O26" s="13">
        <f t="shared" si="5"/>
        <v>104.97402908035779</v>
      </c>
      <c r="P26" s="13">
        <f t="shared" si="6"/>
        <v>-105.58745024779643</v>
      </c>
    </row>
    <row r="27" spans="1:16" x14ac:dyDescent="0.2">
      <c r="A27" s="10" t="s">
        <v>80</v>
      </c>
      <c r="B27" s="11">
        <v>78</v>
      </c>
      <c r="C27" s="12" t="s">
        <v>81</v>
      </c>
      <c r="D27" s="12" t="s">
        <v>15</v>
      </c>
      <c r="E27" s="13">
        <v>10.001986799999999</v>
      </c>
      <c r="F27" s="14">
        <v>2883</v>
      </c>
      <c r="G27" s="14">
        <v>1863</v>
      </c>
      <c r="H27" s="15">
        <f>'Number of Titles'!H25</f>
        <v>4746</v>
      </c>
      <c r="I27" s="16">
        <f t="shared" si="0"/>
        <v>1.0537280657395701E-3</v>
      </c>
      <c r="K27" s="13">
        <f t="shared" si="1"/>
        <v>19.484078613788064</v>
      </c>
      <c r="L27" s="13">
        <f t="shared" si="2"/>
        <v>68.667871826330952</v>
      </c>
      <c r="M27" s="13">
        <f t="shared" si="3"/>
        <v>-107.75661530018459</v>
      </c>
      <c r="N27" s="13">
        <f t="shared" si="4"/>
        <v>13.362202389476019</v>
      </c>
      <c r="O27" s="13">
        <f t="shared" si="5"/>
        <v>104.42860368787518</v>
      </c>
      <c r="P27" s="13">
        <f t="shared" si="6"/>
        <v>-106.12830141667868</v>
      </c>
    </row>
    <row r="28" spans="1:16" x14ac:dyDescent="0.2">
      <c r="A28" s="10" t="s">
        <v>77</v>
      </c>
      <c r="B28" s="11">
        <v>349</v>
      </c>
      <c r="C28" s="12" t="s">
        <v>78</v>
      </c>
      <c r="D28" s="12" t="s">
        <v>15</v>
      </c>
      <c r="E28" s="13">
        <v>10.428338474</v>
      </c>
      <c r="F28" s="14">
        <v>2977</v>
      </c>
      <c r="G28" s="14">
        <v>1971</v>
      </c>
      <c r="H28" s="15">
        <f>'Number of Titles'!H60</f>
        <v>4948</v>
      </c>
      <c r="I28" s="16">
        <f t="shared" si="0"/>
        <v>1.0537932976960387E-3</v>
      </c>
      <c r="K28" s="13">
        <f t="shared" si="1"/>
        <v>15.341554357764162</v>
      </c>
      <c r="L28" s="13">
        <f t="shared" si="2"/>
        <v>64.959593399416022</v>
      </c>
      <c r="M28" s="13">
        <f t="shared" si="3"/>
        <v>-110.68581865538279</v>
      </c>
      <c r="N28" s="13">
        <f t="shared" si="4"/>
        <v>13.356039613120208</v>
      </c>
      <c r="O28" s="13">
        <f t="shared" si="5"/>
        <v>104.4241009275715</v>
      </c>
      <c r="P28" s="13">
        <f t="shared" si="6"/>
        <v>-106.13274864521904</v>
      </c>
    </row>
    <row r="29" spans="1:16" x14ac:dyDescent="0.2">
      <c r="A29" s="10" t="s">
        <v>79</v>
      </c>
      <c r="B29" s="11">
        <v>9.99</v>
      </c>
      <c r="C29" s="12" t="s">
        <v>25</v>
      </c>
      <c r="D29" s="12" t="s">
        <v>15</v>
      </c>
      <c r="E29" s="13">
        <v>11.2854033</v>
      </c>
      <c r="F29" s="14">
        <v>3832</v>
      </c>
      <c r="G29" s="14">
        <v>1471</v>
      </c>
      <c r="H29" s="15">
        <f>'Number of Titles'!H49</f>
        <v>5303</v>
      </c>
      <c r="I29" s="16">
        <f t="shared" si="0"/>
        <v>1.0640583914765227E-3</v>
      </c>
      <c r="K29" s="13">
        <f t="shared" si="1"/>
        <v>7.4699555467725647</v>
      </c>
      <c r="L29" s="13">
        <f t="shared" si="2"/>
        <v>57.806463684300034</v>
      </c>
      <c r="M29" s="13">
        <f t="shared" si="3"/>
        <v>-116.0450940167423</v>
      </c>
      <c r="N29" s="13">
        <f t="shared" si="4"/>
        <v>12.390662809214586</v>
      </c>
      <c r="O29" s="13">
        <f t="shared" si="5"/>
        <v>103.71718907750238</v>
      </c>
      <c r="P29" s="13">
        <f t="shared" si="6"/>
        <v>-106.82736605121778</v>
      </c>
    </row>
    <row r="30" spans="1:16" x14ac:dyDescent="0.2">
      <c r="A30" s="10" t="s">
        <v>44</v>
      </c>
      <c r="B30" s="17">
        <v>10.99</v>
      </c>
      <c r="C30" s="12" t="s">
        <v>45</v>
      </c>
      <c r="D30" s="12" t="s">
        <v>15</v>
      </c>
      <c r="E30" s="18">
        <v>14.52</v>
      </c>
      <c r="F30" s="14">
        <v>4551</v>
      </c>
      <c r="G30" s="14">
        <v>2092</v>
      </c>
      <c r="H30" s="15">
        <f>'Number of Titles'!H63</f>
        <v>6643</v>
      </c>
      <c r="I30" s="16">
        <f t="shared" si="0"/>
        <v>1.0928797230167094E-3</v>
      </c>
      <c r="K30" s="13">
        <f t="shared" si="1"/>
        <v>-17.681967751310246</v>
      </c>
      <c r="L30" s="13">
        <f t="shared" si="2"/>
        <v>33.967944269899711</v>
      </c>
      <c r="M30" s="13">
        <f t="shared" si="3"/>
        <v>-131.54698558319964</v>
      </c>
      <c r="N30" s="13">
        <f t="shared" si="4"/>
        <v>9.7262844296919955</v>
      </c>
      <c r="O30" s="13">
        <f t="shared" si="5"/>
        <v>101.74982662333723</v>
      </c>
      <c r="P30" s="13">
        <f t="shared" si="6"/>
        <v>-108.72381074119539</v>
      </c>
    </row>
    <row r="31" spans="1:16" x14ac:dyDescent="0.2">
      <c r="A31" s="10" t="s">
        <v>71</v>
      </c>
      <c r="B31" s="11">
        <v>10.99</v>
      </c>
      <c r="C31" s="12" t="s">
        <v>15</v>
      </c>
      <c r="D31" s="12" t="s">
        <v>15</v>
      </c>
      <c r="E31" s="18">
        <v>10.99</v>
      </c>
      <c r="F31" s="14">
        <v>3155</v>
      </c>
      <c r="G31" s="14">
        <v>1837</v>
      </c>
      <c r="H31" s="15">
        <f>'Number of Titles'!H16</f>
        <v>4992</v>
      </c>
      <c r="I31" s="16">
        <f t="shared" si="0"/>
        <v>1.1007612179487179E-3</v>
      </c>
      <c r="K31" s="13">
        <f t="shared" si="1"/>
        <v>10.11722676955927</v>
      </c>
      <c r="L31" s="13">
        <f t="shared" si="2"/>
        <v>60.227893967544958</v>
      </c>
      <c r="M31" s="13">
        <f t="shared" si="3"/>
        <v>-114.27209067923152</v>
      </c>
      <c r="N31" s="13">
        <f t="shared" si="4"/>
        <v>9.0092820230657829</v>
      </c>
      <c r="O31" s="13">
        <f t="shared" si="5"/>
        <v>101.21626082979969</v>
      </c>
      <c r="P31" s="13">
        <f t="shared" si="6"/>
        <v>-109.22904555603587</v>
      </c>
    </row>
    <row r="32" spans="1:16" x14ac:dyDescent="0.2">
      <c r="A32" s="10" t="s">
        <v>72</v>
      </c>
      <c r="B32" s="11">
        <v>10.99</v>
      </c>
      <c r="C32" s="12" t="s">
        <v>15</v>
      </c>
      <c r="D32" s="12" t="s">
        <v>15</v>
      </c>
      <c r="E32" s="18">
        <v>10.99</v>
      </c>
      <c r="F32" s="14">
        <v>3155</v>
      </c>
      <c r="G32" s="14">
        <v>1836</v>
      </c>
      <c r="H32" s="15">
        <f>'Number of Titles'!H6</f>
        <v>4991</v>
      </c>
      <c r="I32" s="16">
        <f t="shared" si="0"/>
        <v>1.1009817671809258E-3</v>
      </c>
      <c r="K32" s="13">
        <f t="shared" si="1"/>
        <v>10.11722676955927</v>
      </c>
      <c r="L32" s="13">
        <f t="shared" si="2"/>
        <v>60.227893967544958</v>
      </c>
      <c r="M32" s="13">
        <f t="shared" si="3"/>
        <v>-114.27209067923152</v>
      </c>
      <c r="N32" s="13">
        <f t="shared" si="4"/>
        <v>8.9892885276413139</v>
      </c>
      <c r="O32" s="13">
        <f t="shared" si="5"/>
        <v>101.20135710494596</v>
      </c>
      <c r="P32" s="13">
        <f t="shared" si="6"/>
        <v>-109.24310319407282</v>
      </c>
    </row>
    <row r="33" spans="1:16" x14ac:dyDescent="0.2">
      <c r="A33" s="10" t="s">
        <v>73</v>
      </c>
      <c r="B33" s="11">
        <v>10.99</v>
      </c>
      <c r="C33" s="12" t="s">
        <v>15</v>
      </c>
      <c r="D33" s="12" t="s">
        <v>15</v>
      </c>
      <c r="E33" s="18">
        <v>10.99</v>
      </c>
      <c r="F33" s="14">
        <v>3154</v>
      </c>
      <c r="G33" s="14">
        <v>1835</v>
      </c>
      <c r="H33" s="15">
        <f>'Number of Titles'!H24</f>
        <v>4989</v>
      </c>
      <c r="I33" s="16">
        <f t="shared" si="0"/>
        <v>1.1014231308879535E-3</v>
      </c>
      <c r="K33" s="13">
        <f t="shared" si="1"/>
        <v>10.11722676955927</v>
      </c>
      <c r="L33" s="13">
        <f t="shared" si="2"/>
        <v>60.227893967544958</v>
      </c>
      <c r="M33" s="13">
        <f t="shared" si="3"/>
        <v>-114.27209067923152</v>
      </c>
      <c r="N33" s="13">
        <f t="shared" si="4"/>
        <v>8.9492889762793251</v>
      </c>
      <c r="O33" s="13">
        <f t="shared" si="5"/>
        <v>101.17153615981547</v>
      </c>
      <c r="P33" s="13">
        <f t="shared" si="6"/>
        <v>-109.27122230488004</v>
      </c>
    </row>
    <row r="34" spans="1:16" x14ac:dyDescent="0.2">
      <c r="A34" s="10" t="s">
        <v>63</v>
      </c>
      <c r="B34" s="19">
        <v>13500</v>
      </c>
      <c r="C34" s="12" t="s">
        <v>64</v>
      </c>
      <c r="D34" s="12" t="s">
        <v>15</v>
      </c>
      <c r="E34" s="13">
        <v>11.472227100000001</v>
      </c>
      <c r="F34" s="14">
        <v>3334</v>
      </c>
      <c r="G34" s="14">
        <v>1861</v>
      </c>
      <c r="H34" s="15">
        <f>'Number of Titles'!H55</f>
        <v>5195</v>
      </c>
      <c r="I34" s="16">
        <f t="shared" si="0"/>
        <v>1.1041604523580367E-3</v>
      </c>
      <c r="K34" s="13">
        <f t="shared" si="1"/>
        <v>5.8298867258713329</v>
      </c>
      <c r="L34" s="13">
        <f t="shared" si="2"/>
        <v>56.298188733523759</v>
      </c>
      <c r="M34" s="13">
        <f t="shared" si="3"/>
        <v>-117.12903731186609</v>
      </c>
      <c r="N34" s="13">
        <f t="shared" si="4"/>
        <v>8.7015547780778615</v>
      </c>
      <c r="O34" s="13">
        <f t="shared" si="5"/>
        <v>100.98671955057429</v>
      </c>
      <c r="P34" s="13">
        <f t="shared" si="6"/>
        <v>-109.44522760374539</v>
      </c>
    </row>
    <row r="35" spans="1:16" x14ac:dyDescent="0.2">
      <c r="A35" s="10" t="s">
        <v>74</v>
      </c>
      <c r="B35" s="11">
        <v>10.99</v>
      </c>
      <c r="C35" s="12" t="s">
        <v>15</v>
      </c>
      <c r="D35" s="12" t="s">
        <v>15</v>
      </c>
      <c r="E35" s="11">
        <v>10.99</v>
      </c>
      <c r="F35" s="14">
        <v>3154</v>
      </c>
      <c r="G35" s="14">
        <v>1643</v>
      </c>
      <c r="H35" s="15">
        <f>'Number of Titles'!H66</f>
        <v>4797</v>
      </c>
      <c r="I35" s="16">
        <f t="shared" si="0"/>
        <v>1.1455076089222432E-3</v>
      </c>
      <c r="K35" s="13">
        <f t="shared" si="1"/>
        <v>10.11722676955927</v>
      </c>
      <c r="L35" s="13">
        <f t="shared" si="2"/>
        <v>60.227893967544958</v>
      </c>
      <c r="M35" s="13">
        <f t="shared" si="3"/>
        <v>-114.27209067923152</v>
      </c>
      <c r="N35" s="13">
        <f t="shared" si="4"/>
        <v>5.0297316516464488</v>
      </c>
      <c r="O35" s="13">
        <f t="shared" si="5"/>
        <v>98.222406720029269</v>
      </c>
      <c r="P35" s="13">
        <f t="shared" si="6"/>
        <v>-111.99467587937635</v>
      </c>
    </row>
    <row r="36" spans="1:16" x14ac:dyDescent="0.2">
      <c r="A36" s="10" t="s">
        <v>53</v>
      </c>
      <c r="B36" s="11">
        <v>12.99</v>
      </c>
      <c r="C36" s="12" t="s">
        <v>25</v>
      </c>
      <c r="D36" s="12" t="s">
        <v>15</v>
      </c>
      <c r="E36" s="13">
        <v>14.674413299999999</v>
      </c>
      <c r="F36" s="14">
        <v>4426</v>
      </c>
      <c r="G36" s="14">
        <v>1961</v>
      </c>
      <c r="H36" s="15">
        <f>'Number of Titles'!H27</f>
        <v>6387</v>
      </c>
      <c r="I36" s="16">
        <f t="shared" si="0"/>
        <v>1.1487719821512447E-3</v>
      </c>
      <c r="K36" s="13">
        <f t="shared" si="1"/>
        <v>-18.731036627478233</v>
      </c>
      <c r="L36" s="13">
        <f t="shared" si="2"/>
        <v>32.939706468736411</v>
      </c>
      <c r="M36" s="13">
        <f t="shared" si="3"/>
        <v>-132.14510017007871</v>
      </c>
      <c r="N36" s="13">
        <f t="shared" si="4"/>
        <v>4.7453351544124098</v>
      </c>
      <c r="O36" s="13">
        <f t="shared" si="5"/>
        <v>98.006324269883279</v>
      </c>
      <c r="P36" s="13">
        <f t="shared" si="6"/>
        <v>-112.18985516063451</v>
      </c>
    </row>
    <row r="37" spans="1:16" x14ac:dyDescent="0.2">
      <c r="A37" s="10" t="s">
        <v>75</v>
      </c>
      <c r="B37" s="11">
        <v>10.99</v>
      </c>
      <c r="C37" s="12" t="s">
        <v>15</v>
      </c>
      <c r="D37" s="12" t="s">
        <v>15</v>
      </c>
      <c r="E37" s="18">
        <v>10.99</v>
      </c>
      <c r="F37" s="14">
        <v>3154</v>
      </c>
      <c r="G37" s="14">
        <v>1613</v>
      </c>
      <c r="H37" s="15">
        <f>'Number of Titles'!H23</f>
        <v>4767</v>
      </c>
      <c r="I37" s="16">
        <f t="shared" si="0"/>
        <v>1.1527165932452277E-3</v>
      </c>
      <c r="K37" s="13">
        <f t="shared" si="1"/>
        <v>10.11722676955927</v>
      </c>
      <c r="L37" s="13">
        <f t="shared" si="2"/>
        <v>60.227893967544958</v>
      </c>
      <c r="M37" s="13">
        <f t="shared" si="3"/>
        <v>-114.27209067923152</v>
      </c>
      <c r="N37" s="13">
        <f t="shared" si="4"/>
        <v>4.4027263902330009</v>
      </c>
      <c r="O37" s="13">
        <f t="shared" si="5"/>
        <v>97.745631487455071</v>
      </c>
      <c r="P37" s="13">
        <f t="shared" si="6"/>
        <v>-112.42455430597013</v>
      </c>
    </row>
    <row r="38" spans="1:16" x14ac:dyDescent="0.2">
      <c r="A38" s="10" t="s">
        <v>93</v>
      </c>
      <c r="B38" s="11">
        <v>330</v>
      </c>
      <c r="C38" s="12" t="s">
        <v>94</v>
      </c>
      <c r="D38" s="12" t="s">
        <v>15</v>
      </c>
      <c r="E38" s="13">
        <v>11.904334199999999</v>
      </c>
      <c r="F38" s="14">
        <v>3134</v>
      </c>
      <c r="G38" s="14">
        <v>1971</v>
      </c>
      <c r="H38" s="15">
        <f>'Number of Titles'!H59</f>
        <v>5105</v>
      </c>
      <c r="I38" s="16">
        <f t="shared" si="0"/>
        <v>1.1659485014691479E-3</v>
      </c>
      <c r="K38" s="13">
        <f t="shared" si="1"/>
        <v>2.1341105026622271</v>
      </c>
      <c r="L38" s="13">
        <f t="shared" si="2"/>
        <v>52.876392026061282</v>
      </c>
      <c r="M38" s="13">
        <f t="shared" si="3"/>
        <v>-119.53197778176401</v>
      </c>
      <c r="N38" s="13">
        <f t="shared" si="4"/>
        <v>3.2617976952301309</v>
      </c>
      <c r="O38" s="13">
        <f t="shared" si="5"/>
        <v>96.874478002796806</v>
      </c>
      <c r="P38" s="13">
        <f t="shared" si="6"/>
        <v>-113.20275398695271</v>
      </c>
    </row>
    <row r="39" spans="1:16" x14ac:dyDescent="0.2">
      <c r="A39" s="10" t="s">
        <v>65</v>
      </c>
      <c r="B39" s="11">
        <v>11.99</v>
      </c>
      <c r="C39" s="12" t="s">
        <v>25</v>
      </c>
      <c r="D39" s="12" t="s">
        <v>15</v>
      </c>
      <c r="E39" s="13">
        <v>13.5447433</v>
      </c>
      <c r="F39" s="14">
        <v>3806</v>
      </c>
      <c r="G39" s="14">
        <v>1998</v>
      </c>
      <c r="H39" s="15">
        <f>'Number of Titles'!H40</f>
        <v>5804</v>
      </c>
      <c r="I39" s="16">
        <f t="shared" si="0"/>
        <v>1.1668455634045486E-3</v>
      </c>
      <c r="K39" s="13">
        <f t="shared" si="1"/>
        <v>-10.764991682220867</v>
      </c>
      <c r="L39" s="13">
        <f t="shared" si="2"/>
        <v>40.677913329259532</v>
      </c>
      <c r="M39" s="13">
        <f t="shared" si="3"/>
        <v>-127.51139440269903</v>
      </c>
      <c r="N39" s="13">
        <f t="shared" si="4"/>
        <v>3.1849088716456015</v>
      </c>
      <c r="O39" s="13">
        <f t="shared" si="5"/>
        <v>96.81560232024259</v>
      </c>
      <c r="P39" s="13">
        <f t="shared" si="6"/>
        <v>-113.25501201676347</v>
      </c>
    </row>
    <row r="40" spans="1:16" x14ac:dyDescent="0.2">
      <c r="A40" s="10" t="s">
        <v>60</v>
      </c>
      <c r="B40" s="11">
        <v>12.99</v>
      </c>
      <c r="C40" s="12" t="s">
        <v>25</v>
      </c>
      <c r="D40" s="12" t="s">
        <v>15</v>
      </c>
      <c r="E40" s="13">
        <v>14.674413299999999</v>
      </c>
      <c r="F40" s="14">
        <v>4079</v>
      </c>
      <c r="G40" s="14">
        <v>2088</v>
      </c>
      <c r="H40" s="15">
        <f>'Number of Titles'!H21</f>
        <v>6167</v>
      </c>
      <c r="I40" s="16">
        <f t="shared" si="0"/>
        <v>1.1897529836225069E-3</v>
      </c>
      <c r="K40" s="13">
        <f t="shared" si="1"/>
        <v>-18.731036627478233</v>
      </c>
      <c r="L40" s="13">
        <f t="shared" si="2"/>
        <v>32.939706468736411</v>
      </c>
      <c r="M40" s="13">
        <f t="shared" si="3"/>
        <v>-132.14510017007871</v>
      </c>
      <c r="N40" s="13">
        <f t="shared" si="4"/>
        <v>1.2409921415080762</v>
      </c>
      <c r="O40" s="13">
        <f t="shared" si="5"/>
        <v>95.32002201447942</v>
      </c>
      <c r="P40" s="13">
        <f t="shared" si="6"/>
        <v>-114.56847845959959</v>
      </c>
    </row>
    <row r="41" spans="1:16" x14ac:dyDescent="0.2">
      <c r="A41" s="10" t="s">
        <v>84</v>
      </c>
      <c r="B41" s="11">
        <v>11.49</v>
      </c>
      <c r="C41" s="12" t="s">
        <v>15</v>
      </c>
      <c r="D41" s="12" t="s">
        <v>15</v>
      </c>
      <c r="E41" s="18">
        <v>11.49</v>
      </c>
      <c r="F41" s="14">
        <v>3155</v>
      </c>
      <c r="G41" s="14">
        <v>1642</v>
      </c>
      <c r="H41" s="15">
        <f>'Number of Titles'!H44</f>
        <v>4797</v>
      </c>
      <c r="I41" s="16">
        <f t="shared" si="0"/>
        <v>1.1976235146966855E-3</v>
      </c>
      <c r="K41" s="13">
        <f t="shared" si="1"/>
        <v>5.6752135825909384</v>
      </c>
      <c r="L41" s="13">
        <f t="shared" si="2"/>
        <v>56.155622490346346</v>
      </c>
      <c r="M41" s="13">
        <f t="shared" si="3"/>
        <v>-117.23069866101739</v>
      </c>
      <c r="N41" s="13">
        <f t="shared" si="4"/>
        <v>0.58165842942813784</v>
      </c>
      <c r="O41" s="13">
        <f t="shared" si="5"/>
        <v>94.809643302034758</v>
      </c>
      <c r="P41" s="13">
        <f t="shared" si="6"/>
        <v>-115.01062586091797</v>
      </c>
    </row>
    <row r="42" spans="1:16" x14ac:dyDescent="0.2">
      <c r="A42" s="10" t="s">
        <v>68</v>
      </c>
      <c r="B42" s="19">
        <v>1490</v>
      </c>
      <c r="C42" s="12" t="s">
        <v>69</v>
      </c>
      <c r="D42" s="12" t="s">
        <v>15</v>
      </c>
      <c r="E42" s="13">
        <v>13.132860000000001</v>
      </c>
      <c r="F42" s="14">
        <v>3619</v>
      </c>
      <c r="G42" s="14">
        <v>1856</v>
      </c>
      <c r="H42" s="15">
        <f>'Number of Titles'!H33</f>
        <v>5475</v>
      </c>
      <c r="I42" s="16">
        <f t="shared" si="0"/>
        <v>1.1993479452054796E-3</v>
      </c>
      <c r="K42" s="13">
        <f t="shared" si="1"/>
        <v>-7.6835184879230631</v>
      </c>
      <c r="L42" s="13">
        <f t="shared" si="2"/>
        <v>43.628769013776171</v>
      </c>
      <c r="M42" s="13">
        <f t="shared" si="3"/>
        <v>-125.66046581515644</v>
      </c>
      <c r="N42" s="13">
        <f t="shared" si="4"/>
        <v>0.43777523681582142</v>
      </c>
      <c r="O42" s="13">
        <f t="shared" si="5"/>
        <v>94.698055020546434</v>
      </c>
      <c r="P42" s="13">
        <f t="shared" si="6"/>
        <v>-115.10688966972677</v>
      </c>
    </row>
    <row r="43" spans="1:16" x14ac:dyDescent="0.2">
      <c r="A43" s="10" t="s">
        <v>76</v>
      </c>
      <c r="B43" s="19">
        <v>11.99</v>
      </c>
      <c r="C43" s="12" t="s">
        <v>25</v>
      </c>
      <c r="D43" s="12" t="s">
        <v>15</v>
      </c>
      <c r="E43" s="13">
        <v>13.5447433</v>
      </c>
      <c r="F43" s="14">
        <v>3779</v>
      </c>
      <c r="G43" s="14">
        <v>1597</v>
      </c>
      <c r="H43" s="15">
        <f>'Number of Titles'!H41</f>
        <v>5376</v>
      </c>
      <c r="I43" s="16">
        <f t="shared" si="0"/>
        <v>1.2597417503720238E-3</v>
      </c>
      <c r="K43" s="13">
        <f t="shared" si="1"/>
        <v>-10.764991682220867</v>
      </c>
      <c r="L43" s="13">
        <f t="shared" si="2"/>
        <v>40.677913329259532</v>
      </c>
      <c r="M43" s="13">
        <f t="shared" si="3"/>
        <v>-127.51139440269903</v>
      </c>
      <c r="N43" s="13">
        <f t="shared" si="4"/>
        <v>-4.474348358981981</v>
      </c>
      <c r="O43" s="13">
        <f t="shared" si="5"/>
        <v>90.84254763020364</v>
      </c>
      <c r="P43" s="13">
        <f t="shared" si="6"/>
        <v>-118.34597725268465</v>
      </c>
    </row>
    <row r="44" spans="1:16" x14ac:dyDescent="0.2">
      <c r="A44" s="10" t="s">
        <v>67</v>
      </c>
      <c r="B44" s="11">
        <v>12.99</v>
      </c>
      <c r="C44" s="12" t="s">
        <v>25</v>
      </c>
      <c r="D44" s="12" t="s">
        <v>15</v>
      </c>
      <c r="E44" s="13">
        <v>14.674413299999999</v>
      </c>
      <c r="F44" s="14">
        <v>3814</v>
      </c>
      <c r="G44" s="14">
        <v>1854</v>
      </c>
      <c r="H44" s="15">
        <f>'Number of Titles'!H20</f>
        <v>5668</v>
      </c>
      <c r="I44" s="16">
        <f t="shared" si="0"/>
        <v>1.2944965860973887E-3</v>
      </c>
      <c r="K44" s="13">
        <f t="shared" si="1"/>
        <v>-18.731036627478233</v>
      </c>
      <c r="L44" s="13">
        <f t="shared" si="2"/>
        <v>32.939706468736411</v>
      </c>
      <c r="M44" s="13">
        <f t="shared" si="3"/>
        <v>-132.14510017007871</v>
      </c>
      <c r="N44" s="13">
        <f t="shared" si="4"/>
        <v>-7.1935049495240309</v>
      </c>
      <c r="O44" s="13">
        <f t="shared" si="5"/>
        <v>88.669208108085542</v>
      </c>
      <c r="P44" s="13">
        <f t="shared" si="6"/>
        <v>-120.10033457090319</v>
      </c>
    </row>
    <row r="45" spans="1:16" x14ac:dyDescent="0.2">
      <c r="A45" s="10" t="s">
        <v>92</v>
      </c>
      <c r="B45" s="11">
        <v>10.99</v>
      </c>
      <c r="C45" s="12" t="s">
        <v>25</v>
      </c>
      <c r="D45" s="12" t="s">
        <v>15</v>
      </c>
      <c r="E45" s="13">
        <v>12.4150733</v>
      </c>
      <c r="F45" s="14">
        <v>3344</v>
      </c>
      <c r="G45" s="14">
        <v>1428</v>
      </c>
      <c r="H45" s="15">
        <f>'Number of Titles'!H22</f>
        <v>4772</v>
      </c>
      <c r="I45" s="16">
        <f t="shared" si="0"/>
        <v>1.3008249476110644E-3</v>
      </c>
      <c r="K45" s="13">
        <f t="shared" si="1"/>
        <v>-2.0666120175514346</v>
      </c>
      <c r="L45" s="13">
        <f t="shared" si="2"/>
        <v>48.947909236662184</v>
      </c>
      <c r="M45" s="13">
        <f t="shared" si="3"/>
        <v>-122.19844714179717</v>
      </c>
      <c r="N45" s="13">
        <f t="shared" si="4"/>
        <v>-7.6805059180472934</v>
      </c>
      <c r="O45" s="13">
        <f t="shared" si="5"/>
        <v>88.276964731485165</v>
      </c>
      <c r="P45" s="13">
        <f t="shared" si="6"/>
        <v>-120.41169667571869</v>
      </c>
    </row>
    <row r="46" spans="1:16" x14ac:dyDescent="0.2">
      <c r="A46" s="10" t="s">
        <v>70</v>
      </c>
      <c r="B46" s="11">
        <v>12.99</v>
      </c>
      <c r="C46" s="12" t="s">
        <v>25</v>
      </c>
      <c r="D46" s="12" t="s">
        <v>15</v>
      </c>
      <c r="E46" s="13">
        <v>14.674413299999999</v>
      </c>
      <c r="F46" s="14">
        <v>3779</v>
      </c>
      <c r="G46" s="14">
        <v>1861</v>
      </c>
      <c r="H46" s="15">
        <f>'Number of Titles'!H4</f>
        <v>5640</v>
      </c>
      <c r="I46" s="16">
        <f t="shared" si="0"/>
        <v>1.300923164893617E-3</v>
      </c>
      <c r="K46" s="13">
        <f t="shared" si="1"/>
        <v>-18.731036627478233</v>
      </c>
      <c r="L46" s="13">
        <f t="shared" si="2"/>
        <v>32.939706468736411</v>
      </c>
      <c r="M46" s="13">
        <f t="shared" si="3"/>
        <v>-132.14510017007871</v>
      </c>
      <c r="N46" s="13">
        <f t="shared" si="4"/>
        <v>-7.6880448718412246</v>
      </c>
      <c r="O46" s="13">
        <f t="shared" si="5"/>
        <v>88.270885445510672</v>
      </c>
      <c r="P46" s="13">
        <f t="shared" si="6"/>
        <v>-120.41650994775482</v>
      </c>
    </row>
    <row r="47" spans="1:16" x14ac:dyDescent="0.2">
      <c r="A47" s="10" t="s">
        <v>87</v>
      </c>
      <c r="B47" s="11">
        <v>12.99</v>
      </c>
      <c r="C47" s="12" t="s">
        <v>15</v>
      </c>
      <c r="D47" s="12" t="s">
        <v>15</v>
      </c>
      <c r="E47" s="11">
        <v>12.99</v>
      </c>
      <c r="F47" s="14">
        <v>3154</v>
      </c>
      <c r="G47" s="14">
        <v>1835</v>
      </c>
      <c r="H47" s="15">
        <f>'Number of Titles'!H65</f>
        <v>4989</v>
      </c>
      <c r="I47" s="16">
        <f t="shared" si="0"/>
        <v>1.301864101022249E-3</v>
      </c>
      <c r="K47" s="13">
        <f t="shared" si="1"/>
        <v>-6.5911486037082776</v>
      </c>
      <c r="L47" s="13">
        <f t="shared" si="2"/>
        <v>44.669234210087311</v>
      </c>
      <c r="M47" s="13">
        <f t="shared" si="3"/>
        <v>-124.99620348204236</v>
      </c>
      <c r="N47" s="13">
        <f t="shared" si="4"/>
        <v>-7.7602392236110669</v>
      </c>
      <c r="O47" s="13">
        <f t="shared" si="5"/>
        <v>88.212657976418768</v>
      </c>
      <c r="P47" s="13">
        <f t="shared" si="6"/>
        <v>-120.46259231956984</v>
      </c>
    </row>
    <row r="48" spans="1:16" x14ac:dyDescent="0.2">
      <c r="A48" s="10" t="s">
        <v>88</v>
      </c>
      <c r="B48" s="11">
        <v>12.99</v>
      </c>
      <c r="C48" s="12" t="s">
        <v>15</v>
      </c>
      <c r="D48" s="12" t="s">
        <v>15</v>
      </c>
      <c r="E48" s="18">
        <v>12.99</v>
      </c>
      <c r="F48" s="14">
        <v>3152</v>
      </c>
      <c r="G48" s="14">
        <v>1836</v>
      </c>
      <c r="H48" s="15">
        <f>'Number of Titles'!H12</f>
        <v>4988</v>
      </c>
      <c r="I48" s="16">
        <f t="shared" si="0"/>
        <v>1.3021251002405775E-3</v>
      </c>
      <c r="K48" s="13">
        <f t="shared" si="1"/>
        <v>-6.5911486037082776</v>
      </c>
      <c r="L48" s="13">
        <f t="shared" si="2"/>
        <v>44.669234210087311</v>
      </c>
      <c r="M48" s="13">
        <f t="shared" si="3"/>
        <v>-124.99620348204236</v>
      </c>
      <c r="N48" s="13">
        <f t="shared" si="4"/>
        <v>-7.7802550717414807</v>
      </c>
      <c r="O48" s="13">
        <f t="shared" si="5"/>
        <v>88.19651086238018</v>
      </c>
      <c r="P48" s="13">
        <f t="shared" si="6"/>
        <v>-120.47536531003998</v>
      </c>
    </row>
    <row r="49" spans="1:16" x14ac:dyDescent="0.2">
      <c r="A49" s="10" t="s">
        <v>66</v>
      </c>
      <c r="B49" s="17">
        <v>14.99</v>
      </c>
      <c r="C49" s="12" t="s">
        <v>25</v>
      </c>
      <c r="D49" s="12" t="s">
        <v>15</v>
      </c>
      <c r="E49" s="18">
        <v>16.93</v>
      </c>
      <c r="F49" s="14">
        <v>4515</v>
      </c>
      <c r="G49" s="14">
        <v>1971</v>
      </c>
      <c r="H49" s="15">
        <f>'Number of Titles'!H30</f>
        <v>6486</v>
      </c>
      <c r="I49" s="16">
        <f t="shared" si="0"/>
        <v>1.3051187172371261E-3</v>
      </c>
      <c r="K49" s="13">
        <f t="shared" si="1"/>
        <v>-32.785764640387065</v>
      </c>
      <c r="L49" s="13">
        <f t="shared" si="2"/>
        <v>18.88785067956918</v>
      </c>
      <c r="M49" s="13">
        <f t="shared" si="3"/>
        <v>-139.82542626179634</v>
      </c>
      <c r="N49" s="13">
        <f t="shared" si="4"/>
        <v>-8.0095357552963868</v>
      </c>
      <c r="O49" s="13">
        <f t="shared" si="5"/>
        <v>88.011435493838107</v>
      </c>
      <c r="P49" s="13">
        <f t="shared" si="6"/>
        <v>-120.62157651440847</v>
      </c>
    </row>
    <row r="50" spans="1:16" x14ac:dyDescent="0.2">
      <c r="A50" s="10" t="s">
        <v>82</v>
      </c>
      <c r="B50" s="21">
        <v>15.49</v>
      </c>
      <c r="C50" s="12" t="s">
        <v>15</v>
      </c>
      <c r="D50" s="12" t="s">
        <v>15</v>
      </c>
      <c r="E50" s="22">
        <v>15.49</v>
      </c>
      <c r="F50" s="14">
        <v>3826</v>
      </c>
      <c r="G50" s="14">
        <v>1992</v>
      </c>
      <c r="H50" s="15">
        <f>'Number of Titles'!H64</f>
        <v>5818</v>
      </c>
      <c r="I50" s="16">
        <f t="shared" si="0"/>
        <v>1.3312134754211069E-3</v>
      </c>
      <c r="K50" s="13">
        <f t="shared" si="1"/>
        <v>-24.077674441893745</v>
      </c>
      <c r="L50" s="13">
        <f t="shared" si="2"/>
        <v>27.655250207568187</v>
      </c>
      <c r="M50" s="13">
        <f t="shared" si="3"/>
        <v>-135.13849674178871</v>
      </c>
      <c r="N50" s="13">
        <f t="shared" si="4"/>
        <v>-9.9852036051633419</v>
      </c>
      <c r="O50" s="13">
        <f t="shared" si="5"/>
        <v>86.408181373728908</v>
      </c>
      <c r="P50" s="13">
        <f t="shared" si="6"/>
        <v>-121.87366057982294</v>
      </c>
    </row>
    <row r="51" spans="1:16" x14ac:dyDescent="0.2">
      <c r="A51" s="10" t="s">
        <v>86</v>
      </c>
      <c r="B51" s="19">
        <v>11.99</v>
      </c>
      <c r="C51" s="12" t="s">
        <v>25</v>
      </c>
      <c r="D51" s="12" t="s">
        <v>15</v>
      </c>
      <c r="E51" s="13">
        <v>13.5447433</v>
      </c>
      <c r="F51" s="14">
        <v>3419</v>
      </c>
      <c r="G51" s="14">
        <v>1628</v>
      </c>
      <c r="H51" s="15">
        <f>'Number of Titles'!H48</f>
        <v>5047</v>
      </c>
      <c r="I51" s="16">
        <f t="shared" si="0"/>
        <v>1.3418608381216566E-3</v>
      </c>
      <c r="K51" s="13">
        <f t="shared" si="1"/>
        <v>-10.764991682220867</v>
      </c>
      <c r="L51" s="13">
        <f t="shared" si="2"/>
        <v>40.677913329259532</v>
      </c>
      <c r="M51" s="13">
        <f t="shared" si="3"/>
        <v>-127.51139440269903</v>
      </c>
      <c r="N51" s="13">
        <f t="shared" si="4"/>
        <v>-10.77969788951447</v>
      </c>
      <c r="O51" s="13">
        <f t="shared" si="5"/>
        <v>85.759126352360369</v>
      </c>
      <c r="P51" s="13">
        <f t="shared" si="6"/>
        <v>-122.37327053119635</v>
      </c>
    </row>
    <row r="52" spans="1:16" x14ac:dyDescent="0.2">
      <c r="A52" s="10" t="s">
        <v>98</v>
      </c>
      <c r="B52" s="11">
        <v>109</v>
      </c>
      <c r="C52" s="12" t="s">
        <v>99</v>
      </c>
      <c r="D52" s="12" t="s">
        <v>15</v>
      </c>
      <c r="E52" s="13">
        <v>12.167833499999999</v>
      </c>
      <c r="F52" s="14">
        <v>2955</v>
      </c>
      <c r="G52" s="14">
        <v>1573</v>
      </c>
      <c r="H52" s="15">
        <f>'Number of Titles'!H43</f>
        <v>4528</v>
      </c>
      <c r="I52" s="16">
        <f t="shared" si="0"/>
        <v>1.3436211903710246E-3</v>
      </c>
      <c r="K52" s="13">
        <f t="shared" si="1"/>
        <v>-5.5140407107384645E-2</v>
      </c>
      <c r="L52" s="13">
        <f t="shared" si="2"/>
        <v>50.834261080796708</v>
      </c>
      <c r="M52" s="13">
        <f t="shared" si="3"/>
        <v>-120.9300833720411</v>
      </c>
      <c r="N52" s="13">
        <f t="shared" si="4"/>
        <v>-10.910413814073747</v>
      </c>
      <c r="O52" s="13">
        <f t="shared" si="5"/>
        <v>85.652099920534781</v>
      </c>
      <c r="P52" s="13">
        <f t="shared" si="6"/>
        <v>-122.45525724790829</v>
      </c>
    </row>
    <row r="53" spans="1:16" x14ac:dyDescent="0.2">
      <c r="A53" s="10" t="s">
        <v>96</v>
      </c>
      <c r="B53" s="11">
        <v>153000</v>
      </c>
      <c r="C53" s="12" t="s">
        <v>97</v>
      </c>
      <c r="D53" s="12" t="s">
        <v>15</v>
      </c>
      <c r="E53" s="13">
        <v>10.658529882</v>
      </c>
      <c r="F53" s="14">
        <v>2449</v>
      </c>
      <c r="G53" s="14">
        <v>1438</v>
      </c>
      <c r="H53" s="15">
        <f>'Number of Titles'!H29</f>
        <v>3887</v>
      </c>
      <c r="I53" s="16">
        <f t="shared" si="0"/>
        <v>1.3710483511705685E-3</v>
      </c>
      <c r="K53" s="13">
        <f t="shared" si="1"/>
        <v>13.169314077294853</v>
      </c>
      <c r="L53" s="13">
        <f t="shared" si="2"/>
        <v>62.999697585196465</v>
      </c>
      <c r="M53" s="13">
        <f t="shared" si="3"/>
        <v>-112.19129181658781</v>
      </c>
      <c r="N53" s="13">
        <f t="shared" si="4"/>
        <v>-12.923953638590566</v>
      </c>
      <c r="O53" s="13">
        <f t="shared" si="5"/>
        <v>83.994870228329376</v>
      </c>
      <c r="P53" s="13">
        <f t="shared" si="6"/>
        <v>-123.71064367676851</v>
      </c>
    </row>
    <row r="54" spans="1:16" x14ac:dyDescent="0.2">
      <c r="A54" s="10" t="s">
        <v>91</v>
      </c>
      <c r="B54" s="19">
        <v>13.49</v>
      </c>
      <c r="C54" s="12" t="s">
        <v>25</v>
      </c>
      <c r="D54" s="12" t="s">
        <v>15</v>
      </c>
      <c r="E54" s="13">
        <v>15.2392483</v>
      </c>
      <c r="F54" s="14">
        <v>3604</v>
      </c>
      <c r="G54" s="14">
        <v>1841</v>
      </c>
      <c r="H54" s="15">
        <f>'Number of Titles'!H19</f>
        <v>5445</v>
      </c>
      <c r="I54" s="16">
        <f t="shared" si="0"/>
        <v>1.3993800091827364E-3</v>
      </c>
      <c r="K54" s="13">
        <f t="shared" si="1"/>
        <v>-22.467739417323163</v>
      </c>
      <c r="L54" s="13">
        <f t="shared" si="2"/>
        <v>29.254248231359568</v>
      </c>
      <c r="M54" s="13">
        <f t="shared" si="3"/>
        <v>-134.24668237458306</v>
      </c>
      <c r="N54" s="13">
        <f t="shared" si="4"/>
        <v>-14.959358816651672</v>
      </c>
      <c r="O54" s="13">
        <f t="shared" si="5"/>
        <v>82.303058596937888</v>
      </c>
      <c r="P54" s="13">
        <f t="shared" si="6"/>
        <v>-124.96545225016588</v>
      </c>
    </row>
    <row r="55" spans="1:16" x14ac:dyDescent="0.2">
      <c r="A55" s="10" t="s">
        <v>83</v>
      </c>
      <c r="B55" s="19">
        <v>12.99</v>
      </c>
      <c r="C55" s="12" t="s">
        <v>25</v>
      </c>
      <c r="D55" s="12" t="s">
        <v>15</v>
      </c>
      <c r="E55" s="13">
        <v>14.674413299999999</v>
      </c>
      <c r="F55" s="14">
        <v>3536</v>
      </c>
      <c r="G55" s="14">
        <v>1693</v>
      </c>
      <c r="H55" s="15">
        <f>'Number of Titles'!H56</f>
        <v>5229</v>
      </c>
      <c r="I55" s="16">
        <f t="shared" si="0"/>
        <v>1.4031758749282845E-3</v>
      </c>
      <c r="K55" s="13">
        <f t="shared" si="1"/>
        <v>-18.731036627478233</v>
      </c>
      <c r="L55" s="13">
        <f t="shared" si="2"/>
        <v>32.939706468736411</v>
      </c>
      <c r="M55" s="13">
        <f t="shared" si="3"/>
        <v>-132.14510017007871</v>
      </c>
      <c r="N55" s="13">
        <f t="shared" si="4"/>
        <v>-15.228702040742423</v>
      </c>
      <c r="O55" s="13">
        <f t="shared" si="5"/>
        <v>82.077920258446454</v>
      </c>
      <c r="P55" s="13">
        <f t="shared" si="6"/>
        <v>-125.13044225953998</v>
      </c>
    </row>
    <row r="56" spans="1:16" x14ac:dyDescent="0.2">
      <c r="A56" s="10" t="s">
        <v>85</v>
      </c>
      <c r="B56" s="19">
        <v>12.99</v>
      </c>
      <c r="C56" s="12" t="s">
        <v>25</v>
      </c>
      <c r="D56" s="12" t="s">
        <v>15</v>
      </c>
      <c r="E56" s="13">
        <v>14.674413299999999</v>
      </c>
      <c r="F56" s="14">
        <v>3545</v>
      </c>
      <c r="G56" s="14">
        <v>1638</v>
      </c>
      <c r="H56" s="15">
        <f>'Number of Titles'!H32</f>
        <v>5183</v>
      </c>
      <c r="I56" s="16">
        <f t="shared" si="0"/>
        <v>1.4156292977040323E-3</v>
      </c>
      <c r="K56" s="13">
        <f t="shared" si="1"/>
        <v>-18.731036627478233</v>
      </c>
      <c r="L56" s="13">
        <f t="shared" si="2"/>
        <v>32.939706468736411</v>
      </c>
      <c r="M56" s="13">
        <f t="shared" si="3"/>
        <v>-132.14510017007871</v>
      </c>
      <c r="N56" s="13">
        <f t="shared" si="4"/>
        <v>-16.106879530186379</v>
      </c>
      <c r="O56" s="13">
        <f t="shared" si="5"/>
        <v>81.341804643357605</v>
      </c>
      <c r="P56" s="13">
        <f t="shared" si="6"/>
        <v>-125.66668051527013</v>
      </c>
    </row>
    <row r="57" spans="1:16" x14ac:dyDescent="0.2">
      <c r="A57" s="10" t="s">
        <v>101</v>
      </c>
      <c r="B57" s="11">
        <v>9.99</v>
      </c>
      <c r="C57" s="12" t="s">
        <v>25</v>
      </c>
      <c r="D57" s="12" t="s">
        <v>15</v>
      </c>
      <c r="E57" s="13">
        <v>11.2854033</v>
      </c>
      <c r="F57" s="14">
        <v>2473</v>
      </c>
      <c r="G57" s="14">
        <v>1464</v>
      </c>
      <c r="H57" s="15">
        <f>'Number of Titles'!H39</f>
        <v>3937</v>
      </c>
      <c r="I57" s="16">
        <f t="shared" si="0"/>
        <v>1.4332490855981713E-3</v>
      </c>
      <c r="K57" s="13">
        <f t="shared" si="1"/>
        <v>7.4699555467725647</v>
      </c>
      <c r="L57" s="13">
        <f t="shared" si="2"/>
        <v>57.806463684300034</v>
      </c>
      <c r="M57" s="13">
        <f t="shared" si="3"/>
        <v>-116.0450940167423</v>
      </c>
      <c r="N57" s="13">
        <f t="shared" si="4"/>
        <v>-17.335208179167712</v>
      </c>
      <c r="O57" s="13">
        <f t="shared" si="5"/>
        <v>80.306846972323328</v>
      </c>
      <c r="P57" s="13">
        <f t="shared" si="6"/>
        <v>-126.41238915201143</v>
      </c>
    </row>
    <row r="58" spans="1:16" x14ac:dyDescent="0.2">
      <c r="A58" s="10" t="s">
        <v>95</v>
      </c>
      <c r="B58" s="19">
        <v>13.49</v>
      </c>
      <c r="C58" s="12" t="s">
        <v>25</v>
      </c>
      <c r="D58" s="12" t="s">
        <v>15</v>
      </c>
      <c r="E58" s="13">
        <v>15.2392483</v>
      </c>
      <c r="F58" s="14">
        <v>3374</v>
      </c>
      <c r="G58" s="14">
        <v>1616</v>
      </c>
      <c r="H58" s="15">
        <f>'Number of Titles'!H5</f>
        <v>4990</v>
      </c>
      <c r="I58" s="16">
        <f t="shared" si="0"/>
        <v>1.5269787875751503E-3</v>
      </c>
      <c r="K58" s="13">
        <f t="shared" si="1"/>
        <v>-22.467739417323163</v>
      </c>
      <c r="L58" s="13">
        <f t="shared" si="2"/>
        <v>29.254248231359568</v>
      </c>
      <c r="M58" s="13">
        <f t="shared" si="3"/>
        <v>-134.24668237458306</v>
      </c>
      <c r="N58" s="13">
        <f t="shared" si="4"/>
        <v>-23.603031920740428</v>
      </c>
      <c r="O58" s="13">
        <f t="shared" si="5"/>
        <v>74.926849952748114</v>
      </c>
      <c r="P58" s="13">
        <f t="shared" si="6"/>
        <v>-130.14049072539416</v>
      </c>
    </row>
    <row r="59" spans="1:16" x14ac:dyDescent="0.2">
      <c r="A59" s="10" t="s">
        <v>89</v>
      </c>
      <c r="B59" s="21">
        <v>54.9</v>
      </c>
      <c r="C59" s="12" t="s">
        <v>90</v>
      </c>
      <c r="D59" s="12" t="s">
        <v>15</v>
      </c>
      <c r="E59" s="18">
        <v>17.62</v>
      </c>
      <c r="F59" s="14">
        <v>3650</v>
      </c>
      <c r="G59" s="14">
        <v>2063</v>
      </c>
      <c r="H59" s="15">
        <f>'Number of Titles'!H31</f>
        <v>5713</v>
      </c>
      <c r="I59" s="16">
        <f t="shared" si="0"/>
        <v>1.5420969718186594E-3</v>
      </c>
      <c r="K59" s="13">
        <f t="shared" si="1"/>
        <v>-36.659957394792009</v>
      </c>
      <c r="L59" s="13">
        <f t="shared" si="2"/>
        <v>14.921782644503908</v>
      </c>
      <c r="M59" s="13">
        <f t="shared" si="3"/>
        <v>-141.83923455581007</v>
      </c>
      <c r="N59" s="13">
        <f t="shared" si="4"/>
        <v>-24.573940713303589</v>
      </c>
      <c r="O59" s="13">
        <f t="shared" si="5"/>
        <v>74.078362397065135</v>
      </c>
      <c r="P59" s="13">
        <f t="shared" si="6"/>
        <v>-130.70672547168269</v>
      </c>
    </row>
    <row r="60" spans="1:16" x14ac:dyDescent="0.2">
      <c r="A60" s="10" t="s">
        <v>104</v>
      </c>
      <c r="B60" s="19">
        <v>129</v>
      </c>
      <c r="C60" s="12" t="s">
        <v>105</v>
      </c>
      <c r="D60" s="12" t="s">
        <v>15</v>
      </c>
      <c r="E60" s="13">
        <v>14.1972498</v>
      </c>
      <c r="F60" s="14">
        <v>2973</v>
      </c>
      <c r="G60" s="14">
        <v>1388</v>
      </c>
      <c r="H60" s="15">
        <f>'Number of Titles'!H57</f>
        <v>4361</v>
      </c>
      <c r="I60" s="16">
        <f t="shared" si="0"/>
        <v>1.6277516395322173E-3</v>
      </c>
      <c r="K60" s="13">
        <f t="shared" si="1"/>
        <v>-15.449539550278812</v>
      </c>
      <c r="L60" s="13">
        <f t="shared" si="2"/>
        <v>36.146726311001849</v>
      </c>
      <c r="M60" s="13">
        <f t="shared" si="3"/>
        <v>-130.26213193315724</v>
      </c>
      <c r="N60" s="13">
        <f t="shared" si="4"/>
        <v>-29.879075861766069</v>
      </c>
      <c r="O60" s="13">
        <f t="shared" si="5"/>
        <v>69.368304829813255</v>
      </c>
      <c r="P60" s="13">
        <f t="shared" si="6"/>
        <v>-133.74910999375621</v>
      </c>
    </row>
    <row r="61" spans="1:16" x14ac:dyDescent="0.2">
      <c r="A61" s="10" t="s">
        <v>100</v>
      </c>
      <c r="B61" s="11">
        <v>11.99</v>
      </c>
      <c r="C61" s="12" t="s">
        <v>25</v>
      </c>
      <c r="D61" s="12" t="s">
        <v>15</v>
      </c>
      <c r="E61" s="13">
        <v>13.5447433</v>
      </c>
      <c r="F61" s="14">
        <v>2638</v>
      </c>
      <c r="G61" s="14">
        <v>1407</v>
      </c>
      <c r="H61" s="15">
        <f>'Number of Titles'!H18</f>
        <v>4045</v>
      </c>
      <c r="I61" s="16">
        <f t="shared" si="0"/>
        <v>1.6742575154511743E-3</v>
      </c>
      <c r="K61" s="13">
        <f t="shared" si="1"/>
        <v>-10.764991682220867</v>
      </c>
      <c r="L61" s="13">
        <f t="shared" si="2"/>
        <v>40.677913329259532</v>
      </c>
      <c r="M61" s="13">
        <f t="shared" si="3"/>
        <v>-127.51139440269903</v>
      </c>
      <c r="N61" s="13">
        <f t="shared" si="4"/>
        <v>-32.627247769808832</v>
      </c>
      <c r="O61" s="13">
        <f t="shared" si="5"/>
        <v>66.878178825113807</v>
      </c>
      <c r="P61" s="13">
        <f t="shared" si="6"/>
        <v>-135.29166284093876</v>
      </c>
    </row>
    <row r="62" spans="1:16" x14ac:dyDescent="0.2">
      <c r="A62" s="10" t="s">
        <v>102</v>
      </c>
      <c r="B62" s="19">
        <v>18.899999999999999</v>
      </c>
      <c r="C62" s="12" t="s">
        <v>103</v>
      </c>
      <c r="D62" s="12" t="s">
        <v>15</v>
      </c>
      <c r="E62" s="13">
        <v>20.461196699999999</v>
      </c>
      <c r="F62" s="14">
        <v>3654</v>
      </c>
      <c r="G62" s="14">
        <v>1852</v>
      </c>
      <c r="H62" s="15">
        <f>'Number of Titles'!H58</f>
        <v>5506</v>
      </c>
      <c r="I62" s="16">
        <f t="shared" si="0"/>
        <v>1.8580817925899018E-3</v>
      </c>
      <c r="K62" s="13">
        <f t="shared" si="1"/>
        <v>-50.885835635174296</v>
      </c>
      <c r="L62" s="13">
        <f t="shared" si="2"/>
        <v>0</v>
      </c>
      <c r="M62" s="13">
        <f t="shared" si="3"/>
        <v>-148.88325352988903</v>
      </c>
      <c r="N62" s="13">
        <f t="shared" si="4"/>
        <v>-42.673043483528751</v>
      </c>
      <c r="O62" s="13">
        <f t="shared" si="5"/>
        <v>57.470189385082989</v>
      </c>
      <c r="P62" s="13">
        <f t="shared" si="6"/>
        <v>-140.74506929367021</v>
      </c>
    </row>
    <row r="63" spans="1:16" x14ac:dyDescent="0.2">
      <c r="A63" s="10" t="s">
        <v>106</v>
      </c>
      <c r="B63" s="17">
        <v>114</v>
      </c>
      <c r="C63" s="12" t="s">
        <v>107</v>
      </c>
      <c r="D63" s="12" t="s">
        <v>15</v>
      </c>
      <c r="E63" s="18">
        <v>17.32</v>
      </c>
      <c r="F63" s="14">
        <v>2978</v>
      </c>
      <c r="G63" s="14">
        <v>1580</v>
      </c>
      <c r="H63" s="15">
        <f>'Number of Titles'!H15</f>
        <v>4558</v>
      </c>
      <c r="I63" s="16">
        <f t="shared" si="0"/>
        <v>1.8999561211057482E-3</v>
      </c>
      <c r="K63" s="13">
        <f t="shared" si="1"/>
        <v>-34.997808776245137</v>
      </c>
      <c r="L63" s="13">
        <f t="shared" si="2"/>
        <v>16.628360001100752</v>
      </c>
      <c r="M63" s="13">
        <f t="shared" si="3"/>
        <v>-140.98047220311719</v>
      </c>
      <c r="N63" s="13">
        <f t="shared" si="4"/>
        <v>-44.79506652726252</v>
      </c>
      <c r="O63" s="13">
        <f t="shared" si="5"/>
        <v>55.419111580876546</v>
      </c>
      <c r="P63" s="13">
        <f t="shared" si="6"/>
        <v>-141.8612091388637</v>
      </c>
    </row>
    <row r="64" spans="1:16" x14ac:dyDescent="0.2">
      <c r="A64" s="10" t="s">
        <v>109</v>
      </c>
      <c r="B64" s="11">
        <v>9.99</v>
      </c>
      <c r="C64" s="12" t="s">
        <v>25</v>
      </c>
      <c r="D64" s="12" t="s">
        <v>15</v>
      </c>
      <c r="E64" s="13">
        <v>11.2854033</v>
      </c>
      <c r="F64" s="14">
        <v>1675</v>
      </c>
      <c r="G64" s="14">
        <v>599</v>
      </c>
      <c r="H64" s="15">
        <f>'Number of Titles'!H13</f>
        <v>2274</v>
      </c>
      <c r="I64" s="16">
        <f t="shared" si="0"/>
        <v>2.4813991424802112E-3</v>
      </c>
      <c r="K64" s="13">
        <f t="shared" si="1"/>
        <v>7.4699555467725647</v>
      </c>
      <c r="L64" s="13">
        <f t="shared" si="2"/>
        <v>57.806463684300034</v>
      </c>
      <c r="M64" s="13">
        <f t="shared" si="3"/>
        <v>-116.0450940167423</v>
      </c>
      <c r="N64" s="13">
        <f t="shared" si="4"/>
        <v>-69.277596041924568</v>
      </c>
      <c r="O64" s="13">
        <f t="shared" si="5"/>
        <v>29.979861902944471</v>
      </c>
      <c r="P64" s="13">
        <f t="shared" si="6"/>
        <v>-153.91476600582385</v>
      </c>
    </row>
    <row r="65" spans="1:16" x14ac:dyDescent="0.2">
      <c r="A65" s="10" t="s">
        <v>108</v>
      </c>
      <c r="B65" s="11">
        <v>12.99</v>
      </c>
      <c r="C65" s="12" t="s">
        <v>25</v>
      </c>
      <c r="D65" s="12" t="s">
        <v>15</v>
      </c>
      <c r="E65" s="13">
        <v>14.674413299999999</v>
      </c>
      <c r="F65" s="14">
        <v>1937</v>
      </c>
      <c r="G65" s="14">
        <v>373</v>
      </c>
      <c r="H65" s="15">
        <f>'Number of Titles'!H51</f>
        <v>2310</v>
      </c>
      <c r="I65" s="16">
        <f t="shared" si="0"/>
        <v>3.1762799350649349E-3</v>
      </c>
      <c r="K65" s="13">
        <f t="shared" si="1"/>
        <v>-18.731036627478233</v>
      </c>
      <c r="L65" s="13">
        <f t="shared" si="2"/>
        <v>32.939706468736411</v>
      </c>
      <c r="M65" s="13">
        <f t="shared" si="3"/>
        <v>-132.14510017007871</v>
      </c>
      <c r="N65" s="13">
        <f t="shared" si="4"/>
        <v>-90.012307677332046</v>
      </c>
      <c r="O65" s="13">
        <f t="shared" si="5"/>
        <v>5.517274787189252</v>
      </c>
      <c r="P65" s="13">
        <f t="shared" si="6"/>
        <v>-163.06598404903278</v>
      </c>
    </row>
    <row r="66" spans="1:16" x14ac:dyDescent="0.2">
      <c r="A66" s="12" t="s">
        <v>110</v>
      </c>
      <c r="B66" s="11">
        <v>18.899999999999999</v>
      </c>
      <c r="C66" s="12" t="s">
        <v>103</v>
      </c>
      <c r="D66" s="12" t="s">
        <v>15</v>
      </c>
      <c r="E66" s="13">
        <v>20.461196699999999</v>
      </c>
      <c r="F66" s="14">
        <v>1712</v>
      </c>
      <c r="G66" s="14">
        <v>1336</v>
      </c>
      <c r="H66" s="15">
        <f>'Number of Titles'!H35</f>
        <v>3048</v>
      </c>
      <c r="I66" s="16">
        <f t="shared" si="0"/>
        <v>3.356495521653543E-3</v>
      </c>
      <c r="K66" s="13">
        <f t="shared" si="1"/>
        <v>-50.885835635174296</v>
      </c>
      <c r="L66" s="13">
        <f t="shared" si="2"/>
        <v>0</v>
      </c>
      <c r="M66" s="13">
        <f t="shared" si="3"/>
        <v>-148.88325352988903</v>
      </c>
      <c r="N66" s="13">
        <f t="shared" si="4"/>
        <v>-94.35807358447957</v>
      </c>
      <c r="O66" s="13">
        <f t="shared" si="5"/>
        <v>0</v>
      </c>
      <c r="P66" s="13">
        <f t="shared" si="6"/>
        <v>-164.87489338367075</v>
      </c>
    </row>
    <row r="67" spans="1:16" x14ac:dyDescent="0.2">
      <c r="A67" s="10"/>
      <c r="B67" s="10"/>
      <c r="E67" s="26"/>
      <c r="I67" s="27"/>
    </row>
    <row r="68" spans="1:16" x14ac:dyDescent="0.2">
      <c r="A68" s="23" t="s">
        <v>111</v>
      </c>
      <c r="B68" s="10"/>
      <c r="E68" s="13">
        <f>AVERAGE(E2:E66)</f>
        <v>12.161125956355386</v>
      </c>
      <c r="F68" s="24"/>
      <c r="G68" s="24"/>
      <c r="H68" s="24">
        <f t="shared" ref="H68:I68" si="7">AVERAGE(H2:H66)</f>
        <v>5314.4153846153849</v>
      </c>
      <c r="I68" s="27">
        <f t="shared" si="7"/>
        <v>1.2046099113051255E-3</v>
      </c>
    </row>
    <row r="69" spans="1:16" x14ac:dyDescent="0.2">
      <c r="A69" s="2" t="s">
        <v>112</v>
      </c>
      <c r="B69" s="10"/>
      <c r="C69" s="10"/>
      <c r="D69" s="10"/>
      <c r="E69" s="28">
        <f>MIN(E2:E66)</f>
        <v>2.9978790715999999</v>
      </c>
      <c r="F69" s="11"/>
      <c r="G69" s="11"/>
      <c r="H69" s="11">
        <f t="shared" ref="H69:I69" si="8">MIN(H2:H66)</f>
        <v>2274</v>
      </c>
      <c r="I69" s="29">
        <f t="shared" si="8"/>
        <v>3.2311695102392755E-4</v>
      </c>
    </row>
    <row r="70" spans="1:16" x14ac:dyDescent="0.2">
      <c r="A70" s="2" t="s">
        <v>113</v>
      </c>
      <c r="B70" s="10"/>
      <c r="C70" s="10"/>
      <c r="D70" s="10"/>
      <c r="E70" s="28">
        <f>MAX(E2:E66)</f>
        <v>20.461196699999999</v>
      </c>
      <c r="F70" s="11"/>
      <c r="G70" s="11"/>
      <c r="H70" s="11">
        <f t="shared" ref="H70:I70" si="9">MAX(H2:H66)</f>
        <v>7325</v>
      </c>
      <c r="I70" s="29">
        <f t="shared" si="9"/>
        <v>3.356495521653543E-3</v>
      </c>
    </row>
    <row r="71" spans="1:16" x14ac:dyDescent="0.2">
      <c r="A71" s="10"/>
      <c r="B71" s="10"/>
      <c r="E71" s="26"/>
      <c r="I71" s="27"/>
    </row>
    <row r="72" spans="1:16" x14ac:dyDescent="0.2">
      <c r="A72" s="10"/>
      <c r="B72" s="10"/>
      <c r="E72" s="26"/>
      <c r="I72" s="27"/>
    </row>
    <row r="73" spans="1:16" x14ac:dyDescent="0.2">
      <c r="A73" s="10"/>
      <c r="B73" s="10"/>
      <c r="E73" s="26"/>
      <c r="I73" s="27"/>
    </row>
    <row r="74" spans="1:16" x14ac:dyDescent="0.2">
      <c r="A74" s="10"/>
      <c r="B74" s="10"/>
      <c r="E74" s="26"/>
      <c r="I74" s="27"/>
    </row>
    <row r="75" spans="1:16" x14ac:dyDescent="0.2">
      <c r="A75" s="10"/>
      <c r="B75" s="10"/>
      <c r="E75" s="26"/>
      <c r="I75" s="27"/>
    </row>
    <row r="76" spans="1:16" x14ac:dyDescent="0.2">
      <c r="A76" s="10"/>
      <c r="B76" s="10"/>
      <c r="E76" s="26"/>
      <c r="I76" s="27"/>
    </row>
    <row r="77" spans="1:16" x14ac:dyDescent="0.2">
      <c r="A77" s="10"/>
      <c r="B77" s="10"/>
      <c r="E77" s="26"/>
      <c r="I77" s="27"/>
    </row>
    <row r="78" spans="1:16" x14ac:dyDescent="0.2">
      <c r="A78" s="10"/>
      <c r="B78" s="10"/>
      <c r="E78" s="26"/>
      <c r="I78" s="27"/>
    </row>
    <row r="79" spans="1:16" x14ac:dyDescent="0.2">
      <c r="A79" s="10"/>
      <c r="B79" s="10"/>
      <c r="E79" s="26"/>
      <c r="I79" s="27"/>
    </row>
    <row r="80" spans="1:16" x14ac:dyDescent="0.2">
      <c r="A80" s="10"/>
      <c r="B80" s="10"/>
      <c r="E80" s="26"/>
      <c r="I80" s="27"/>
    </row>
    <row r="81" spans="1:9" x14ac:dyDescent="0.2">
      <c r="A81" s="10"/>
      <c r="B81" s="10"/>
      <c r="E81" s="26"/>
      <c r="I81" s="27"/>
    </row>
    <row r="82" spans="1:9" x14ac:dyDescent="0.2">
      <c r="A82" s="10"/>
      <c r="B82" s="10"/>
      <c r="E82" s="26"/>
      <c r="I82" s="27"/>
    </row>
    <row r="83" spans="1:9" x14ac:dyDescent="0.2">
      <c r="A83" s="10"/>
      <c r="B83" s="10"/>
      <c r="E83" s="26"/>
      <c r="I83" s="27"/>
    </row>
    <row r="84" spans="1:9" x14ac:dyDescent="0.2">
      <c r="A84" s="10"/>
      <c r="B84" s="10"/>
      <c r="E84" s="26"/>
      <c r="I84" s="27"/>
    </row>
    <row r="85" spans="1:9" x14ac:dyDescent="0.2">
      <c r="A85" s="10"/>
      <c r="B85" s="10"/>
      <c r="E85" s="26"/>
      <c r="I85" s="27"/>
    </row>
    <row r="86" spans="1:9" x14ac:dyDescent="0.2">
      <c r="A86" s="10"/>
      <c r="B86" s="10"/>
      <c r="E86" s="26"/>
      <c r="I86" s="27"/>
    </row>
    <row r="87" spans="1:9" x14ac:dyDescent="0.2">
      <c r="A87" s="10"/>
      <c r="B87" s="10"/>
      <c r="E87" s="26"/>
      <c r="I87" s="27"/>
    </row>
    <row r="88" spans="1:9" x14ac:dyDescent="0.2">
      <c r="A88" s="10"/>
      <c r="B88" s="10"/>
      <c r="D88" s="30"/>
      <c r="E88" s="26"/>
      <c r="I88" s="27"/>
    </row>
    <row r="89" spans="1:9" x14ac:dyDescent="0.2">
      <c r="A89" s="10"/>
      <c r="B89" s="10"/>
      <c r="D89" s="30"/>
      <c r="E89" s="26"/>
      <c r="I89" s="27"/>
    </row>
    <row r="90" spans="1:9" x14ac:dyDescent="0.2">
      <c r="A90" s="10"/>
      <c r="B90" s="10"/>
      <c r="D90" s="30"/>
      <c r="E90" s="26"/>
      <c r="I90" s="27"/>
    </row>
    <row r="91" spans="1:9" x14ac:dyDescent="0.2">
      <c r="A91" s="10"/>
      <c r="B91" s="10"/>
      <c r="D91" s="30"/>
      <c r="E91" s="26"/>
      <c r="I91" s="27"/>
    </row>
    <row r="92" spans="1:9" x14ac:dyDescent="0.2">
      <c r="A92" s="10"/>
      <c r="B92" s="10"/>
      <c r="D92" s="30"/>
      <c r="E92" s="26"/>
      <c r="I92" s="27"/>
    </row>
    <row r="93" spans="1:9" x14ac:dyDescent="0.2">
      <c r="A93" s="10"/>
      <c r="B93" s="10"/>
      <c r="D93" s="30"/>
      <c r="E93" s="26"/>
      <c r="I93" s="27"/>
    </row>
    <row r="94" spans="1:9" x14ac:dyDescent="0.2">
      <c r="A94" s="10"/>
      <c r="B94" s="10"/>
      <c r="D94" s="30"/>
      <c r="E94" s="26"/>
      <c r="I94" s="27"/>
    </row>
    <row r="95" spans="1:9" x14ac:dyDescent="0.2">
      <c r="A95" s="10"/>
      <c r="B95" s="10"/>
      <c r="D95" s="30"/>
      <c r="E95" s="26"/>
      <c r="I95" s="27"/>
    </row>
    <row r="96" spans="1:9" x14ac:dyDescent="0.2">
      <c r="A96" s="10"/>
      <c r="B96" s="10"/>
      <c r="D96" s="30"/>
      <c r="E96" s="26"/>
      <c r="I96" s="27"/>
    </row>
    <row r="97" spans="1:9" x14ac:dyDescent="0.2">
      <c r="A97" s="10"/>
      <c r="B97" s="10"/>
      <c r="D97" s="30"/>
      <c r="E97" s="26"/>
      <c r="I97" s="27"/>
    </row>
    <row r="98" spans="1:9" x14ac:dyDescent="0.2">
      <c r="A98" s="10"/>
      <c r="B98" s="10"/>
      <c r="D98" s="30"/>
      <c r="E98" s="26"/>
      <c r="I98" s="27"/>
    </row>
    <row r="99" spans="1:9" x14ac:dyDescent="0.2">
      <c r="A99" s="10"/>
      <c r="B99" s="10"/>
      <c r="D99" s="30"/>
      <c r="E99" s="26"/>
      <c r="I99" s="27"/>
    </row>
    <row r="100" spans="1:9" x14ac:dyDescent="0.2">
      <c r="A100" s="10"/>
      <c r="B100" s="10"/>
      <c r="D100" s="30"/>
      <c r="E100" s="26"/>
      <c r="I100" s="27"/>
    </row>
    <row r="101" spans="1:9" x14ac:dyDescent="0.2">
      <c r="A101" s="10"/>
      <c r="B101" s="10"/>
      <c r="D101" s="30"/>
      <c r="E101" s="26"/>
      <c r="I101" s="27"/>
    </row>
    <row r="102" spans="1:9" x14ac:dyDescent="0.2">
      <c r="A102" s="10"/>
      <c r="B102" s="10"/>
      <c r="D102" s="30"/>
      <c r="E102" s="26"/>
      <c r="I102" s="27"/>
    </row>
    <row r="103" spans="1:9" x14ac:dyDescent="0.2">
      <c r="A103" s="10"/>
      <c r="B103" s="10"/>
      <c r="D103" s="30"/>
      <c r="E103" s="26"/>
      <c r="I103" s="27"/>
    </row>
    <row r="104" spans="1:9" x14ac:dyDescent="0.2">
      <c r="A104" s="10"/>
      <c r="B104" s="10"/>
      <c r="D104" s="30"/>
      <c r="E104" s="26"/>
      <c r="I104" s="27"/>
    </row>
    <row r="105" spans="1:9" x14ac:dyDescent="0.2">
      <c r="A105" s="10"/>
      <c r="B105" s="10"/>
      <c r="D105" s="30"/>
      <c r="E105" s="26"/>
      <c r="I105" s="27"/>
    </row>
    <row r="106" spans="1:9" x14ac:dyDescent="0.2">
      <c r="A106" s="10"/>
      <c r="B106" s="10"/>
      <c r="D106" s="30"/>
      <c r="E106" s="26"/>
      <c r="I106" s="27"/>
    </row>
    <row r="107" spans="1:9" x14ac:dyDescent="0.2">
      <c r="A107" s="10"/>
      <c r="B107" s="10"/>
      <c r="D107" s="30"/>
      <c r="E107" s="26"/>
      <c r="I107" s="27"/>
    </row>
    <row r="108" spans="1:9" x14ac:dyDescent="0.2">
      <c r="A108" s="10"/>
      <c r="B108" s="10"/>
      <c r="D108" s="30"/>
      <c r="E108" s="26"/>
      <c r="I108" s="27"/>
    </row>
    <row r="109" spans="1:9" x14ac:dyDescent="0.2">
      <c r="A109" s="10"/>
      <c r="B109" s="10"/>
      <c r="D109" s="30"/>
      <c r="E109" s="26"/>
      <c r="I109" s="27"/>
    </row>
    <row r="110" spans="1:9" x14ac:dyDescent="0.2">
      <c r="A110" s="10"/>
      <c r="B110" s="10"/>
      <c r="D110" s="30"/>
      <c r="E110" s="26"/>
      <c r="I110" s="27"/>
    </row>
    <row r="111" spans="1:9" x14ac:dyDescent="0.2">
      <c r="A111" s="10"/>
      <c r="B111" s="10"/>
      <c r="D111" s="30"/>
      <c r="E111" s="26"/>
      <c r="I111" s="27"/>
    </row>
    <row r="112" spans="1:9" x14ac:dyDescent="0.2">
      <c r="A112" s="10"/>
      <c r="B112" s="10"/>
      <c r="D112" s="30"/>
      <c r="E112" s="26"/>
      <c r="I112" s="27"/>
    </row>
    <row r="113" spans="1:9" x14ac:dyDescent="0.2">
      <c r="A113" s="10"/>
      <c r="B113" s="10"/>
      <c r="D113" s="30"/>
      <c r="E113" s="26"/>
      <c r="I113" s="27"/>
    </row>
    <row r="114" spans="1:9" x14ac:dyDescent="0.2">
      <c r="A114" s="10"/>
      <c r="B114" s="10"/>
      <c r="D114" s="30"/>
      <c r="E114" s="26"/>
      <c r="I114" s="27"/>
    </row>
    <row r="115" spans="1:9" x14ac:dyDescent="0.2">
      <c r="A115" s="10"/>
      <c r="B115" s="10"/>
      <c r="D115" s="30"/>
      <c r="E115" s="26"/>
      <c r="I115" s="27"/>
    </row>
    <row r="116" spans="1:9" x14ac:dyDescent="0.2">
      <c r="A116" s="10"/>
      <c r="B116" s="10"/>
      <c r="D116" s="30"/>
      <c r="E116" s="26"/>
      <c r="I116" s="27"/>
    </row>
    <row r="117" spans="1:9" x14ac:dyDescent="0.2">
      <c r="A117" s="10"/>
      <c r="B117" s="10"/>
      <c r="D117" s="30"/>
      <c r="E117" s="26"/>
      <c r="I117" s="27"/>
    </row>
    <row r="118" spans="1:9" x14ac:dyDescent="0.2">
      <c r="A118" s="10"/>
      <c r="B118" s="10"/>
      <c r="D118" s="30"/>
      <c r="E118" s="26"/>
      <c r="I118" s="27"/>
    </row>
    <row r="119" spans="1:9" x14ac:dyDescent="0.2">
      <c r="A119" s="10"/>
      <c r="B119" s="10"/>
      <c r="D119" s="30"/>
      <c r="E119" s="26"/>
      <c r="I119" s="27"/>
    </row>
    <row r="120" spans="1:9" x14ac:dyDescent="0.2">
      <c r="A120" s="10"/>
      <c r="B120" s="10"/>
      <c r="D120" s="30"/>
      <c r="E120" s="26"/>
      <c r="I120" s="27"/>
    </row>
    <row r="121" spans="1:9" x14ac:dyDescent="0.2">
      <c r="A121" s="10"/>
      <c r="B121" s="10"/>
      <c r="D121" s="30"/>
      <c r="E121" s="26"/>
      <c r="I121" s="27"/>
    </row>
    <row r="122" spans="1:9" x14ac:dyDescent="0.2">
      <c r="A122" s="10"/>
      <c r="B122" s="10"/>
      <c r="D122" s="30"/>
      <c r="E122" s="26"/>
      <c r="I122" s="27"/>
    </row>
    <row r="123" spans="1:9" x14ac:dyDescent="0.2">
      <c r="A123" s="10"/>
      <c r="B123" s="10"/>
      <c r="D123" s="30"/>
      <c r="E123" s="26"/>
      <c r="I123" s="27"/>
    </row>
    <row r="124" spans="1:9" x14ac:dyDescent="0.2">
      <c r="A124" s="10"/>
      <c r="B124" s="10"/>
      <c r="D124" s="30"/>
      <c r="E124" s="26"/>
      <c r="I124" s="27"/>
    </row>
    <row r="125" spans="1:9" x14ac:dyDescent="0.2">
      <c r="A125" s="10"/>
      <c r="B125" s="10"/>
      <c r="D125" s="30"/>
      <c r="E125" s="26"/>
      <c r="I125" s="27"/>
    </row>
    <row r="126" spans="1:9" x14ac:dyDescent="0.2">
      <c r="A126" s="10"/>
      <c r="B126" s="10"/>
      <c r="D126" s="30"/>
      <c r="E126" s="26"/>
      <c r="I126" s="27"/>
    </row>
    <row r="127" spans="1:9" x14ac:dyDescent="0.2">
      <c r="A127" s="10"/>
      <c r="B127" s="10"/>
      <c r="D127" s="30"/>
      <c r="E127" s="26"/>
      <c r="I127" s="27"/>
    </row>
    <row r="128" spans="1:9" x14ac:dyDescent="0.2">
      <c r="A128" s="10"/>
      <c r="B128" s="10"/>
      <c r="D128" s="30"/>
      <c r="E128" s="26"/>
      <c r="I128" s="27"/>
    </row>
    <row r="129" spans="1:9" x14ac:dyDescent="0.2">
      <c r="A129" s="10"/>
      <c r="B129" s="10"/>
      <c r="D129" s="30"/>
      <c r="E129" s="26"/>
      <c r="I129" s="27"/>
    </row>
    <row r="130" spans="1:9" x14ac:dyDescent="0.2">
      <c r="A130" s="10"/>
      <c r="B130" s="10"/>
      <c r="D130" s="30"/>
      <c r="E130" s="26"/>
      <c r="I130" s="27"/>
    </row>
    <row r="131" spans="1:9" x14ac:dyDescent="0.2">
      <c r="A131" s="10"/>
      <c r="B131" s="10"/>
      <c r="D131" s="30"/>
      <c r="E131" s="26"/>
      <c r="I131" s="27"/>
    </row>
    <row r="132" spans="1:9" x14ac:dyDescent="0.2">
      <c r="A132" s="10"/>
      <c r="B132" s="10"/>
      <c r="D132" s="30"/>
      <c r="E132" s="26"/>
      <c r="I132" s="27"/>
    </row>
    <row r="133" spans="1:9" x14ac:dyDescent="0.2">
      <c r="A133" s="10"/>
      <c r="B133" s="10"/>
      <c r="D133" s="30"/>
      <c r="E133" s="26"/>
      <c r="I133" s="27"/>
    </row>
    <row r="134" spans="1:9" x14ac:dyDescent="0.2">
      <c r="A134" s="10"/>
      <c r="B134" s="10"/>
      <c r="D134" s="30"/>
      <c r="E134" s="26"/>
      <c r="I134" s="27"/>
    </row>
    <row r="135" spans="1:9" x14ac:dyDescent="0.2">
      <c r="A135" s="10"/>
      <c r="B135" s="10"/>
      <c r="D135" s="30"/>
      <c r="E135" s="26"/>
      <c r="I135" s="27"/>
    </row>
    <row r="136" spans="1:9" x14ac:dyDescent="0.2">
      <c r="A136" s="10"/>
      <c r="B136" s="10"/>
      <c r="D136" s="30"/>
      <c r="E136" s="26"/>
      <c r="I136" s="27"/>
    </row>
    <row r="137" spans="1:9" x14ac:dyDescent="0.2">
      <c r="A137" s="10"/>
      <c r="B137" s="10"/>
      <c r="D137" s="30"/>
      <c r="E137" s="26"/>
      <c r="I137" s="27"/>
    </row>
    <row r="138" spans="1:9" x14ac:dyDescent="0.2">
      <c r="A138" s="10"/>
      <c r="B138" s="10"/>
      <c r="D138" s="30"/>
      <c r="E138" s="26"/>
      <c r="I138" s="27"/>
    </row>
    <row r="139" spans="1:9" x14ac:dyDescent="0.2">
      <c r="A139" s="10"/>
      <c r="B139" s="10"/>
      <c r="D139" s="30"/>
      <c r="E139" s="26"/>
      <c r="I139" s="27"/>
    </row>
    <row r="140" spans="1:9" x14ac:dyDescent="0.2">
      <c r="A140" s="10"/>
      <c r="B140" s="10"/>
      <c r="D140" s="30"/>
      <c r="E140" s="26"/>
      <c r="I140" s="27"/>
    </row>
    <row r="141" spans="1:9" x14ac:dyDescent="0.2">
      <c r="A141" s="10"/>
      <c r="B141" s="10"/>
      <c r="D141" s="30"/>
      <c r="E141" s="26"/>
      <c r="I141" s="27"/>
    </row>
    <row r="142" spans="1:9" x14ac:dyDescent="0.2">
      <c r="A142" s="10"/>
      <c r="B142" s="10"/>
      <c r="D142" s="30"/>
      <c r="E142" s="26"/>
      <c r="I142" s="27"/>
    </row>
    <row r="143" spans="1:9" x14ac:dyDescent="0.2">
      <c r="A143" s="10"/>
      <c r="B143" s="10"/>
      <c r="D143" s="30"/>
      <c r="E143" s="26"/>
      <c r="I143" s="27"/>
    </row>
    <row r="144" spans="1:9" x14ac:dyDescent="0.2">
      <c r="A144" s="10"/>
      <c r="B144" s="10"/>
      <c r="D144" s="30"/>
      <c r="E144" s="26"/>
      <c r="I144" s="27"/>
    </row>
    <row r="145" spans="1:9" x14ac:dyDescent="0.2">
      <c r="A145" s="10"/>
      <c r="B145" s="10"/>
      <c r="D145" s="30"/>
      <c r="E145" s="26"/>
      <c r="I145" s="27"/>
    </row>
    <row r="146" spans="1:9" x14ac:dyDescent="0.2">
      <c r="A146" s="10"/>
      <c r="B146" s="10"/>
      <c r="D146" s="30"/>
      <c r="E146" s="26"/>
      <c r="I146" s="27"/>
    </row>
    <row r="147" spans="1:9" x14ac:dyDescent="0.2">
      <c r="A147" s="10"/>
      <c r="B147" s="10"/>
      <c r="D147" s="30"/>
      <c r="E147" s="26"/>
      <c r="I147" s="27"/>
    </row>
    <row r="148" spans="1:9" x14ac:dyDescent="0.2">
      <c r="A148" s="10"/>
      <c r="B148" s="10"/>
      <c r="D148" s="30"/>
      <c r="E148" s="26"/>
      <c r="I148" s="27"/>
    </row>
    <row r="149" spans="1:9" x14ac:dyDescent="0.2">
      <c r="A149" s="10"/>
      <c r="B149" s="10"/>
      <c r="D149" s="30"/>
      <c r="E149" s="26"/>
      <c r="I149" s="27"/>
    </row>
    <row r="150" spans="1:9" x14ac:dyDescent="0.2">
      <c r="A150" s="10"/>
      <c r="B150" s="10"/>
      <c r="D150" s="30"/>
      <c r="E150" s="26"/>
      <c r="I150" s="27"/>
    </row>
    <row r="151" spans="1:9" x14ac:dyDescent="0.2">
      <c r="A151" s="10"/>
      <c r="B151" s="10"/>
      <c r="D151" s="30"/>
      <c r="E151" s="26"/>
      <c r="I151" s="27"/>
    </row>
    <row r="152" spans="1:9" x14ac:dyDescent="0.2">
      <c r="A152" s="10"/>
      <c r="B152" s="10"/>
      <c r="D152" s="30"/>
      <c r="E152" s="26"/>
      <c r="I152" s="27"/>
    </row>
    <row r="153" spans="1:9" x14ac:dyDescent="0.2">
      <c r="A153" s="10"/>
      <c r="B153" s="10"/>
      <c r="D153" s="30"/>
      <c r="E153" s="26"/>
      <c r="I153" s="27"/>
    </row>
    <row r="154" spans="1:9" x14ac:dyDescent="0.2">
      <c r="A154" s="10"/>
      <c r="B154" s="10"/>
      <c r="D154" s="30"/>
      <c r="E154" s="26"/>
      <c r="I154" s="27"/>
    </row>
    <row r="155" spans="1:9" x14ac:dyDescent="0.2">
      <c r="A155" s="10"/>
      <c r="B155" s="10"/>
      <c r="D155" s="30"/>
      <c r="E155" s="26"/>
      <c r="I155" s="27"/>
    </row>
    <row r="156" spans="1:9" x14ac:dyDescent="0.2">
      <c r="A156" s="10"/>
      <c r="B156" s="10"/>
      <c r="D156" s="30"/>
      <c r="E156" s="26"/>
      <c r="I156" s="27"/>
    </row>
    <row r="157" spans="1:9" x14ac:dyDescent="0.2">
      <c r="A157" s="10"/>
      <c r="B157" s="10"/>
      <c r="D157" s="30"/>
      <c r="E157" s="26"/>
      <c r="I157" s="27"/>
    </row>
    <row r="158" spans="1:9" x14ac:dyDescent="0.2">
      <c r="A158" s="10"/>
      <c r="B158" s="10"/>
      <c r="D158" s="30"/>
      <c r="E158" s="26"/>
      <c r="I158" s="27"/>
    </row>
    <row r="159" spans="1:9" x14ac:dyDescent="0.2">
      <c r="A159" s="10"/>
      <c r="B159" s="10"/>
      <c r="D159" s="30"/>
      <c r="E159" s="26"/>
      <c r="I159" s="27"/>
    </row>
    <row r="160" spans="1:9" x14ac:dyDescent="0.2">
      <c r="A160" s="10"/>
      <c r="B160" s="10"/>
      <c r="D160" s="30"/>
      <c r="E160" s="26"/>
      <c r="I160" s="27"/>
    </row>
    <row r="161" spans="1:9" x14ac:dyDescent="0.2">
      <c r="A161" s="10"/>
      <c r="B161" s="10"/>
      <c r="D161" s="30"/>
      <c r="E161" s="26"/>
      <c r="I161" s="27"/>
    </row>
    <row r="162" spans="1:9" x14ac:dyDescent="0.2">
      <c r="A162" s="10"/>
      <c r="B162" s="10"/>
      <c r="D162" s="30"/>
      <c r="E162" s="26"/>
      <c r="I162" s="27"/>
    </row>
    <row r="163" spans="1:9" x14ac:dyDescent="0.2">
      <c r="A163" s="10"/>
      <c r="B163" s="10"/>
      <c r="D163" s="30"/>
      <c r="E163" s="26"/>
      <c r="I163" s="27"/>
    </row>
    <row r="164" spans="1:9" x14ac:dyDescent="0.2">
      <c r="A164" s="10"/>
      <c r="B164" s="10"/>
      <c r="D164" s="30"/>
      <c r="E164" s="26"/>
      <c r="I164" s="27"/>
    </row>
    <row r="165" spans="1:9" x14ac:dyDescent="0.2">
      <c r="A165" s="10"/>
      <c r="B165" s="10"/>
      <c r="D165" s="30"/>
      <c r="E165" s="26"/>
      <c r="I165" s="27"/>
    </row>
    <row r="166" spans="1:9" x14ac:dyDescent="0.2">
      <c r="A166" s="10"/>
      <c r="B166" s="10"/>
      <c r="D166" s="30"/>
      <c r="E166" s="26"/>
      <c r="I166" s="27"/>
    </row>
    <row r="167" spans="1:9" x14ac:dyDescent="0.2">
      <c r="A167" s="10"/>
      <c r="B167" s="10"/>
      <c r="D167" s="30"/>
      <c r="E167" s="26"/>
      <c r="I167" s="27"/>
    </row>
    <row r="168" spans="1:9" x14ac:dyDescent="0.2">
      <c r="A168" s="10"/>
      <c r="B168" s="10"/>
      <c r="D168" s="30"/>
      <c r="E168" s="26"/>
      <c r="I168" s="27"/>
    </row>
    <row r="169" spans="1:9" x14ac:dyDescent="0.2">
      <c r="A169" s="10"/>
      <c r="B169" s="10"/>
      <c r="D169" s="30"/>
      <c r="E169" s="26"/>
      <c r="I169" s="27"/>
    </row>
    <row r="170" spans="1:9" x14ac:dyDescent="0.2">
      <c r="A170" s="10"/>
      <c r="B170" s="10"/>
      <c r="D170" s="30"/>
      <c r="E170" s="26"/>
      <c r="I170" s="27"/>
    </row>
    <row r="171" spans="1:9" x14ac:dyDescent="0.2">
      <c r="A171" s="10"/>
      <c r="B171" s="10"/>
      <c r="D171" s="30"/>
      <c r="E171" s="26"/>
      <c r="I171" s="27"/>
    </row>
    <row r="172" spans="1:9" x14ac:dyDescent="0.2">
      <c r="A172" s="10"/>
      <c r="B172" s="10"/>
      <c r="D172" s="30"/>
      <c r="E172" s="26"/>
      <c r="I172" s="27"/>
    </row>
    <row r="173" spans="1:9" x14ac:dyDescent="0.2">
      <c r="A173" s="10"/>
      <c r="B173" s="10"/>
      <c r="D173" s="30"/>
      <c r="E173" s="26"/>
      <c r="I173" s="27"/>
    </row>
    <row r="174" spans="1:9" x14ac:dyDescent="0.2">
      <c r="A174" s="10"/>
      <c r="B174" s="10"/>
      <c r="D174" s="30"/>
      <c r="E174" s="26"/>
      <c r="I174" s="27"/>
    </row>
    <row r="175" spans="1:9" x14ac:dyDescent="0.2">
      <c r="A175" s="10"/>
      <c r="B175" s="10"/>
      <c r="D175" s="30"/>
      <c r="E175" s="26"/>
      <c r="I175" s="27"/>
    </row>
    <row r="176" spans="1:9" x14ac:dyDescent="0.2">
      <c r="A176" s="10"/>
      <c r="B176" s="10"/>
      <c r="D176" s="30"/>
      <c r="E176" s="26"/>
      <c r="I176" s="27"/>
    </row>
    <row r="177" spans="1:9" x14ac:dyDescent="0.2">
      <c r="A177" s="10"/>
      <c r="B177" s="10"/>
      <c r="D177" s="30"/>
      <c r="E177" s="26"/>
      <c r="I177" s="27"/>
    </row>
    <row r="178" spans="1:9" x14ac:dyDescent="0.2">
      <c r="A178" s="10"/>
      <c r="B178" s="10"/>
      <c r="D178" s="30"/>
      <c r="E178" s="26"/>
      <c r="I178" s="27"/>
    </row>
    <row r="179" spans="1:9" x14ac:dyDescent="0.2">
      <c r="A179" s="10"/>
      <c r="B179" s="10"/>
      <c r="D179" s="30"/>
      <c r="E179" s="26"/>
      <c r="I179" s="27"/>
    </row>
    <row r="180" spans="1:9" x14ac:dyDescent="0.2">
      <c r="A180" s="10"/>
      <c r="B180" s="10"/>
      <c r="D180" s="30"/>
      <c r="E180" s="26"/>
      <c r="I180" s="27"/>
    </row>
    <row r="181" spans="1:9" x14ac:dyDescent="0.2">
      <c r="A181" s="10"/>
      <c r="B181" s="10"/>
      <c r="D181" s="30"/>
      <c r="E181" s="26"/>
      <c r="I181" s="27"/>
    </row>
    <row r="182" spans="1:9" x14ac:dyDescent="0.2">
      <c r="A182" s="10"/>
      <c r="B182" s="10"/>
      <c r="D182" s="30"/>
      <c r="E182" s="26"/>
      <c r="I182" s="27"/>
    </row>
    <row r="183" spans="1:9" x14ac:dyDescent="0.2">
      <c r="A183" s="10"/>
      <c r="B183" s="10"/>
      <c r="D183" s="30"/>
      <c r="E183" s="26"/>
      <c r="I183" s="27"/>
    </row>
    <row r="184" spans="1:9" x14ac:dyDescent="0.2">
      <c r="A184" s="10"/>
      <c r="B184" s="10"/>
      <c r="D184" s="30"/>
      <c r="E184" s="26"/>
      <c r="I184" s="27"/>
    </row>
    <row r="185" spans="1:9" x14ac:dyDescent="0.2">
      <c r="A185" s="10"/>
      <c r="B185" s="10"/>
      <c r="D185" s="30"/>
      <c r="E185" s="26"/>
      <c r="I185" s="27"/>
    </row>
    <row r="186" spans="1:9" x14ac:dyDescent="0.2">
      <c r="A186" s="10"/>
      <c r="B186" s="10"/>
      <c r="D186" s="30"/>
      <c r="E186" s="26"/>
      <c r="I186" s="27"/>
    </row>
    <row r="187" spans="1:9" x14ac:dyDescent="0.2">
      <c r="A187" s="10"/>
      <c r="B187" s="10"/>
      <c r="D187" s="30"/>
      <c r="E187" s="26"/>
      <c r="I187" s="27"/>
    </row>
    <row r="188" spans="1:9" x14ac:dyDescent="0.2">
      <c r="A188" s="10"/>
      <c r="B188" s="10"/>
      <c r="D188" s="30"/>
      <c r="E188" s="26"/>
      <c r="I188" s="27"/>
    </row>
    <row r="189" spans="1:9" x14ac:dyDescent="0.2">
      <c r="A189" s="10"/>
      <c r="B189" s="10"/>
      <c r="D189" s="30"/>
      <c r="E189" s="26"/>
      <c r="I189" s="27"/>
    </row>
    <row r="190" spans="1:9" x14ac:dyDescent="0.2">
      <c r="A190" s="10"/>
      <c r="B190" s="10"/>
      <c r="D190" s="30"/>
      <c r="E190" s="26"/>
      <c r="I190" s="27"/>
    </row>
    <row r="191" spans="1:9" x14ac:dyDescent="0.2">
      <c r="A191" s="10"/>
      <c r="B191" s="10"/>
      <c r="D191" s="30"/>
      <c r="E191" s="26"/>
      <c r="I191" s="27"/>
    </row>
    <row r="192" spans="1:9" x14ac:dyDescent="0.2">
      <c r="A192" s="10"/>
      <c r="B192" s="10"/>
      <c r="D192" s="30"/>
      <c r="E192" s="26"/>
      <c r="I192" s="27"/>
    </row>
    <row r="193" spans="1:9" x14ac:dyDescent="0.2">
      <c r="A193" s="10"/>
      <c r="B193" s="10"/>
      <c r="D193" s="30"/>
      <c r="E193" s="26"/>
      <c r="I193" s="27"/>
    </row>
    <row r="194" spans="1:9" x14ac:dyDescent="0.2">
      <c r="A194" s="10"/>
      <c r="B194" s="10"/>
      <c r="D194" s="30"/>
      <c r="E194" s="26"/>
      <c r="I194" s="27"/>
    </row>
    <row r="195" spans="1:9" x14ac:dyDescent="0.2">
      <c r="A195" s="10"/>
      <c r="B195" s="10"/>
      <c r="D195" s="30"/>
      <c r="E195" s="26"/>
      <c r="I195" s="27"/>
    </row>
    <row r="196" spans="1:9" x14ac:dyDescent="0.2">
      <c r="A196" s="10"/>
      <c r="B196" s="10"/>
      <c r="D196" s="30"/>
      <c r="E196" s="26"/>
      <c r="I196" s="27"/>
    </row>
    <row r="197" spans="1:9" x14ac:dyDescent="0.2">
      <c r="A197" s="10"/>
      <c r="B197" s="10"/>
      <c r="D197" s="30"/>
      <c r="E197" s="26"/>
      <c r="I197" s="27"/>
    </row>
    <row r="198" spans="1:9" x14ac:dyDescent="0.2">
      <c r="A198" s="10"/>
      <c r="B198" s="10"/>
      <c r="D198" s="30"/>
      <c r="E198" s="26"/>
      <c r="I198" s="27"/>
    </row>
    <row r="199" spans="1:9" x14ac:dyDescent="0.2">
      <c r="A199" s="10"/>
      <c r="B199" s="10"/>
      <c r="D199" s="30"/>
      <c r="E199" s="26"/>
      <c r="I199" s="27"/>
    </row>
    <row r="200" spans="1:9" x14ac:dyDescent="0.2">
      <c r="A200" s="10"/>
      <c r="B200" s="10"/>
      <c r="D200" s="30"/>
      <c r="E200" s="26"/>
      <c r="I200" s="27"/>
    </row>
    <row r="201" spans="1:9" x14ac:dyDescent="0.2">
      <c r="A201" s="10"/>
      <c r="B201" s="10"/>
      <c r="D201" s="30"/>
      <c r="E201" s="26"/>
      <c r="I201" s="27"/>
    </row>
    <row r="202" spans="1:9" x14ac:dyDescent="0.2">
      <c r="A202" s="10"/>
      <c r="B202" s="10"/>
      <c r="D202" s="30"/>
      <c r="E202" s="26"/>
      <c r="I202" s="27"/>
    </row>
    <row r="203" spans="1:9" x14ac:dyDescent="0.2">
      <c r="A203" s="10"/>
      <c r="B203" s="10"/>
      <c r="D203" s="30"/>
      <c r="E203" s="26"/>
      <c r="I203" s="27"/>
    </row>
    <row r="204" spans="1:9" x14ac:dyDescent="0.2">
      <c r="A204" s="10"/>
      <c r="B204" s="10"/>
      <c r="D204" s="30"/>
      <c r="E204" s="26"/>
      <c r="I204" s="27"/>
    </row>
    <row r="205" spans="1:9" x14ac:dyDescent="0.2">
      <c r="A205" s="10"/>
      <c r="B205" s="10"/>
      <c r="D205" s="30"/>
      <c r="E205" s="26"/>
      <c r="I205" s="27"/>
    </row>
    <row r="206" spans="1:9" x14ac:dyDescent="0.2">
      <c r="A206" s="10"/>
      <c r="B206" s="10"/>
      <c r="D206" s="30"/>
      <c r="E206" s="26"/>
      <c r="I206" s="27"/>
    </row>
    <row r="207" spans="1:9" x14ac:dyDescent="0.2">
      <c r="A207" s="10"/>
      <c r="B207" s="10"/>
      <c r="D207" s="30"/>
      <c r="E207" s="26"/>
      <c r="I207" s="27"/>
    </row>
    <row r="208" spans="1:9" x14ac:dyDescent="0.2">
      <c r="A208" s="10"/>
      <c r="B208" s="10"/>
      <c r="D208" s="30"/>
      <c r="E208" s="26"/>
      <c r="I208" s="27"/>
    </row>
    <row r="209" spans="1:9" x14ac:dyDescent="0.2">
      <c r="A209" s="10"/>
      <c r="B209" s="10"/>
      <c r="D209" s="30"/>
      <c r="E209" s="26"/>
      <c r="I209" s="27"/>
    </row>
    <row r="210" spans="1:9" x14ac:dyDescent="0.2">
      <c r="A210" s="10"/>
      <c r="B210" s="10"/>
      <c r="D210" s="30"/>
      <c r="E210" s="26"/>
      <c r="I210" s="27"/>
    </row>
    <row r="211" spans="1:9" x14ac:dyDescent="0.2">
      <c r="A211" s="10"/>
      <c r="B211" s="10"/>
      <c r="D211" s="30"/>
      <c r="E211" s="26"/>
      <c r="I211" s="27"/>
    </row>
    <row r="212" spans="1:9" x14ac:dyDescent="0.2">
      <c r="A212" s="10"/>
      <c r="B212" s="10"/>
      <c r="D212" s="30"/>
      <c r="E212" s="26"/>
      <c r="I212" s="27"/>
    </row>
    <row r="213" spans="1:9" x14ac:dyDescent="0.2">
      <c r="A213" s="10"/>
      <c r="B213" s="10"/>
      <c r="D213" s="30"/>
      <c r="E213" s="26"/>
      <c r="I213" s="27"/>
    </row>
    <row r="214" spans="1:9" x14ac:dyDescent="0.2">
      <c r="A214" s="10"/>
      <c r="B214" s="10"/>
      <c r="D214" s="30"/>
      <c r="E214" s="26"/>
      <c r="I214" s="27"/>
    </row>
    <row r="215" spans="1:9" x14ac:dyDescent="0.2">
      <c r="A215" s="10"/>
      <c r="B215" s="10"/>
      <c r="D215" s="30"/>
      <c r="E215" s="26"/>
      <c r="I215" s="27"/>
    </row>
    <row r="216" spans="1:9" x14ac:dyDescent="0.2">
      <c r="A216" s="10"/>
      <c r="B216" s="10"/>
      <c r="D216" s="30"/>
      <c r="E216" s="26"/>
      <c r="I216" s="27"/>
    </row>
    <row r="217" spans="1:9" x14ac:dyDescent="0.2">
      <c r="A217" s="10"/>
      <c r="B217" s="10"/>
      <c r="D217" s="30"/>
      <c r="E217" s="26"/>
      <c r="I217" s="27"/>
    </row>
    <row r="218" spans="1:9" x14ac:dyDescent="0.2">
      <c r="A218" s="10"/>
      <c r="B218" s="10"/>
      <c r="D218" s="30"/>
      <c r="E218" s="26"/>
      <c r="I218" s="27"/>
    </row>
    <row r="219" spans="1:9" x14ac:dyDescent="0.2">
      <c r="A219" s="10"/>
      <c r="B219" s="10"/>
      <c r="D219" s="30"/>
      <c r="E219" s="26"/>
      <c r="I219" s="27"/>
    </row>
    <row r="220" spans="1:9" x14ac:dyDescent="0.2">
      <c r="A220" s="10"/>
      <c r="B220" s="10"/>
      <c r="D220" s="30"/>
      <c r="E220" s="26"/>
      <c r="I220" s="27"/>
    </row>
    <row r="221" spans="1:9" x14ac:dyDescent="0.2">
      <c r="A221" s="10"/>
      <c r="B221" s="10"/>
      <c r="D221" s="30"/>
      <c r="E221" s="26"/>
      <c r="I221" s="27"/>
    </row>
    <row r="222" spans="1:9" x14ac:dyDescent="0.2">
      <c r="A222" s="10"/>
      <c r="B222" s="10"/>
      <c r="D222" s="30"/>
      <c r="E222" s="26"/>
      <c r="I222" s="27"/>
    </row>
    <row r="223" spans="1:9" x14ac:dyDescent="0.2">
      <c r="A223" s="10"/>
      <c r="B223" s="10"/>
      <c r="D223" s="30"/>
      <c r="E223" s="26"/>
      <c r="I223" s="27"/>
    </row>
    <row r="224" spans="1:9" x14ac:dyDescent="0.2">
      <c r="A224" s="10"/>
      <c r="B224" s="10"/>
      <c r="D224" s="30"/>
      <c r="E224" s="26"/>
      <c r="I224" s="27"/>
    </row>
    <row r="225" spans="1:9" x14ac:dyDescent="0.2">
      <c r="A225" s="10"/>
      <c r="B225" s="10"/>
      <c r="D225" s="30"/>
      <c r="E225" s="26"/>
      <c r="I225" s="27"/>
    </row>
    <row r="226" spans="1:9" x14ac:dyDescent="0.2">
      <c r="A226" s="10"/>
      <c r="B226" s="10"/>
      <c r="D226" s="30"/>
      <c r="E226" s="26"/>
      <c r="I226" s="27"/>
    </row>
    <row r="227" spans="1:9" x14ac:dyDescent="0.2">
      <c r="A227" s="10"/>
      <c r="B227" s="10"/>
      <c r="D227" s="30"/>
      <c r="E227" s="26"/>
      <c r="I227" s="27"/>
    </row>
    <row r="228" spans="1:9" x14ac:dyDescent="0.2">
      <c r="A228" s="10"/>
      <c r="B228" s="10"/>
      <c r="D228" s="30"/>
      <c r="E228" s="26"/>
      <c r="I228" s="27"/>
    </row>
    <row r="229" spans="1:9" x14ac:dyDescent="0.2">
      <c r="A229" s="10"/>
      <c r="B229" s="10"/>
      <c r="D229" s="30"/>
      <c r="E229" s="26"/>
      <c r="I229" s="27"/>
    </row>
    <row r="230" spans="1:9" x14ac:dyDescent="0.2">
      <c r="A230" s="10"/>
      <c r="B230" s="10"/>
      <c r="D230" s="30"/>
      <c r="E230" s="26"/>
      <c r="I230" s="27"/>
    </row>
    <row r="231" spans="1:9" x14ac:dyDescent="0.2">
      <c r="A231" s="10"/>
      <c r="B231" s="10"/>
      <c r="D231" s="30"/>
      <c r="E231" s="26"/>
      <c r="I231" s="27"/>
    </row>
    <row r="232" spans="1:9" x14ac:dyDescent="0.2">
      <c r="A232" s="10"/>
      <c r="B232" s="10"/>
      <c r="D232" s="30"/>
      <c r="E232" s="26"/>
      <c r="I232" s="27"/>
    </row>
    <row r="233" spans="1:9" x14ac:dyDescent="0.2">
      <c r="A233" s="10"/>
      <c r="B233" s="10"/>
      <c r="D233" s="30"/>
      <c r="E233" s="26"/>
      <c r="I233" s="27"/>
    </row>
    <row r="234" spans="1:9" x14ac:dyDescent="0.2">
      <c r="A234" s="10"/>
      <c r="B234" s="10"/>
      <c r="D234" s="30"/>
      <c r="E234" s="26"/>
      <c r="I234" s="27"/>
    </row>
    <row r="235" spans="1:9" x14ac:dyDescent="0.2">
      <c r="A235" s="10"/>
      <c r="B235" s="10"/>
      <c r="D235" s="30"/>
      <c r="E235" s="26"/>
      <c r="I235" s="27"/>
    </row>
    <row r="236" spans="1:9" x14ac:dyDescent="0.2">
      <c r="A236" s="10"/>
      <c r="B236" s="10"/>
      <c r="D236" s="30"/>
      <c r="E236" s="26"/>
      <c r="I236" s="27"/>
    </row>
    <row r="237" spans="1:9" x14ac:dyDescent="0.2">
      <c r="A237" s="10"/>
      <c r="B237" s="10"/>
      <c r="D237" s="30"/>
      <c r="E237" s="26"/>
      <c r="I237" s="27"/>
    </row>
    <row r="238" spans="1:9" x14ac:dyDescent="0.2">
      <c r="A238" s="10"/>
      <c r="B238" s="10"/>
      <c r="D238" s="30"/>
      <c r="E238" s="26"/>
      <c r="I238" s="27"/>
    </row>
    <row r="239" spans="1:9" x14ac:dyDescent="0.2">
      <c r="A239" s="10"/>
      <c r="B239" s="10"/>
      <c r="D239" s="30"/>
      <c r="E239" s="26"/>
      <c r="I239" s="27"/>
    </row>
    <row r="240" spans="1:9" x14ac:dyDescent="0.2">
      <c r="A240" s="10"/>
      <c r="B240" s="10"/>
      <c r="D240" s="30"/>
      <c r="E240" s="26"/>
      <c r="I240" s="27"/>
    </row>
    <row r="241" spans="1:9" x14ac:dyDescent="0.2">
      <c r="A241" s="10"/>
      <c r="B241" s="10"/>
      <c r="D241" s="30"/>
      <c r="E241" s="26"/>
      <c r="I241" s="27"/>
    </row>
    <row r="242" spans="1:9" x14ac:dyDescent="0.2">
      <c r="A242" s="10"/>
      <c r="B242" s="10"/>
      <c r="D242" s="30"/>
      <c r="E242" s="26"/>
      <c r="I242" s="27"/>
    </row>
    <row r="243" spans="1:9" x14ac:dyDescent="0.2">
      <c r="A243" s="10"/>
      <c r="B243" s="10"/>
      <c r="D243" s="30"/>
      <c r="E243" s="26"/>
      <c r="I243" s="27"/>
    </row>
    <row r="244" spans="1:9" x14ac:dyDescent="0.2">
      <c r="A244" s="10"/>
      <c r="B244" s="10"/>
      <c r="D244" s="30"/>
      <c r="E244" s="26"/>
      <c r="I244" s="27"/>
    </row>
    <row r="245" spans="1:9" x14ac:dyDescent="0.2">
      <c r="A245" s="10"/>
      <c r="B245" s="10"/>
      <c r="D245" s="30"/>
      <c r="E245" s="26"/>
      <c r="I245" s="27"/>
    </row>
    <row r="246" spans="1:9" x14ac:dyDescent="0.2">
      <c r="A246" s="10"/>
      <c r="B246" s="10"/>
      <c r="D246" s="30"/>
      <c r="E246" s="26"/>
      <c r="I246" s="27"/>
    </row>
    <row r="247" spans="1:9" x14ac:dyDescent="0.2">
      <c r="A247" s="10"/>
      <c r="B247" s="10"/>
      <c r="D247" s="30"/>
      <c r="E247" s="26"/>
      <c r="I247" s="27"/>
    </row>
    <row r="248" spans="1:9" x14ac:dyDescent="0.2">
      <c r="A248" s="10"/>
      <c r="B248" s="10"/>
      <c r="D248" s="30"/>
      <c r="E248" s="26"/>
      <c r="I248" s="27"/>
    </row>
    <row r="249" spans="1:9" x14ac:dyDescent="0.2">
      <c r="A249" s="10"/>
      <c r="B249" s="10"/>
      <c r="D249" s="30"/>
      <c r="E249" s="26"/>
      <c r="I249" s="27"/>
    </row>
    <row r="250" spans="1:9" x14ac:dyDescent="0.2">
      <c r="A250" s="10"/>
      <c r="B250" s="10"/>
      <c r="D250" s="30"/>
      <c r="E250" s="26"/>
      <c r="I250" s="27"/>
    </row>
    <row r="251" spans="1:9" x14ac:dyDescent="0.2">
      <c r="A251" s="10"/>
      <c r="B251" s="10"/>
      <c r="D251" s="30"/>
      <c r="E251" s="26"/>
      <c r="I251" s="27"/>
    </row>
    <row r="252" spans="1:9" x14ac:dyDescent="0.2">
      <c r="A252" s="10"/>
      <c r="B252" s="10"/>
      <c r="D252" s="30"/>
      <c r="E252" s="26"/>
      <c r="I252" s="27"/>
    </row>
    <row r="253" spans="1:9" x14ac:dyDescent="0.2">
      <c r="A253" s="10"/>
      <c r="B253" s="10"/>
      <c r="D253" s="30"/>
      <c r="E253" s="26"/>
      <c r="I253" s="27"/>
    </row>
    <row r="254" spans="1:9" x14ac:dyDescent="0.2">
      <c r="A254" s="10"/>
      <c r="B254" s="10"/>
      <c r="D254" s="30"/>
      <c r="E254" s="26"/>
      <c r="I254" s="27"/>
    </row>
    <row r="255" spans="1:9" x14ac:dyDescent="0.2">
      <c r="A255" s="10"/>
      <c r="B255" s="10"/>
      <c r="D255" s="30"/>
      <c r="E255" s="26"/>
      <c r="I255" s="27"/>
    </row>
    <row r="256" spans="1:9" x14ac:dyDescent="0.2">
      <c r="A256" s="10"/>
      <c r="B256" s="10"/>
      <c r="D256" s="30"/>
      <c r="E256" s="26"/>
      <c r="I256" s="27"/>
    </row>
    <row r="257" spans="1:9" x14ac:dyDescent="0.2">
      <c r="A257" s="10"/>
      <c r="B257" s="10"/>
      <c r="D257" s="30"/>
      <c r="E257" s="26"/>
      <c r="I257" s="27"/>
    </row>
    <row r="258" spans="1:9" x14ac:dyDescent="0.2">
      <c r="A258" s="10"/>
      <c r="B258" s="10"/>
      <c r="D258" s="30"/>
      <c r="E258" s="26"/>
      <c r="I258" s="27"/>
    </row>
    <row r="259" spans="1:9" x14ac:dyDescent="0.2">
      <c r="A259" s="10"/>
      <c r="B259" s="10"/>
      <c r="D259" s="30"/>
      <c r="E259" s="26"/>
      <c r="I259" s="27"/>
    </row>
    <row r="260" spans="1:9" x14ac:dyDescent="0.2">
      <c r="A260" s="10"/>
      <c r="B260" s="10"/>
      <c r="D260" s="30"/>
      <c r="E260" s="26"/>
      <c r="I260" s="27"/>
    </row>
    <row r="261" spans="1:9" x14ac:dyDescent="0.2">
      <c r="A261" s="10"/>
      <c r="B261" s="10"/>
      <c r="D261" s="30"/>
      <c r="E261" s="26"/>
      <c r="I261" s="27"/>
    </row>
    <row r="262" spans="1:9" x14ac:dyDescent="0.2">
      <c r="A262" s="10"/>
      <c r="B262" s="10"/>
      <c r="D262" s="30"/>
      <c r="E262" s="26"/>
      <c r="I262" s="27"/>
    </row>
    <row r="263" spans="1:9" x14ac:dyDescent="0.2">
      <c r="A263" s="10"/>
      <c r="B263" s="10"/>
      <c r="D263" s="30"/>
      <c r="E263" s="26"/>
      <c r="I263" s="27"/>
    </row>
    <row r="264" spans="1:9" x14ac:dyDescent="0.2">
      <c r="A264" s="10"/>
      <c r="B264" s="10"/>
      <c r="D264" s="30"/>
      <c r="E264" s="26"/>
      <c r="I264" s="27"/>
    </row>
    <row r="265" spans="1:9" x14ac:dyDescent="0.2">
      <c r="A265" s="10"/>
      <c r="B265" s="10"/>
      <c r="D265" s="30"/>
      <c r="E265" s="26"/>
      <c r="I265" s="27"/>
    </row>
    <row r="266" spans="1:9" x14ac:dyDescent="0.2">
      <c r="A266" s="10"/>
      <c r="B266" s="10"/>
      <c r="D266" s="30"/>
      <c r="E266" s="26"/>
      <c r="I266" s="27"/>
    </row>
    <row r="267" spans="1:9" x14ac:dyDescent="0.2">
      <c r="A267" s="10"/>
      <c r="B267" s="10"/>
      <c r="D267" s="30"/>
      <c r="E267" s="26"/>
      <c r="I267" s="27"/>
    </row>
    <row r="268" spans="1:9" x14ac:dyDescent="0.2">
      <c r="A268" s="10"/>
      <c r="B268" s="10"/>
      <c r="D268" s="30"/>
      <c r="E268" s="26"/>
      <c r="I268" s="27"/>
    </row>
    <row r="269" spans="1:9" x14ac:dyDescent="0.2">
      <c r="A269" s="10"/>
      <c r="B269" s="10"/>
      <c r="D269" s="30"/>
      <c r="E269" s="26"/>
      <c r="I269" s="27"/>
    </row>
    <row r="270" spans="1:9" x14ac:dyDescent="0.2">
      <c r="A270" s="10"/>
      <c r="B270" s="10"/>
      <c r="D270" s="30"/>
      <c r="E270" s="26"/>
      <c r="I270" s="27"/>
    </row>
    <row r="271" spans="1:9" x14ac:dyDescent="0.2">
      <c r="A271" s="10"/>
      <c r="B271" s="10"/>
      <c r="D271" s="30"/>
      <c r="E271" s="26"/>
      <c r="I271" s="27"/>
    </row>
    <row r="272" spans="1:9" x14ac:dyDescent="0.2">
      <c r="A272" s="10"/>
      <c r="B272" s="10"/>
      <c r="D272" s="30"/>
      <c r="E272" s="26"/>
      <c r="I272" s="27"/>
    </row>
    <row r="273" spans="1:9" x14ac:dyDescent="0.2">
      <c r="A273" s="10"/>
      <c r="B273" s="10"/>
      <c r="D273" s="30"/>
      <c r="E273" s="26"/>
      <c r="I273" s="27"/>
    </row>
    <row r="274" spans="1:9" x14ac:dyDescent="0.2">
      <c r="A274" s="10"/>
      <c r="B274" s="10"/>
      <c r="D274" s="30"/>
      <c r="E274" s="26"/>
      <c r="I274" s="27"/>
    </row>
    <row r="275" spans="1:9" x14ac:dyDescent="0.2">
      <c r="A275" s="10"/>
      <c r="B275" s="10"/>
      <c r="D275" s="30"/>
      <c r="E275" s="26"/>
      <c r="I275" s="27"/>
    </row>
    <row r="276" spans="1:9" x14ac:dyDescent="0.2">
      <c r="A276" s="10"/>
      <c r="B276" s="10"/>
      <c r="D276" s="30"/>
      <c r="E276" s="26"/>
      <c r="I276" s="27"/>
    </row>
    <row r="277" spans="1:9" x14ac:dyDescent="0.2">
      <c r="A277" s="10"/>
      <c r="B277" s="10"/>
      <c r="D277" s="30"/>
      <c r="E277" s="26"/>
      <c r="I277" s="27"/>
    </row>
    <row r="278" spans="1:9" x14ac:dyDescent="0.2">
      <c r="A278" s="10"/>
      <c r="B278" s="10"/>
      <c r="D278" s="30"/>
      <c r="E278" s="26"/>
      <c r="I278" s="27"/>
    </row>
    <row r="279" spans="1:9" x14ac:dyDescent="0.2">
      <c r="A279" s="10"/>
      <c r="B279" s="10"/>
      <c r="D279" s="30"/>
      <c r="E279" s="26"/>
      <c r="I279" s="27"/>
    </row>
    <row r="280" spans="1:9" x14ac:dyDescent="0.2">
      <c r="A280" s="10"/>
      <c r="B280" s="10"/>
      <c r="D280" s="30"/>
      <c r="E280" s="26"/>
      <c r="I280" s="27"/>
    </row>
    <row r="281" spans="1:9" x14ac:dyDescent="0.2">
      <c r="A281" s="10"/>
      <c r="B281" s="10"/>
      <c r="D281" s="30"/>
      <c r="E281" s="26"/>
      <c r="I281" s="27"/>
    </row>
    <row r="282" spans="1:9" x14ac:dyDescent="0.2">
      <c r="A282" s="10"/>
      <c r="B282" s="10"/>
      <c r="D282" s="30"/>
      <c r="E282" s="26"/>
      <c r="I282" s="27"/>
    </row>
    <row r="283" spans="1:9" x14ac:dyDescent="0.2">
      <c r="A283" s="10"/>
      <c r="B283" s="10"/>
      <c r="D283" s="30"/>
      <c r="E283" s="26"/>
      <c r="I283" s="27"/>
    </row>
    <row r="284" spans="1:9" x14ac:dyDescent="0.2">
      <c r="A284" s="10"/>
      <c r="B284" s="10"/>
      <c r="D284" s="30"/>
      <c r="E284" s="26"/>
      <c r="I284" s="27"/>
    </row>
    <row r="285" spans="1:9" x14ac:dyDescent="0.2">
      <c r="A285" s="10"/>
      <c r="B285" s="10"/>
      <c r="D285" s="30"/>
      <c r="E285" s="26"/>
      <c r="I285" s="27"/>
    </row>
    <row r="286" spans="1:9" x14ac:dyDescent="0.2">
      <c r="A286" s="10"/>
      <c r="B286" s="10"/>
      <c r="D286" s="30"/>
      <c r="E286" s="26"/>
      <c r="I286" s="27"/>
    </row>
    <row r="287" spans="1:9" x14ac:dyDescent="0.2">
      <c r="A287" s="10"/>
      <c r="B287" s="10"/>
      <c r="D287" s="30"/>
      <c r="E287" s="26"/>
      <c r="I287" s="27"/>
    </row>
    <row r="288" spans="1:9" x14ac:dyDescent="0.2">
      <c r="A288" s="10"/>
      <c r="B288" s="10"/>
      <c r="D288" s="30"/>
      <c r="E288" s="26"/>
      <c r="I288" s="27"/>
    </row>
    <row r="289" spans="1:9" x14ac:dyDescent="0.2">
      <c r="A289" s="10"/>
      <c r="B289" s="10"/>
      <c r="D289" s="30"/>
      <c r="E289" s="26"/>
      <c r="I289" s="27"/>
    </row>
    <row r="290" spans="1:9" x14ac:dyDescent="0.2">
      <c r="A290" s="10"/>
      <c r="B290" s="10"/>
      <c r="D290" s="30"/>
      <c r="E290" s="26"/>
      <c r="I290" s="27"/>
    </row>
    <row r="291" spans="1:9" x14ac:dyDescent="0.2">
      <c r="A291" s="10"/>
      <c r="B291" s="10"/>
      <c r="D291" s="30"/>
      <c r="E291" s="26"/>
      <c r="I291" s="27"/>
    </row>
    <row r="292" spans="1:9" x14ac:dyDescent="0.2">
      <c r="A292" s="10"/>
      <c r="B292" s="10"/>
      <c r="D292" s="30"/>
      <c r="E292" s="26"/>
      <c r="I292" s="27"/>
    </row>
    <row r="293" spans="1:9" x14ac:dyDescent="0.2">
      <c r="A293" s="10"/>
      <c r="B293" s="10"/>
      <c r="D293" s="30"/>
      <c r="E293" s="26"/>
      <c r="I293" s="27"/>
    </row>
    <row r="294" spans="1:9" x14ac:dyDescent="0.2">
      <c r="A294" s="10"/>
      <c r="B294" s="10"/>
      <c r="D294" s="30"/>
      <c r="E294" s="26"/>
      <c r="I294" s="27"/>
    </row>
    <row r="295" spans="1:9" x14ac:dyDescent="0.2">
      <c r="A295" s="10"/>
      <c r="B295" s="10"/>
      <c r="D295" s="30"/>
      <c r="E295" s="26"/>
      <c r="I295" s="27"/>
    </row>
    <row r="296" spans="1:9" x14ac:dyDescent="0.2">
      <c r="A296" s="10"/>
      <c r="B296" s="10"/>
      <c r="D296" s="30"/>
      <c r="E296" s="26"/>
      <c r="I296" s="27"/>
    </row>
    <row r="297" spans="1:9" x14ac:dyDescent="0.2">
      <c r="A297" s="10"/>
      <c r="B297" s="10"/>
      <c r="D297" s="30"/>
      <c r="E297" s="26"/>
      <c r="I297" s="27"/>
    </row>
    <row r="298" spans="1:9" x14ac:dyDescent="0.2">
      <c r="A298" s="10"/>
      <c r="B298" s="10"/>
      <c r="D298" s="30"/>
      <c r="E298" s="26"/>
      <c r="I298" s="27"/>
    </row>
    <row r="299" spans="1:9" x14ac:dyDescent="0.2">
      <c r="A299" s="10"/>
      <c r="B299" s="10"/>
      <c r="D299" s="30"/>
      <c r="E299" s="26"/>
      <c r="I299" s="27"/>
    </row>
    <row r="300" spans="1:9" x14ac:dyDescent="0.2">
      <c r="A300" s="10"/>
      <c r="B300" s="10"/>
      <c r="D300" s="30"/>
      <c r="E300" s="26"/>
      <c r="I300" s="27"/>
    </row>
    <row r="301" spans="1:9" x14ac:dyDescent="0.2">
      <c r="A301" s="10"/>
      <c r="B301" s="10"/>
      <c r="D301" s="30"/>
      <c r="E301" s="26"/>
      <c r="I301" s="27"/>
    </row>
    <row r="302" spans="1:9" x14ac:dyDescent="0.2">
      <c r="A302" s="10"/>
      <c r="B302" s="10"/>
      <c r="D302" s="30"/>
      <c r="E302" s="26"/>
      <c r="I302" s="27"/>
    </row>
    <row r="303" spans="1:9" x14ac:dyDescent="0.2">
      <c r="A303" s="10"/>
      <c r="B303" s="10"/>
      <c r="D303" s="30"/>
      <c r="E303" s="26"/>
      <c r="I303" s="27"/>
    </row>
    <row r="304" spans="1:9" x14ac:dyDescent="0.2">
      <c r="A304" s="10"/>
      <c r="B304" s="10"/>
      <c r="D304" s="30"/>
      <c r="E304" s="26"/>
      <c r="I304" s="27"/>
    </row>
    <row r="305" spans="1:9" x14ac:dyDescent="0.2">
      <c r="A305" s="10"/>
      <c r="B305" s="10"/>
      <c r="D305" s="30"/>
      <c r="E305" s="26"/>
      <c r="I305" s="27"/>
    </row>
    <row r="306" spans="1:9" x14ac:dyDescent="0.2">
      <c r="A306" s="10"/>
      <c r="B306" s="10"/>
      <c r="D306" s="30"/>
      <c r="E306" s="26"/>
      <c r="I306" s="27"/>
    </row>
    <row r="307" spans="1:9" x14ac:dyDescent="0.2">
      <c r="A307" s="10"/>
      <c r="B307" s="10"/>
      <c r="D307" s="30"/>
      <c r="E307" s="26"/>
      <c r="I307" s="27"/>
    </row>
    <row r="308" spans="1:9" x14ac:dyDescent="0.2">
      <c r="A308" s="10"/>
      <c r="B308" s="10"/>
      <c r="D308" s="30"/>
      <c r="E308" s="26"/>
      <c r="I308" s="27"/>
    </row>
    <row r="309" spans="1:9" x14ac:dyDescent="0.2">
      <c r="A309" s="10"/>
      <c r="B309" s="10"/>
      <c r="D309" s="30"/>
      <c r="E309" s="26"/>
      <c r="I309" s="27"/>
    </row>
    <row r="310" spans="1:9" x14ac:dyDescent="0.2">
      <c r="A310" s="10"/>
      <c r="B310" s="10"/>
      <c r="D310" s="30"/>
      <c r="E310" s="26"/>
      <c r="I310" s="27"/>
    </row>
    <row r="311" spans="1:9" x14ac:dyDescent="0.2">
      <c r="A311" s="10"/>
      <c r="B311" s="10"/>
      <c r="D311" s="30"/>
      <c r="E311" s="26"/>
      <c r="I311" s="27"/>
    </row>
    <row r="312" spans="1:9" x14ac:dyDescent="0.2">
      <c r="A312" s="10"/>
      <c r="B312" s="10"/>
      <c r="D312" s="30"/>
      <c r="E312" s="26"/>
      <c r="I312" s="27"/>
    </row>
    <row r="313" spans="1:9" x14ac:dyDescent="0.2">
      <c r="A313" s="10"/>
      <c r="B313" s="10"/>
      <c r="D313" s="30"/>
      <c r="E313" s="26"/>
      <c r="I313" s="27"/>
    </row>
    <row r="314" spans="1:9" x14ac:dyDescent="0.2">
      <c r="A314" s="10"/>
      <c r="B314" s="10"/>
      <c r="D314" s="30"/>
      <c r="E314" s="26"/>
      <c r="I314" s="27"/>
    </row>
    <row r="315" spans="1:9" x14ac:dyDescent="0.2">
      <c r="A315" s="10"/>
      <c r="B315" s="10"/>
      <c r="D315" s="30"/>
      <c r="E315" s="26"/>
      <c r="I315" s="27"/>
    </row>
    <row r="316" spans="1:9" x14ac:dyDescent="0.2">
      <c r="A316" s="10"/>
      <c r="B316" s="10"/>
      <c r="D316" s="30"/>
      <c r="E316" s="26"/>
      <c r="I316" s="27"/>
    </row>
    <row r="317" spans="1:9" x14ac:dyDescent="0.2">
      <c r="A317" s="10"/>
      <c r="B317" s="10"/>
      <c r="D317" s="30"/>
      <c r="E317" s="26"/>
      <c r="I317" s="27"/>
    </row>
    <row r="318" spans="1:9" x14ac:dyDescent="0.2">
      <c r="A318" s="10"/>
      <c r="B318" s="10"/>
      <c r="D318" s="30"/>
      <c r="E318" s="26"/>
      <c r="I318" s="27"/>
    </row>
    <row r="319" spans="1:9" x14ac:dyDescent="0.2">
      <c r="A319" s="10"/>
      <c r="B319" s="10"/>
      <c r="D319" s="30"/>
      <c r="E319" s="26"/>
      <c r="I319" s="27"/>
    </row>
    <row r="320" spans="1:9" x14ac:dyDescent="0.2">
      <c r="A320" s="10"/>
      <c r="B320" s="10"/>
      <c r="D320" s="30"/>
      <c r="E320" s="26"/>
      <c r="I320" s="27"/>
    </row>
    <row r="321" spans="1:9" x14ac:dyDescent="0.2">
      <c r="A321" s="10"/>
      <c r="B321" s="10"/>
      <c r="D321" s="30"/>
      <c r="E321" s="26"/>
      <c r="I321" s="27"/>
    </row>
    <row r="322" spans="1:9" x14ac:dyDescent="0.2">
      <c r="A322" s="10"/>
      <c r="B322" s="10"/>
      <c r="D322" s="30"/>
      <c r="E322" s="26"/>
      <c r="I322" s="27"/>
    </row>
    <row r="323" spans="1:9" x14ac:dyDescent="0.2">
      <c r="A323" s="10"/>
      <c r="B323" s="10"/>
      <c r="D323" s="30"/>
      <c r="E323" s="26"/>
      <c r="I323" s="27"/>
    </row>
    <row r="324" spans="1:9" x14ac:dyDescent="0.2">
      <c r="A324" s="10"/>
      <c r="B324" s="10"/>
      <c r="D324" s="30"/>
      <c r="E324" s="26"/>
      <c r="I324" s="27"/>
    </row>
    <row r="325" spans="1:9" x14ac:dyDescent="0.2">
      <c r="A325" s="10"/>
      <c r="B325" s="10"/>
      <c r="D325" s="30"/>
      <c r="E325" s="26"/>
      <c r="I325" s="27"/>
    </row>
    <row r="326" spans="1:9" x14ac:dyDescent="0.2">
      <c r="A326" s="10"/>
      <c r="B326" s="10"/>
      <c r="D326" s="30"/>
      <c r="E326" s="26"/>
      <c r="I326" s="27"/>
    </row>
    <row r="327" spans="1:9" x14ac:dyDescent="0.2">
      <c r="A327" s="10"/>
      <c r="B327" s="10"/>
      <c r="D327" s="30"/>
      <c r="E327" s="26"/>
      <c r="I327" s="27"/>
    </row>
    <row r="328" spans="1:9" x14ac:dyDescent="0.2">
      <c r="A328" s="10"/>
      <c r="B328" s="10"/>
      <c r="D328" s="30"/>
      <c r="E328" s="26"/>
      <c r="I328" s="27"/>
    </row>
    <row r="329" spans="1:9" x14ac:dyDescent="0.2">
      <c r="A329" s="10"/>
      <c r="B329" s="10"/>
      <c r="D329" s="30"/>
      <c r="E329" s="26"/>
      <c r="I329" s="27"/>
    </row>
    <row r="330" spans="1:9" x14ac:dyDescent="0.2">
      <c r="A330" s="10"/>
      <c r="B330" s="10"/>
      <c r="D330" s="30"/>
      <c r="E330" s="26"/>
      <c r="I330" s="27"/>
    </row>
    <row r="331" spans="1:9" x14ac:dyDescent="0.2">
      <c r="A331" s="10"/>
      <c r="B331" s="10"/>
      <c r="D331" s="30"/>
      <c r="E331" s="26"/>
      <c r="I331" s="27"/>
    </row>
    <row r="332" spans="1:9" x14ac:dyDescent="0.2">
      <c r="A332" s="10"/>
      <c r="B332" s="10"/>
      <c r="D332" s="30"/>
      <c r="E332" s="26"/>
      <c r="I332" s="27"/>
    </row>
    <row r="333" spans="1:9" x14ac:dyDescent="0.2">
      <c r="A333" s="10"/>
      <c r="B333" s="10"/>
      <c r="D333" s="30"/>
      <c r="E333" s="26"/>
      <c r="I333" s="27"/>
    </row>
    <row r="334" spans="1:9" x14ac:dyDescent="0.2">
      <c r="A334" s="10"/>
      <c r="B334" s="10"/>
      <c r="D334" s="30"/>
      <c r="E334" s="26"/>
      <c r="I334" s="27"/>
    </row>
    <row r="335" spans="1:9" x14ac:dyDescent="0.2">
      <c r="A335" s="10"/>
      <c r="B335" s="10"/>
      <c r="D335" s="30"/>
      <c r="E335" s="26"/>
      <c r="I335" s="27"/>
    </row>
    <row r="336" spans="1:9" x14ac:dyDescent="0.2">
      <c r="A336" s="10"/>
      <c r="B336" s="10"/>
      <c r="D336" s="30"/>
      <c r="E336" s="26"/>
      <c r="I336" s="27"/>
    </row>
    <row r="337" spans="1:9" x14ac:dyDescent="0.2">
      <c r="A337" s="10"/>
      <c r="B337" s="10"/>
      <c r="D337" s="30"/>
      <c r="E337" s="26"/>
      <c r="I337" s="27"/>
    </row>
    <row r="338" spans="1:9" x14ac:dyDescent="0.2">
      <c r="A338" s="10"/>
      <c r="B338" s="10"/>
      <c r="D338" s="30"/>
      <c r="E338" s="26"/>
      <c r="I338" s="27"/>
    </row>
    <row r="339" spans="1:9" x14ac:dyDescent="0.2">
      <c r="A339" s="10"/>
      <c r="B339" s="10"/>
      <c r="D339" s="30"/>
      <c r="E339" s="26"/>
      <c r="I339" s="27"/>
    </row>
    <row r="340" spans="1:9" x14ac:dyDescent="0.2">
      <c r="A340" s="10"/>
      <c r="B340" s="10"/>
      <c r="D340" s="30"/>
      <c r="E340" s="26"/>
      <c r="I340" s="27"/>
    </row>
    <row r="341" spans="1:9" x14ac:dyDescent="0.2">
      <c r="A341" s="10"/>
      <c r="B341" s="10"/>
      <c r="D341" s="30"/>
      <c r="E341" s="26"/>
      <c r="I341" s="27"/>
    </row>
    <row r="342" spans="1:9" x14ac:dyDescent="0.2">
      <c r="A342" s="10"/>
      <c r="B342" s="10"/>
      <c r="D342" s="30"/>
      <c r="E342" s="26"/>
      <c r="I342" s="27"/>
    </row>
    <row r="343" spans="1:9" x14ac:dyDescent="0.2">
      <c r="A343" s="10"/>
      <c r="B343" s="10"/>
      <c r="D343" s="30"/>
      <c r="E343" s="26"/>
      <c r="I343" s="27"/>
    </row>
    <row r="344" spans="1:9" x14ac:dyDescent="0.2">
      <c r="A344" s="10"/>
      <c r="B344" s="10"/>
      <c r="D344" s="30"/>
      <c r="E344" s="26"/>
      <c r="I344" s="27"/>
    </row>
    <row r="345" spans="1:9" x14ac:dyDescent="0.2">
      <c r="A345" s="10"/>
      <c r="B345" s="10"/>
      <c r="D345" s="30"/>
      <c r="E345" s="26"/>
      <c r="I345" s="27"/>
    </row>
    <row r="346" spans="1:9" x14ac:dyDescent="0.2">
      <c r="A346" s="10"/>
      <c r="B346" s="10"/>
      <c r="D346" s="30"/>
      <c r="E346" s="26"/>
      <c r="I346" s="27"/>
    </row>
    <row r="347" spans="1:9" x14ac:dyDescent="0.2">
      <c r="A347" s="10"/>
      <c r="B347" s="10"/>
      <c r="D347" s="30"/>
      <c r="E347" s="26"/>
      <c r="I347" s="27"/>
    </row>
    <row r="348" spans="1:9" x14ac:dyDescent="0.2">
      <c r="A348" s="10"/>
      <c r="B348" s="10"/>
      <c r="D348" s="30"/>
      <c r="E348" s="26"/>
      <c r="I348" s="27"/>
    </row>
    <row r="349" spans="1:9" x14ac:dyDescent="0.2">
      <c r="A349" s="10"/>
      <c r="B349" s="10"/>
      <c r="D349" s="30"/>
      <c r="E349" s="26"/>
      <c r="I349" s="27"/>
    </row>
    <row r="350" spans="1:9" x14ac:dyDescent="0.2">
      <c r="A350" s="10"/>
      <c r="B350" s="10"/>
      <c r="D350" s="30"/>
      <c r="E350" s="26"/>
      <c r="I350" s="27"/>
    </row>
    <row r="351" spans="1:9" x14ac:dyDescent="0.2">
      <c r="A351" s="10"/>
      <c r="B351" s="10"/>
      <c r="D351" s="30"/>
      <c r="E351" s="26"/>
      <c r="I351" s="27"/>
    </row>
    <row r="352" spans="1:9" x14ac:dyDescent="0.2">
      <c r="A352" s="10"/>
      <c r="B352" s="10"/>
      <c r="D352" s="30"/>
      <c r="E352" s="26"/>
      <c r="I352" s="27"/>
    </row>
    <row r="353" spans="1:9" x14ac:dyDescent="0.2">
      <c r="A353" s="10"/>
      <c r="B353" s="10"/>
      <c r="D353" s="30"/>
      <c r="E353" s="26"/>
      <c r="I353" s="27"/>
    </row>
    <row r="354" spans="1:9" x14ac:dyDescent="0.2">
      <c r="A354" s="10"/>
      <c r="B354" s="10"/>
      <c r="D354" s="30"/>
      <c r="E354" s="26"/>
      <c r="I354" s="27"/>
    </row>
    <row r="355" spans="1:9" x14ac:dyDescent="0.2">
      <c r="A355" s="10"/>
      <c r="B355" s="10"/>
      <c r="D355" s="30"/>
      <c r="E355" s="26"/>
      <c r="I355" s="27"/>
    </row>
    <row r="356" spans="1:9" x14ac:dyDescent="0.2">
      <c r="A356" s="10"/>
      <c r="B356" s="10"/>
      <c r="D356" s="30"/>
      <c r="E356" s="26"/>
      <c r="I356" s="27"/>
    </row>
    <row r="357" spans="1:9" x14ac:dyDescent="0.2">
      <c r="A357" s="10"/>
      <c r="B357" s="10"/>
      <c r="D357" s="30"/>
      <c r="E357" s="26"/>
      <c r="I357" s="27"/>
    </row>
    <row r="358" spans="1:9" x14ac:dyDescent="0.2">
      <c r="A358" s="10"/>
      <c r="B358" s="10"/>
      <c r="D358" s="30"/>
      <c r="E358" s="26"/>
      <c r="I358" s="27"/>
    </row>
    <row r="359" spans="1:9" x14ac:dyDescent="0.2">
      <c r="A359" s="10"/>
      <c r="B359" s="10"/>
      <c r="D359" s="30"/>
      <c r="E359" s="26"/>
      <c r="I359" s="27"/>
    </row>
    <row r="360" spans="1:9" x14ac:dyDescent="0.2">
      <c r="A360" s="10"/>
      <c r="B360" s="10"/>
      <c r="D360" s="30"/>
      <c r="E360" s="26"/>
      <c r="I360" s="27"/>
    </row>
    <row r="361" spans="1:9" x14ac:dyDescent="0.2">
      <c r="A361" s="10"/>
      <c r="B361" s="10"/>
      <c r="D361" s="30"/>
      <c r="E361" s="26"/>
      <c r="I361" s="27"/>
    </row>
    <row r="362" spans="1:9" x14ac:dyDescent="0.2">
      <c r="A362" s="10"/>
      <c r="B362" s="10"/>
      <c r="D362" s="30"/>
      <c r="E362" s="26"/>
      <c r="I362" s="27"/>
    </row>
    <row r="363" spans="1:9" x14ac:dyDescent="0.2">
      <c r="A363" s="10"/>
      <c r="B363" s="10"/>
      <c r="D363" s="30"/>
      <c r="E363" s="26"/>
      <c r="I363" s="27"/>
    </row>
    <row r="364" spans="1:9" x14ac:dyDescent="0.2">
      <c r="A364" s="10"/>
      <c r="B364" s="10"/>
      <c r="D364" s="30"/>
      <c r="E364" s="26"/>
      <c r="I364" s="27"/>
    </row>
    <row r="365" spans="1:9" x14ac:dyDescent="0.2">
      <c r="A365" s="10"/>
      <c r="B365" s="10"/>
      <c r="D365" s="30"/>
      <c r="E365" s="26"/>
      <c r="I365" s="27"/>
    </row>
    <row r="366" spans="1:9" x14ac:dyDescent="0.2">
      <c r="A366" s="10"/>
      <c r="B366" s="10"/>
      <c r="D366" s="30"/>
      <c r="E366" s="26"/>
      <c r="I366" s="27"/>
    </row>
    <row r="367" spans="1:9" x14ac:dyDescent="0.2">
      <c r="A367" s="10"/>
      <c r="B367" s="10"/>
      <c r="D367" s="30"/>
      <c r="E367" s="26"/>
      <c r="I367" s="27"/>
    </row>
    <row r="368" spans="1:9" x14ac:dyDescent="0.2">
      <c r="A368" s="10"/>
      <c r="B368" s="10"/>
      <c r="D368" s="30"/>
      <c r="E368" s="26"/>
      <c r="I368" s="27"/>
    </row>
    <row r="369" spans="1:9" x14ac:dyDescent="0.2">
      <c r="A369" s="10"/>
      <c r="B369" s="10"/>
      <c r="D369" s="30"/>
      <c r="E369" s="26"/>
      <c r="I369" s="27"/>
    </row>
    <row r="370" spans="1:9" x14ac:dyDescent="0.2">
      <c r="A370" s="10"/>
      <c r="B370" s="10"/>
      <c r="D370" s="30"/>
      <c r="E370" s="26"/>
      <c r="I370" s="27"/>
    </row>
    <row r="371" spans="1:9" x14ac:dyDescent="0.2">
      <c r="A371" s="10"/>
      <c r="B371" s="10"/>
      <c r="D371" s="30"/>
      <c r="E371" s="26"/>
      <c r="I371" s="27"/>
    </row>
    <row r="372" spans="1:9" x14ac:dyDescent="0.2">
      <c r="A372" s="10"/>
      <c r="B372" s="10"/>
      <c r="D372" s="30"/>
      <c r="E372" s="26"/>
      <c r="I372" s="27"/>
    </row>
    <row r="373" spans="1:9" x14ac:dyDescent="0.2">
      <c r="A373" s="10"/>
      <c r="B373" s="10"/>
      <c r="D373" s="30"/>
      <c r="E373" s="26"/>
      <c r="I373" s="27"/>
    </row>
    <row r="374" spans="1:9" x14ac:dyDescent="0.2">
      <c r="A374" s="10"/>
      <c r="B374" s="10"/>
      <c r="D374" s="30"/>
      <c r="E374" s="26"/>
      <c r="I374" s="27"/>
    </row>
    <row r="375" spans="1:9" x14ac:dyDescent="0.2">
      <c r="A375" s="10"/>
      <c r="B375" s="10"/>
      <c r="D375" s="30"/>
      <c r="E375" s="26"/>
      <c r="I375" s="27"/>
    </row>
    <row r="376" spans="1:9" x14ac:dyDescent="0.2">
      <c r="A376" s="10"/>
      <c r="B376" s="10"/>
      <c r="D376" s="30"/>
      <c r="E376" s="26"/>
      <c r="I376" s="27"/>
    </row>
    <row r="377" spans="1:9" x14ac:dyDescent="0.2">
      <c r="A377" s="10"/>
      <c r="B377" s="10"/>
      <c r="D377" s="30"/>
      <c r="E377" s="26"/>
      <c r="I377" s="27"/>
    </row>
    <row r="378" spans="1:9" x14ac:dyDescent="0.2">
      <c r="A378" s="10"/>
      <c r="B378" s="10"/>
      <c r="D378" s="30"/>
      <c r="E378" s="26"/>
      <c r="I378" s="27"/>
    </row>
    <row r="379" spans="1:9" x14ac:dyDescent="0.2">
      <c r="A379" s="10"/>
      <c r="B379" s="10"/>
      <c r="D379" s="30"/>
      <c r="E379" s="26"/>
      <c r="I379" s="27"/>
    </row>
    <row r="380" spans="1:9" x14ac:dyDescent="0.2">
      <c r="A380" s="10"/>
      <c r="B380" s="10"/>
      <c r="D380" s="30"/>
      <c r="E380" s="26"/>
      <c r="I380" s="27"/>
    </row>
    <row r="381" spans="1:9" x14ac:dyDescent="0.2">
      <c r="A381" s="10"/>
      <c r="B381" s="10"/>
      <c r="D381" s="30"/>
      <c r="E381" s="26"/>
      <c r="I381" s="27"/>
    </row>
    <row r="382" spans="1:9" x14ac:dyDescent="0.2">
      <c r="A382" s="10"/>
      <c r="B382" s="10"/>
      <c r="D382" s="30"/>
      <c r="E382" s="26"/>
      <c r="I382" s="27"/>
    </row>
    <row r="383" spans="1:9" x14ac:dyDescent="0.2">
      <c r="A383" s="10"/>
      <c r="B383" s="10"/>
      <c r="D383" s="30"/>
      <c r="E383" s="26"/>
      <c r="I383" s="27"/>
    </row>
    <row r="384" spans="1:9" x14ac:dyDescent="0.2">
      <c r="A384" s="10"/>
      <c r="B384" s="10"/>
      <c r="D384" s="30"/>
      <c r="E384" s="26"/>
      <c r="I384" s="27"/>
    </row>
    <row r="385" spans="1:9" x14ac:dyDescent="0.2">
      <c r="A385" s="10"/>
      <c r="B385" s="10"/>
      <c r="D385" s="30"/>
      <c r="E385" s="26"/>
      <c r="I385" s="27"/>
    </row>
    <row r="386" spans="1:9" x14ac:dyDescent="0.2">
      <c r="A386" s="10"/>
      <c r="B386" s="10"/>
      <c r="D386" s="30"/>
      <c r="E386" s="26"/>
      <c r="I386" s="27"/>
    </row>
    <row r="387" spans="1:9" x14ac:dyDescent="0.2">
      <c r="A387" s="10"/>
      <c r="B387" s="10"/>
      <c r="D387" s="30"/>
      <c r="E387" s="26"/>
      <c r="I387" s="27"/>
    </row>
    <row r="388" spans="1:9" x14ac:dyDescent="0.2">
      <c r="A388" s="10"/>
      <c r="B388" s="10"/>
      <c r="D388" s="30"/>
      <c r="E388" s="26"/>
      <c r="I388" s="27"/>
    </row>
    <row r="389" spans="1:9" x14ac:dyDescent="0.2">
      <c r="A389" s="10"/>
      <c r="B389" s="10"/>
      <c r="D389" s="30"/>
      <c r="E389" s="26"/>
      <c r="I389" s="27"/>
    </row>
    <row r="390" spans="1:9" x14ac:dyDescent="0.2">
      <c r="A390" s="10"/>
      <c r="B390" s="10"/>
      <c r="D390" s="30"/>
      <c r="E390" s="26"/>
      <c r="I390" s="27"/>
    </row>
    <row r="391" spans="1:9" x14ac:dyDescent="0.2">
      <c r="A391" s="10"/>
      <c r="B391" s="10"/>
      <c r="D391" s="30"/>
      <c r="E391" s="26"/>
      <c r="I391" s="27"/>
    </row>
    <row r="392" spans="1:9" x14ac:dyDescent="0.2">
      <c r="A392" s="10"/>
      <c r="B392" s="10"/>
      <c r="D392" s="30"/>
      <c r="E392" s="26"/>
      <c r="I392" s="27"/>
    </row>
    <row r="393" spans="1:9" x14ac:dyDescent="0.2">
      <c r="A393" s="10"/>
      <c r="B393" s="10"/>
      <c r="D393" s="30"/>
      <c r="E393" s="26"/>
      <c r="I393" s="27"/>
    </row>
    <row r="394" spans="1:9" x14ac:dyDescent="0.2">
      <c r="A394" s="10"/>
      <c r="B394" s="10"/>
      <c r="D394" s="30"/>
      <c r="E394" s="26"/>
      <c r="I394" s="27"/>
    </row>
    <row r="395" spans="1:9" x14ac:dyDescent="0.2">
      <c r="A395" s="10"/>
      <c r="B395" s="10"/>
      <c r="D395" s="30"/>
      <c r="E395" s="26"/>
      <c r="I395" s="27"/>
    </row>
    <row r="396" spans="1:9" x14ac:dyDescent="0.2">
      <c r="A396" s="10"/>
      <c r="B396" s="10"/>
      <c r="D396" s="30"/>
      <c r="E396" s="26"/>
      <c r="I396" s="27"/>
    </row>
    <row r="397" spans="1:9" x14ac:dyDescent="0.2">
      <c r="A397" s="10"/>
      <c r="B397" s="10"/>
      <c r="D397" s="30"/>
      <c r="E397" s="26"/>
      <c r="I397" s="27"/>
    </row>
    <row r="398" spans="1:9" x14ac:dyDescent="0.2">
      <c r="A398" s="10"/>
      <c r="B398" s="10"/>
      <c r="D398" s="30"/>
      <c r="E398" s="26"/>
      <c r="I398" s="27"/>
    </row>
    <row r="399" spans="1:9" x14ac:dyDescent="0.2">
      <c r="A399" s="10"/>
      <c r="B399" s="10"/>
      <c r="D399" s="30"/>
      <c r="E399" s="26"/>
      <c r="I399" s="27"/>
    </row>
    <row r="400" spans="1:9" x14ac:dyDescent="0.2">
      <c r="A400" s="10"/>
      <c r="B400" s="10"/>
      <c r="D400" s="30"/>
      <c r="E400" s="26"/>
      <c r="I400" s="27"/>
    </row>
    <row r="401" spans="1:9" x14ac:dyDescent="0.2">
      <c r="A401" s="10"/>
      <c r="B401" s="10"/>
      <c r="D401" s="30"/>
      <c r="E401" s="26"/>
      <c r="I401" s="27"/>
    </row>
    <row r="402" spans="1:9" x14ac:dyDescent="0.2">
      <c r="A402" s="10"/>
      <c r="B402" s="10"/>
      <c r="D402" s="30"/>
      <c r="E402" s="26"/>
      <c r="I402" s="27"/>
    </row>
    <row r="403" spans="1:9" x14ac:dyDescent="0.2">
      <c r="A403" s="10"/>
      <c r="B403" s="10"/>
      <c r="D403" s="30"/>
      <c r="E403" s="26"/>
      <c r="I403" s="27"/>
    </row>
    <row r="404" spans="1:9" x14ac:dyDescent="0.2">
      <c r="A404" s="10"/>
      <c r="B404" s="10"/>
      <c r="D404" s="30"/>
      <c r="E404" s="26"/>
      <c r="I404" s="27"/>
    </row>
    <row r="405" spans="1:9" x14ac:dyDescent="0.2">
      <c r="A405" s="10"/>
      <c r="B405" s="10"/>
      <c r="D405" s="30"/>
      <c r="E405" s="26"/>
      <c r="I405" s="27"/>
    </row>
    <row r="406" spans="1:9" x14ac:dyDescent="0.2">
      <c r="A406" s="10"/>
      <c r="B406" s="10"/>
      <c r="D406" s="30"/>
      <c r="E406" s="26"/>
      <c r="I406" s="27"/>
    </row>
    <row r="407" spans="1:9" x14ac:dyDescent="0.2">
      <c r="A407" s="10"/>
      <c r="B407" s="10"/>
      <c r="D407" s="30"/>
      <c r="E407" s="26"/>
      <c r="I407" s="27"/>
    </row>
    <row r="408" spans="1:9" x14ac:dyDescent="0.2">
      <c r="A408" s="10"/>
      <c r="B408" s="10"/>
      <c r="D408" s="30"/>
      <c r="E408" s="26"/>
      <c r="I408" s="27"/>
    </row>
    <row r="409" spans="1:9" x14ac:dyDescent="0.2">
      <c r="A409" s="10"/>
      <c r="B409" s="10"/>
      <c r="D409" s="30"/>
      <c r="E409" s="26"/>
      <c r="I409" s="27"/>
    </row>
    <row r="410" spans="1:9" x14ac:dyDescent="0.2">
      <c r="A410" s="10"/>
      <c r="B410" s="10"/>
      <c r="D410" s="30"/>
      <c r="E410" s="26"/>
      <c r="I410" s="27"/>
    </row>
    <row r="411" spans="1:9" x14ac:dyDescent="0.2">
      <c r="A411" s="10"/>
      <c r="B411" s="10"/>
      <c r="D411" s="30"/>
      <c r="E411" s="26"/>
      <c r="I411" s="27"/>
    </row>
    <row r="412" spans="1:9" x14ac:dyDescent="0.2">
      <c r="A412" s="10"/>
      <c r="B412" s="10"/>
      <c r="D412" s="30"/>
      <c r="E412" s="26"/>
      <c r="I412" s="27"/>
    </row>
    <row r="413" spans="1:9" x14ac:dyDescent="0.2">
      <c r="A413" s="10"/>
      <c r="B413" s="10"/>
      <c r="D413" s="30"/>
      <c r="E413" s="26"/>
      <c r="I413" s="27"/>
    </row>
    <row r="414" spans="1:9" x14ac:dyDescent="0.2">
      <c r="A414" s="10"/>
      <c r="B414" s="10"/>
      <c r="D414" s="30"/>
      <c r="E414" s="26"/>
      <c r="I414" s="27"/>
    </row>
    <row r="415" spans="1:9" x14ac:dyDescent="0.2">
      <c r="A415" s="10"/>
      <c r="B415" s="10"/>
      <c r="D415" s="30"/>
      <c r="E415" s="26"/>
      <c r="I415" s="27"/>
    </row>
    <row r="416" spans="1:9" x14ac:dyDescent="0.2">
      <c r="A416" s="10"/>
      <c r="B416" s="10"/>
      <c r="D416" s="30"/>
      <c r="E416" s="26"/>
      <c r="I416" s="27"/>
    </row>
    <row r="417" spans="1:9" x14ac:dyDescent="0.2">
      <c r="A417" s="10"/>
      <c r="B417" s="10"/>
      <c r="D417" s="30"/>
      <c r="E417" s="26"/>
      <c r="I417" s="27"/>
    </row>
    <row r="418" spans="1:9" x14ac:dyDescent="0.2">
      <c r="A418" s="10"/>
      <c r="B418" s="10"/>
      <c r="D418" s="30"/>
      <c r="E418" s="26"/>
      <c r="I418" s="27"/>
    </row>
    <row r="419" spans="1:9" x14ac:dyDescent="0.2">
      <c r="A419" s="10"/>
      <c r="B419" s="10"/>
      <c r="D419" s="30"/>
      <c r="E419" s="26"/>
      <c r="I419" s="27"/>
    </row>
    <row r="420" spans="1:9" x14ac:dyDescent="0.2">
      <c r="A420" s="10"/>
      <c r="B420" s="10"/>
      <c r="D420" s="30"/>
      <c r="E420" s="26"/>
      <c r="I420" s="27"/>
    </row>
    <row r="421" spans="1:9" x14ac:dyDescent="0.2">
      <c r="A421" s="10"/>
      <c r="B421" s="10"/>
      <c r="D421" s="30"/>
      <c r="E421" s="26"/>
      <c r="I421" s="27"/>
    </row>
    <row r="422" spans="1:9" x14ac:dyDescent="0.2">
      <c r="A422" s="10"/>
      <c r="B422" s="10"/>
      <c r="D422" s="30"/>
      <c r="E422" s="26"/>
      <c r="I422" s="27"/>
    </row>
    <row r="423" spans="1:9" x14ac:dyDescent="0.2">
      <c r="A423" s="10"/>
      <c r="B423" s="10"/>
      <c r="D423" s="30"/>
      <c r="E423" s="26"/>
      <c r="I423" s="27"/>
    </row>
    <row r="424" spans="1:9" x14ac:dyDescent="0.2">
      <c r="A424" s="10"/>
      <c r="B424" s="10"/>
      <c r="D424" s="30"/>
      <c r="E424" s="26"/>
      <c r="I424" s="27"/>
    </row>
    <row r="425" spans="1:9" x14ac:dyDescent="0.2">
      <c r="A425" s="10"/>
      <c r="B425" s="10"/>
      <c r="D425" s="30"/>
      <c r="E425" s="26"/>
      <c r="I425" s="27"/>
    </row>
    <row r="426" spans="1:9" x14ac:dyDescent="0.2">
      <c r="A426" s="10"/>
      <c r="B426" s="10"/>
      <c r="D426" s="30"/>
      <c r="E426" s="26"/>
      <c r="I426" s="27"/>
    </row>
    <row r="427" spans="1:9" x14ac:dyDescent="0.2">
      <c r="A427" s="10"/>
      <c r="B427" s="10"/>
      <c r="D427" s="30"/>
      <c r="E427" s="26"/>
      <c r="I427" s="27"/>
    </row>
    <row r="428" spans="1:9" x14ac:dyDescent="0.2">
      <c r="A428" s="10"/>
      <c r="B428" s="10"/>
      <c r="D428" s="30"/>
      <c r="E428" s="26"/>
      <c r="I428" s="27"/>
    </row>
    <row r="429" spans="1:9" x14ac:dyDescent="0.2">
      <c r="A429" s="10"/>
      <c r="B429" s="10"/>
      <c r="D429" s="30"/>
      <c r="E429" s="26"/>
      <c r="I429" s="27"/>
    </row>
    <row r="430" spans="1:9" x14ac:dyDescent="0.2">
      <c r="A430" s="10"/>
      <c r="B430" s="10"/>
      <c r="D430" s="30"/>
      <c r="E430" s="26"/>
      <c r="I430" s="27"/>
    </row>
    <row r="431" spans="1:9" x14ac:dyDescent="0.2">
      <c r="A431" s="10"/>
      <c r="B431" s="10"/>
      <c r="D431" s="30"/>
      <c r="E431" s="26"/>
      <c r="I431" s="27"/>
    </row>
    <row r="432" spans="1:9" x14ac:dyDescent="0.2">
      <c r="A432" s="10"/>
      <c r="B432" s="10"/>
      <c r="D432" s="30"/>
      <c r="E432" s="26"/>
      <c r="I432" s="27"/>
    </row>
    <row r="433" spans="1:9" x14ac:dyDescent="0.2">
      <c r="A433" s="10"/>
      <c r="B433" s="10"/>
      <c r="D433" s="30"/>
      <c r="E433" s="26"/>
      <c r="I433" s="27"/>
    </row>
    <row r="434" spans="1:9" x14ac:dyDescent="0.2">
      <c r="A434" s="10"/>
      <c r="B434" s="10"/>
      <c r="D434" s="30"/>
      <c r="E434" s="26"/>
      <c r="I434" s="27"/>
    </row>
    <row r="435" spans="1:9" x14ac:dyDescent="0.2">
      <c r="A435" s="10"/>
      <c r="B435" s="10"/>
      <c r="D435" s="30"/>
      <c r="E435" s="26"/>
      <c r="I435" s="27"/>
    </row>
    <row r="436" spans="1:9" x14ac:dyDescent="0.2">
      <c r="A436" s="10"/>
      <c r="B436" s="10"/>
      <c r="D436" s="30"/>
      <c r="E436" s="26"/>
      <c r="I436" s="27"/>
    </row>
    <row r="437" spans="1:9" x14ac:dyDescent="0.2">
      <c r="A437" s="10"/>
      <c r="B437" s="10"/>
      <c r="D437" s="30"/>
      <c r="E437" s="26"/>
      <c r="I437" s="27"/>
    </row>
    <row r="438" spans="1:9" x14ac:dyDescent="0.2">
      <c r="A438" s="10"/>
      <c r="B438" s="10"/>
      <c r="D438" s="30"/>
      <c r="E438" s="26"/>
      <c r="I438" s="27"/>
    </row>
    <row r="439" spans="1:9" x14ac:dyDescent="0.2">
      <c r="A439" s="10"/>
      <c r="B439" s="10"/>
      <c r="D439" s="30"/>
      <c r="E439" s="26"/>
      <c r="I439" s="27"/>
    </row>
    <row r="440" spans="1:9" x14ac:dyDescent="0.2">
      <c r="A440" s="10"/>
      <c r="B440" s="10"/>
      <c r="D440" s="30"/>
      <c r="E440" s="26"/>
      <c r="I440" s="27"/>
    </row>
    <row r="441" spans="1:9" x14ac:dyDescent="0.2">
      <c r="A441" s="10"/>
      <c r="B441" s="10"/>
      <c r="D441" s="30"/>
      <c r="E441" s="26"/>
      <c r="I441" s="27"/>
    </row>
    <row r="442" spans="1:9" x14ac:dyDescent="0.2">
      <c r="A442" s="10"/>
      <c r="B442" s="10"/>
      <c r="D442" s="30"/>
      <c r="E442" s="26"/>
      <c r="I442" s="27"/>
    </row>
    <row r="443" spans="1:9" x14ac:dyDescent="0.2">
      <c r="A443" s="10"/>
      <c r="B443" s="10"/>
      <c r="D443" s="30"/>
      <c r="E443" s="26"/>
      <c r="I443" s="27"/>
    </row>
    <row r="444" spans="1:9" x14ac:dyDescent="0.2">
      <c r="A444" s="10"/>
      <c r="B444" s="10"/>
      <c r="D444" s="30"/>
      <c r="E444" s="26"/>
      <c r="I444" s="27"/>
    </row>
    <row r="445" spans="1:9" x14ac:dyDescent="0.2">
      <c r="A445" s="10"/>
      <c r="B445" s="10"/>
      <c r="D445" s="30"/>
      <c r="E445" s="26"/>
      <c r="I445" s="27"/>
    </row>
    <row r="446" spans="1:9" x14ac:dyDescent="0.2">
      <c r="A446" s="10"/>
      <c r="B446" s="10"/>
      <c r="D446" s="30"/>
      <c r="E446" s="26"/>
      <c r="I446" s="27"/>
    </row>
    <row r="447" spans="1:9" x14ac:dyDescent="0.2">
      <c r="A447" s="10"/>
      <c r="B447" s="10"/>
      <c r="D447" s="30"/>
      <c r="E447" s="26"/>
      <c r="I447" s="27"/>
    </row>
    <row r="448" spans="1:9" x14ac:dyDescent="0.2">
      <c r="A448" s="10"/>
      <c r="B448" s="10"/>
      <c r="D448" s="30"/>
      <c r="E448" s="26"/>
      <c r="I448" s="27"/>
    </row>
    <row r="449" spans="1:9" x14ac:dyDescent="0.2">
      <c r="A449" s="10"/>
      <c r="B449" s="10"/>
      <c r="D449" s="30"/>
      <c r="E449" s="26"/>
      <c r="I449" s="27"/>
    </row>
    <row r="450" spans="1:9" x14ac:dyDescent="0.2">
      <c r="A450" s="10"/>
      <c r="B450" s="10"/>
      <c r="D450" s="30"/>
      <c r="E450" s="26"/>
      <c r="I450" s="27"/>
    </row>
    <row r="451" spans="1:9" x14ac:dyDescent="0.2">
      <c r="A451" s="10"/>
      <c r="B451" s="10"/>
      <c r="D451" s="30"/>
      <c r="E451" s="26"/>
      <c r="I451" s="27"/>
    </row>
    <row r="452" spans="1:9" x14ac:dyDescent="0.2">
      <c r="A452" s="10"/>
      <c r="B452" s="10"/>
      <c r="D452" s="30"/>
      <c r="E452" s="26"/>
      <c r="I452" s="27"/>
    </row>
    <row r="453" spans="1:9" x14ac:dyDescent="0.2">
      <c r="A453" s="10"/>
      <c r="B453" s="10"/>
      <c r="D453" s="30"/>
      <c r="E453" s="26"/>
      <c r="I453" s="27"/>
    </row>
    <row r="454" spans="1:9" x14ac:dyDescent="0.2">
      <c r="A454" s="10"/>
      <c r="B454" s="10"/>
      <c r="D454" s="30"/>
      <c r="E454" s="26"/>
      <c r="I454" s="27"/>
    </row>
    <row r="455" spans="1:9" x14ac:dyDescent="0.2">
      <c r="A455" s="10"/>
      <c r="B455" s="10"/>
      <c r="D455" s="30"/>
      <c r="E455" s="26"/>
      <c r="I455" s="27"/>
    </row>
    <row r="456" spans="1:9" x14ac:dyDescent="0.2">
      <c r="A456" s="10"/>
      <c r="B456" s="10"/>
      <c r="D456" s="30"/>
      <c r="E456" s="26"/>
      <c r="I456" s="27"/>
    </row>
    <row r="457" spans="1:9" x14ac:dyDescent="0.2">
      <c r="A457" s="10"/>
      <c r="B457" s="10"/>
      <c r="D457" s="30"/>
      <c r="E457" s="26"/>
      <c r="I457" s="27"/>
    </row>
    <row r="458" spans="1:9" x14ac:dyDescent="0.2">
      <c r="A458" s="10"/>
      <c r="B458" s="10"/>
      <c r="D458" s="30"/>
      <c r="E458" s="26"/>
      <c r="I458" s="27"/>
    </row>
    <row r="459" spans="1:9" x14ac:dyDescent="0.2">
      <c r="A459" s="10"/>
      <c r="B459" s="10"/>
      <c r="D459" s="30"/>
      <c r="E459" s="26"/>
      <c r="I459" s="27"/>
    </row>
    <row r="460" spans="1:9" x14ac:dyDescent="0.2">
      <c r="A460" s="10"/>
      <c r="B460" s="10"/>
      <c r="D460" s="30"/>
      <c r="E460" s="26"/>
      <c r="I460" s="27"/>
    </row>
    <row r="461" spans="1:9" x14ac:dyDescent="0.2">
      <c r="A461" s="10"/>
      <c r="B461" s="10"/>
      <c r="D461" s="30"/>
      <c r="E461" s="26"/>
      <c r="I461" s="27"/>
    </row>
    <row r="462" spans="1:9" x14ac:dyDescent="0.2">
      <c r="A462" s="10"/>
      <c r="B462" s="10"/>
      <c r="D462" s="30"/>
      <c r="E462" s="26"/>
      <c r="I462" s="27"/>
    </row>
    <row r="463" spans="1:9" x14ac:dyDescent="0.2">
      <c r="A463" s="10"/>
      <c r="B463" s="10"/>
      <c r="D463" s="30"/>
      <c r="E463" s="26"/>
      <c r="I463" s="27"/>
    </row>
    <row r="464" spans="1:9" x14ac:dyDescent="0.2">
      <c r="A464" s="10"/>
      <c r="B464" s="10"/>
      <c r="D464" s="30"/>
      <c r="E464" s="26"/>
      <c r="I464" s="27"/>
    </row>
    <row r="465" spans="1:9" x14ac:dyDescent="0.2">
      <c r="A465" s="10"/>
      <c r="B465" s="10"/>
      <c r="D465" s="30"/>
      <c r="E465" s="26"/>
      <c r="I465" s="27"/>
    </row>
    <row r="466" spans="1:9" x14ac:dyDescent="0.2">
      <c r="A466" s="10"/>
      <c r="B466" s="10"/>
      <c r="D466" s="30"/>
      <c r="E466" s="26"/>
      <c r="I466" s="27"/>
    </row>
    <row r="467" spans="1:9" x14ac:dyDescent="0.2">
      <c r="A467" s="10"/>
      <c r="B467" s="10"/>
      <c r="D467" s="30"/>
      <c r="E467" s="26"/>
      <c r="I467" s="27"/>
    </row>
    <row r="468" spans="1:9" x14ac:dyDescent="0.2">
      <c r="A468" s="10"/>
      <c r="B468" s="10"/>
      <c r="D468" s="30"/>
      <c r="E468" s="26"/>
      <c r="I468" s="27"/>
    </row>
    <row r="469" spans="1:9" x14ac:dyDescent="0.2">
      <c r="A469" s="10"/>
      <c r="B469" s="10"/>
      <c r="D469" s="30"/>
      <c r="E469" s="26"/>
      <c r="I469" s="27"/>
    </row>
    <row r="470" spans="1:9" x14ac:dyDescent="0.2">
      <c r="A470" s="10"/>
      <c r="B470" s="10"/>
      <c r="D470" s="30"/>
      <c r="E470" s="26"/>
      <c r="I470" s="27"/>
    </row>
    <row r="471" spans="1:9" x14ac:dyDescent="0.2">
      <c r="A471" s="10"/>
      <c r="B471" s="10"/>
      <c r="D471" s="30"/>
      <c r="E471" s="26"/>
      <c r="I471" s="27"/>
    </row>
    <row r="472" spans="1:9" x14ac:dyDescent="0.2">
      <c r="A472" s="10"/>
      <c r="B472" s="10"/>
      <c r="D472" s="30"/>
      <c r="E472" s="26"/>
      <c r="I472" s="27"/>
    </row>
    <row r="473" spans="1:9" x14ac:dyDescent="0.2">
      <c r="A473" s="10"/>
      <c r="B473" s="10"/>
      <c r="D473" s="30"/>
      <c r="E473" s="26"/>
      <c r="I473" s="27"/>
    </row>
    <row r="474" spans="1:9" x14ac:dyDescent="0.2">
      <c r="A474" s="10"/>
      <c r="B474" s="10"/>
      <c r="D474" s="30"/>
      <c r="E474" s="26"/>
      <c r="I474" s="27"/>
    </row>
    <row r="475" spans="1:9" x14ac:dyDescent="0.2">
      <c r="A475" s="10"/>
      <c r="B475" s="10"/>
      <c r="D475" s="30"/>
      <c r="E475" s="26"/>
      <c r="I475" s="27"/>
    </row>
    <row r="476" spans="1:9" x14ac:dyDescent="0.2">
      <c r="A476" s="10"/>
      <c r="B476" s="10"/>
      <c r="D476" s="30"/>
      <c r="E476" s="26"/>
      <c r="I476" s="27"/>
    </row>
    <row r="477" spans="1:9" x14ac:dyDescent="0.2">
      <c r="A477" s="10"/>
      <c r="B477" s="10"/>
      <c r="D477" s="30"/>
      <c r="E477" s="26"/>
      <c r="I477" s="27"/>
    </row>
    <row r="478" spans="1:9" x14ac:dyDescent="0.2">
      <c r="A478" s="10"/>
      <c r="B478" s="10"/>
      <c r="D478" s="30"/>
      <c r="E478" s="26"/>
      <c r="I478" s="27"/>
    </row>
    <row r="479" spans="1:9" x14ac:dyDescent="0.2">
      <c r="A479" s="10"/>
      <c r="B479" s="10"/>
      <c r="D479" s="30"/>
      <c r="E479" s="26"/>
      <c r="I479" s="27"/>
    </row>
    <row r="480" spans="1:9" x14ac:dyDescent="0.2">
      <c r="A480" s="10"/>
      <c r="B480" s="10"/>
      <c r="D480" s="30"/>
      <c r="E480" s="26"/>
      <c r="I480" s="27"/>
    </row>
    <row r="481" spans="1:9" x14ac:dyDescent="0.2">
      <c r="A481" s="10"/>
      <c r="B481" s="10"/>
      <c r="D481" s="30"/>
      <c r="E481" s="26"/>
      <c r="I481" s="27"/>
    </row>
    <row r="482" spans="1:9" x14ac:dyDescent="0.2">
      <c r="A482" s="10"/>
      <c r="B482" s="10"/>
      <c r="D482" s="30"/>
      <c r="E482" s="26"/>
      <c r="I482" s="27"/>
    </row>
    <row r="483" spans="1:9" x14ac:dyDescent="0.2">
      <c r="A483" s="10"/>
      <c r="B483" s="10"/>
      <c r="D483" s="30"/>
      <c r="E483" s="26"/>
      <c r="I483" s="27"/>
    </row>
    <row r="484" spans="1:9" x14ac:dyDescent="0.2">
      <c r="A484" s="10"/>
      <c r="B484" s="10"/>
      <c r="D484" s="30"/>
      <c r="E484" s="26"/>
      <c r="I484" s="27"/>
    </row>
    <row r="485" spans="1:9" x14ac:dyDescent="0.2">
      <c r="A485" s="10"/>
      <c r="B485" s="10"/>
      <c r="D485" s="30"/>
      <c r="E485" s="26"/>
      <c r="I485" s="27"/>
    </row>
    <row r="486" spans="1:9" x14ac:dyDescent="0.2">
      <c r="A486" s="10"/>
      <c r="B486" s="10"/>
      <c r="D486" s="30"/>
      <c r="E486" s="26"/>
      <c r="I486" s="27"/>
    </row>
    <row r="487" spans="1:9" x14ac:dyDescent="0.2">
      <c r="A487" s="10"/>
      <c r="B487" s="10"/>
      <c r="D487" s="30"/>
      <c r="E487" s="26"/>
      <c r="I487" s="27"/>
    </row>
    <row r="488" spans="1:9" x14ac:dyDescent="0.2">
      <c r="A488" s="10"/>
      <c r="B488" s="10"/>
      <c r="D488" s="30"/>
      <c r="E488" s="26"/>
      <c r="I488" s="27"/>
    </row>
    <row r="489" spans="1:9" x14ac:dyDescent="0.2">
      <c r="A489" s="10"/>
      <c r="B489" s="10"/>
      <c r="D489" s="30"/>
      <c r="E489" s="26"/>
      <c r="I489" s="27"/>
    </row>
    <row r="490" spans="1:9" x14ac:dyDescent="0.2">
      <c r="A490" s="10"/>
      <c r="B490" s="10"/>
      <c r="D490" s="30"/>
      <c r="E490" s="26"/>
      <c r="I490" s="27"/>
    </row>
    <row r="491" spans="1:9" x14ac:dyDescent="0.2">
      <c r="A491" s="10"/>
      <c r="B491" s="10"/>
      <c r="D491" s="30"/>
      <c r="E491" s="26"/>
      <c r="I491" s="27"/>
    </row>
    <row r="492" spans="1:9" x14ac:dyDescent="0.2">
      <c r="A492" s="10"/>
      <c r="B492" s="10"/>
      <c r="D492" s="30"/>
      <c r="E492" s="26"/>
      <c r="I492" s="27"/>
    </row>
    <row r="493" spans="1:9" x14ac:dyDescent="0.2">
      <c r="A493" s="10"/>
      <c r="B493" s="10"/>
      <c r="D493" s="30"/>
      <c r="E493" s="26"/>
      <c r="I493" s="27"/>
    </row>
    <row r="494" spans="1:9" x14ac:dyDescent="0.2">
      <c r="A494" s="10"/>
      <c r="B494" s="10"/>
      <c r="D494" s="30"/>
      <c r="E494" s="26"/>
      <c r="I494" s="27"/>
    </row>
    <row r="495" spans="1:9" x14ac:dyDescent="0.2">
      <c r="A495" s="10"/>
      <c r="B495" s="10"/>
      <c r="D495" s="30"/>
      <c r="E495" s="26"/>
      <c r="I495" s="27"/>
    </row>
    <row r="496" spans="1:9" x14ac:dyDescent="0.2">
      <c r="A496" s="10"/>
      <c r="B496" s="10"/>
      <c r="D496" s="30"/>
      <c r="E496" s="26"/>
      <c r="I496" s="27"/>
    </row>
    <row r="497" spans="1:9" x14ac:dyDescent="0.2">
      <c r="A497" s="10"/>
      <c r="B497" s="10"/>
      <c r="D497" s="30"/>
      <c r="E497" s="26"/>
      <c r="I497" s="27"/>
    </row>
    <row r="498" spans="1:9" x14ac:dyDescent="0.2">
      <c r="A498" s="10"/>
      <c r="B498" s="10"/>
      <c r="D498" s="30"/>
      <c r="E498" s="26"/>
      <c r="I498" s="27"/>
    </row>
    <row r="499" spans="1:9" x14ac:dyDescent="0.2">
      <c r="A499" s="10"/>
      <c r="B499" s="10"/>
      <c r="D499" s="30"/>
      <c r="E499" s="26"/>
      <c r="I499" s="27"/>
    </row>
    <row r="500" spans="1:9" x14ac:dyDescent="0.2">
      <c r="A500" s="10"/>
      <c r="B500" s="10"/>
      <c r="D500" s="30"/>
      <c r="E500" s="26"/>
      <c r="I500" s="27"/>
    </row>
    <row r="501" spans="1:9" x14ac:dyDescent="0.2">
      <c r="A501" s="10"/>
      <c r="B501" s="10"/>
      <c r="D501" s="30"/>
      <c r="E501" s="26"/>
      <c r="I501" s="27"/>
    </row>
    <row r="502" spans="1:9" x14ac:dyDescent="0.2">
      <c r="A502" s="10"/>
      <c r="B502" s="10"/>
      <c r="D502" s="30"/>
      <c r="E502" s="26"/>
      <c r="I502" s="27"/>
    </row>
    <row r="503" spans="1:9" x14ac:dyDescent="0.2">
      <c r="A503" s="10"/>
      <c r="B503" s="10"/>
      <c r="D503" s="30"/>
      <c r="E503" s="26"/>
      <c r="I503" s="27"/>
    </row>
    <row r="504" spans="1:9" x14ac:dyDescent="0.2">
      <c r="A504" s="10"/>
      <c r="B504" s="10"/>
      <c r="D504" s="30"/>
      <c r="E504" s="26"/>
      <c r="I504" s="27"/>
    </row>
    <row r="505" spans="1:9" x14ac:dyDescent="0.2">
      <c r="A505" s="10"/>
      <c r="B505" s="10"/>
      <c r="D505" s="30"/>
      <c r="E505" s="26"/>
      <c r="I505" s="27"/>
    </row>
    <row r="506" spans="1:9" x14ac:dyDescent="0.2">
      <c r="A506" s="10"/>
      <c r="B506" s="10"/>
      <c r="D506" s="30"/>
      <c r="E506" s="26"/>
      <c r="I506" s="27"/>
    </row>
    <row r="507" spans="1:9" x14ac:dyDescent="0.2">
      <c r="A507" s="10"/>
      <c r="B507" s="10"/>
      <c r="D507" s="30"/>
      <c r="E507" s="26"/>
      <c r="I507" s="27"/>
    </row>
    <row r="508" spans="1:9" x14ac:dyDescent="0.2">
      <c r="A508" s="10"/>
      <c r="B508" s="10"/>
      <c r="D508" s="30"/>
      <c r="E508" s="26"/>
      <c r="I508" s="27"/>
    </row>
    <row r="509" spans="1:9" x14ac:dyDescent="0.2">
      <c r="A509" s="10"/>
      <c r="B509" s="10"/>
      <c r="D509" s="30"/>
      <c r="E509" s="26"/>
      <c r="I509" s="27"/>
    </row>
    <row r="510" spans="1:9" x14ac:dyDescent="0.2">
      <c r="A510" s="10"/>
      <c r="B510" s="10"/>
      <c r="D510" s="30"/>
      <c r="E510" s="26"/>
      <c r="I510" s="27"/>
    </row>
    <row r="511" spans="1:9" x14ac:dyDescent="0.2">
      <c r="A511" s="10"/>
      <c r="B511" s="10"/>
      <c r="D511" s="30"/>
      <c r="E511" s="26"/>
      <c r="I511" s="27"/>
    </row>
    <row r="512" spans="1:9" x14ac:dyDescent="0.2">
      <c r="A512" s="10"/>
      <c r="B512" s="10"/>
      <c r="D512" s="30"/>
      <c r="E512" s="26"/>
      <c r="I512" s="27"/>
    </row>
    <row r="513" spans="1:9" x14ac:dyDescent="0.2">
      <c r="A513" s="10"/>
      <c r="B513" s="10"/>
      <c r="D513" s="30"/>
      <c r="E513" s="26"/>
      <c r="I513" s="27"/>
    </row>
    <row r="514" spans="1:9" x14ac:dyDescent="0.2">
      <c r="A514" s="10"/>
      <c r="B514" s="10"/>
      <c r="D514" s="30"/>
      <c r="E514" s="26"/>
      <c r="I514" s="27"/>
    </row>
    <row r="515" spans="1:9" x14ac:dyDescent="0.2">
      <c r="A515" s="10"/>
      <c r="B515" s="10"/>
      <c r="D515" s="30"/>
      <c r="E515" s="26"/>
      <c r="I515" s="27"/>
    </row>
    <row r="516" spans="1:9" x14ac:dyDescent="0.2">
      <c r="A516" s="10"/>
      <c r="B516" s="10"/>
      <c r="D516" s="30"/>
      <c r="E516" s="26"/>
      <c r="I516" s="27"/>
    </row>
    <row r="517" spans="1:9" x14ac:dyDescent="0.2">
      <c r="A517" s="10"/>
      <c r="B517" s="10"/>
      <c r="D517" s="30"/>
      <c r="E517" s="26"/>
      <c r="I517" s="27"/>
    </row>
    <row r="518" spans="1:9" x14ac:dyDescent="0.2">
      <c r="A518" s="10"/>
      <c r="B518" s="10"/>
      <c r="D518" s="30"/>
      <c r="E518" s="26"/>
      <c r="I518" s="27"/>
    </row>
    <row r="519" spans="1:9" x14ac:dyDescent="0.2">
      <c r="A519" s="10"/>
      <c r="B519" s="10"/>
      <c r="D519" s="30"/>
      <c r="E519" s="26"/>
      <c r="I519" s="27"/>
    </row>
    <row r="520" spans="1:9" x14ac:dyDescent="0.2">
      <c r="A520" s="10"/>
      <c r="B520" s="10"/>
      <c r="D520" s="30"/>
      <c r="E520" s="26"/>
      <c r="I520" s="27"/>
    </row>
    <row r="521" spans="1:9" x14ac:dyDescent="0.2">
      <c r="A521" s="10"/>
      <c r="B521" s="10"/>
      <c r="D521" s="30"/>
      <c r="E521" s="26"/>
      <c r="I521" s="27"/>
    </row>
    <row r="522" spans="1:9" x14ac:dyDescent="0.2">
      <c r="A522" s="10"/>
      <c r="B522" s="10"/>
      <c r="D522" s="30"/>
      <c r="E522" s="26"/>
      <c r="I522" s="27"/>
    </row>
    <row r="523" spans="1:9" x14ac:dyDescent="0.2">
      <c r="A523" s="10"/>
      <c r="B523" s="10"/>
      <c r="D523" s="30"/>
      <c r="E523" s="26"/>
      <c r="I523" s="27"/>
    </row>
    <row r="524" spans="1:9" x14ac:dyDescent="0.2">
      <c r="A524" s="10"/>
      <c r="B524" s="10"/>
      <c r="D524" s="30"/>
      <c r="E524" s="26"/>
      <c r="I524" s="27"/>
    </row>
    <row r="525" spans="1:9" x14ac:dyDescent="0.2">
      <c r="A525" s="10"/>
      <c r="B525" s="10"/>
      <c r="D525" s="30"/>
      <c r="E525" s="26"/>
      <c r="I525" s="27"/>
    </row>
    <row r="526" spans="1:9" x14ac:dyDescent="0.2">
      <c r="A526" s="10"/>
      <c r="B526" s="10"/>
      <c r="D526" s="30"/>
      <c r="E526" s="26"/>
      <c r="I526" s="27"/>
    </row>
    <row r="527" spans="1:9" x14ac:dyDescent="0.2">
      <c r="A527" s="10"/>
      <c r="B527" s="10"/>
      <c r="D527" s="30"/>
      <c r="E527" s="26"/>
      <c r="I527" s="27"/>
    </row>
    <row r="528" spans="1:9" x14ac:dyDescent="0.2">
      <c r="A528" s="10"/>
      <c r="B528" s="10"/>
      <c r="D528" s="30"/>
      <c r="E528" s="26"/>
      <c r="I528" s="27"/>
    </row>
    <row r="529" spans="1:9" x14ac:dyDescent="0.2">
      <c r="A529" s="10"/>
      <c r="B529" s="10"/>
      <c r="D529" s="30"/>
      <c r="E529" s="26"/>
      <c r="I529" s="27"/>
    </row>
    <row r="530" spans="1:9" x14ac:dyDescent="0.2">
      <c r="A530" s="10"/>
      <c r="B530" s="10"/>
      <c r="D530" s="30"/>
      <c r="E530" s="26"/>
      <c r="I530" s="27"/>
    </row>
    <row r="531" spans="1:9" x14ac:dyDescent="0.2">
      <c r="A531" s="10"/>
      <c r="B531" s="10"/>
      <c r="D531" s="30"/>
      <c r="E531" s="26"/>
      <c r="I531" s="27"/>
    </row>
    <row r="532" spans="1:9" x14ac:dyDescent="0.2">
      <c r="A532" s="10"/>
      <c r="B532" s="10"/>
      <c r="D532" s="30"/>
      <c r="E532" s="26"/>
      <c r="I532" s="27"/>
    </row>
    <row r="533" spans="1:9" x14ac:dyDescent="0.2">
      <c r="A533" s="10"/>
      <c r="B533" s="10"/>
      <c r="D533" s="30"/>
      <c r="E533" s="26"/>
      <c r="I533" s="27"/>
    </row>
    <row r="534" spans="1:9" x14ac:dyDescent="0.2">
      <c r="A534" s="10"/>
      <c r="B534" s="10"/>
      <c r="D534" s="30"/>
      <c r="E534" s="26"/>
      <c r="I534" s="27"/>
    </row>
    <row r="535" spans="1:9" x14ac:dyDescent="0.2">
      <c r="A535" s="10"/>
      <c r="B535" s="10"/>
      <c r="D535" s="30"/>
      <c r="E535" s="26"/>
      <c r="I535" s="27"/>
    </row>
    <row r="536" spans="1:9" x14ac:dyDescent="0.2">
      <c r="A536" s="10"/>
      <c r="B536" s="10"/>
      <c r="D536" s="30"/>
      <c r="E536" s="26"/>
      <c r="I536" s="27"/>
    </row>
    <row r="537" spans="1:9" x14ac:dyDescent="0.2">
      <c r="A537" s="10"/>
      <c r="B537" s="10"/>
      <c r="D537" s="30"/>
      <c r="E537" s="26"/>
      <c r="I537" s="27"/>
    </row>
    <row r="538" spans="1:9" x14ac:dyDescent="0.2">
      <c r="A538" s="10"/>
      <c r="B538" s="10"/>
      <c r="D538" s="30"/>
      <c r="E538" s="26"/>
      <c r="I538" s="27"/>
    </row>
    <row r="539" spans="1:9" x14ac:dyDescent="0.2">
      <c r="A539" s="10"/>
      <c r="B539" s="10"/>
      <c r="D539" s="30"/>
      <c r="E539" s="26"/>
      <c r="I539" s="27"/>
    </row>
    <row r="540" spans="1:9" x14ac:dyDescent="0.2">
      <c r="A540" s="10"/>
      <c r="B540" s="10"/>
      <c r="D540" s="30"/>
      <c r="E540" s="26"/>
      <c r="I540" s="27"/>
    </row>
    <row r="541" spans="1:9" x14ac:dyDescent="0.2">
      <c r="A541" s="10"/>
      <c r="B541" s="10"/>
      <c r="D541" s="30"/>
      <c r="E541" s="26"/>
      <c r="I541" s="27"/>
    </row>
    <row r="542" spans="1:9" x14ac:dyDescent="0.2">
      <c r="A542" s="10"/>
      <c r="B542" s="10"/>
      <c r="D542" s="30"/>
      <c r="E542" s="26"/>
      <c r="I542" s="27"/>
    </row>
    <row r="543" spans="1:9" x14ac:dyDescent="0.2">
      <c r="A543" s="10"/>
      <c r="B543" s="10"/>
      <c r="D543" s="30"/>
      <c r="E543" s="26"/>
      <c r="I543" s="27"/>
    </row>
    <row r="544" spans="1:9" x14ac:dyDescent="0.2">
      <c r="A544" s="10"/>
      <c r="B544" s="10"/>
      <c r="D544" s="30"/>
      <c r="E544" s="26"/>
      <c r="I544" s="27"/>
    </row>
    <row r="545" spans="1:9" x14ac:dyDescent="0.2">
      <c r="A545" s="10"/>
      <c r="B545" s="10"/>
      <c r="D545" s="30"/>
      <c r="E545" s="26"/>
      <c r="I545" s="27"/>
    </row>
    <row r="546" spans="1:9" x14ac:dyDescent="0.2">
      <c r="A546" s="10"/>
      <c r="B546" s="10"/>
      <c r="D546" s="30"/>
      <c r="E546" s="26"/>
      <c r="I546" s="27"/>
    </row>
    <row r="547" spans="1:9" x14ac:dyDescent="0.2">
      <c r="A547" s="10"/>
      <c r="B547" s="10"/>
      <c r="D547" s="30"/>
      <c r="E547" s="26"/>
      <c r="I547" s="27"/>
    </row>
    <row r="548" spans="1:9" x14ac:dyDescent="0.2">
      <c r="A548" s="10"/>
      <c r="B548" s="10"/>
      <c r="D548" s="30"/>
      <c r="E548" s="26"/>
      <c r="I548" s="27"/>
    </row>
    <row r="549" spans="1:9" x14ac:dyDescent="0.2">
      <c r="A549" s="10"/>
      <c r="B549" s="10"/>
      <c r="D549" s="30"/>
      <c r="E549" s="26"/>
      <c r="I549" s="27"/>
    </row>
    <row r="550" spans="1:9" x14ac:dyDescent="0.2">
      <c r="A550" s="10"/>
      <c r="B550" s="10"/>
      <c r="D550" s="30"/>
      <c r="E550" s="26"/>
      <c r="I550" s="27"/>
    </row>
    <row r="551" spans="1:9" x14ac:dyDescent="0.2">
      <c r="A551" s="10"/>
      <c r="B551" s="10"/>
      <c r="D551" s="30"/>
      <c r="E551" s="26"/>
      <c r="I551" s="27"/>
    </row>
    <row r="552" spans="1:9" x14ac:dyDescent="0.2">
      <c r="A552" s="10"/>
      <c r="B552" s="10"/>
      <c r="D552" s="30"/>
      <c r="E552" s="26"/>
      <c r="I552" s="27"/>
    </row>
    <row r="553" spans="1:9" x14ac:dyDescent="0.2">
      <c r="A553" s="10"/>
      <c r="B553" s="10"/>
      <c r="D553" s="30"/>
      <c r="E553" s="26"/>
      <c r="I553" s="27"/>
    </row>
    <row r="554" spans="1:9" x14ac:dyDescent="0.2">
      <c r="A554" s="10"/>
      <c r="B554" s="10"/>
      <c r="D554" s="30"/>
      <c r="E554" s="26"/>
      <c r="I554" s="27"/>
    </row>
    <row r="555" spans="1:9" x14ac:dyDescent="0.2">
      <c r="A555" s="10"/>
      <c r="B555" s="10"/>
      <c r="D555" s="30"/>
      <c r="E555" s="26"/>
      <c r="I555" s="27"/>
    </row>
    <row r="556" spans="1:9" x14ac:dyDescent="0.2">
      <c r="A556" s="10"/>
      <c r="B556" s="10"/>
      <c r="D556" s="30"/>
      <c r="E556" s="26"/>
      <c r="I556" s="27"/>
    </row>
    <row r="557" spans="1:9" x14ac:dyDescent="0.2">
      <c r="A557" s="10"/>
      <c r="B557" s="10"/>
      <c r="D557" s="30"/>
      <c r="E557" s="26"/>
      <c r="I557" s="27"/>
    </row>
    <row r="558" spans="1:9" x14ac:dyDescent="0.2">
      <c r="A558" s="10"/>
      <c r="B558" s="10"/>
      <c r="D558" s="30"/>
      <c r="E558" s="26"/>
      <c r="I558" s="27"/>
    </row>
    <row r="559" spans="1:9" x14ac:dyDescent="0.2">
      <c r="A559" s="10"/>
      <c r="B559" s="10"/>
      <c r="D559" s="30"/>
      <c r="E559" s="26"/>
      <c r="I559" s="27"/>
    </row>
    <row r="560" spans="1:9" x14ac:dyDescent="0.2">
      <c r="A560" s="10"/>
      <c r="B560" s="10"/>
      <c r="D560" s="30"/>
      <c r="E560" s="26"/>
      <c r="I560" s="27"/>
    </row>
    <row r="561" spans="1:9" x14ac:dyDescent="0.2">
      <c r="A561" s="10"/>
      <c r="B561" s="10"/>
      <c r="D561" s="30"/>
      <c r="E561" s="26"/>
      <c r="I561" s="27"/>
    </row>
    <row r="562" spans="1:9" x14ac:dyDescent="0.2">
      <c r="A562" s="10"/>
      <c r="B562" s="10"/>
      <c r="D562" s="30"/>
      <c r="E562" s="26"/>
      <c r="I562" s="27"/>
    </row>
    <row r="563" spans="1:9" x14ac:dyDescent="0.2">
      <c r="A563" s="10"/>
      <c r="B563" s="10"/>
      <c r="D563" s="30"/>
      <c r="E563" s="26"/>
      <c r="I563" s="27"/>
    </row>
    <row r="564" spans="1:9" x14ac:dyDescent="0.2">
      <c r="A564" s="10"/>
      <c r="B564" s="10"/>
      <c r="D564" s="30"/>
      <c r="E564" s="26"/>
      <c r="I564" s="27"/>
    </row>
    <row r="565" spans="1:9" x14ac:dyDescent="0.2">
      <c r="A565" s="10"/>
      <c r="B565" s="10"/>
      <c r="D565" s="30"/>
      <c r="E565" s="26"/>
      <c r="I565" s="27"/>
    </row>
    <row r="566" spans="1:9" x14ac:dyDescent="0.2">
      <c r="A566" s="10"/>
      <c r="B566" s="10"/>
      <c r="D566" s="30"/>
      <c r="E566" s="26"/>
      <c r="I566" s="27"/>
    </row>
    <row r="567" spans="1:9" x14ac:dyDescent="0.2">
      <c r="A567" s="10"/>
      <c r="B567" s="10"/>
      <c r="D567" s="30"/>
      <c r="E567" s="26"/>
      <c r="I567" s="27"/>
    </row>
    <row r="568" spans="1:9" x14ac:dyDescent="0.2">
      <c r="A568" s="10"/>
      <c r="B568" s="10"/>
      <c r="D568" s="30"/>
      <c r="E568" s="26"/>
      <c r="I568" s="27"/>
    </row>
    <row r="569" spans="1:9" x14ac:dyDescent="0.2">
      <c r="A569" s="10"/>
      <c r="B569" s="10"/>
      <c r="D569" s="30"/>
      <c r="E569" s="26"/>
      <c r="I569" s="27"/>
    </row>
    <row r="570" spans="1:9" x14ac:dyDescent="0.2">
      <c r="A570" s="10"/>
      <c r="B570" s="10"/>
      <c r="D570" s="30"/>
      <c r="E570" s="26"/>
      <c r="I570" s="27"/>
    </row>
    <row r="571" spans="1:9" x14ac:dyDescent="0.2">
      <c r="A571" s="10"/>
      <c r="B571" s="10"/>
      <c r="D571" s="30"/>
      <c r="E571" s="26"/>
      <c r="I571" s="27"/>
    </row>
    <row r="572" spans="1:9" x14ac:dyDescent="0.2">
      <c r="A572" s="10"/>
      <c r="B572" s="10"/>
      <c r="D572" s="30"/>
      <c r="E572" s="26"/>
      <c r="I572" s="27"/>
    </row>
    <row r="573" spans="1:9" x14ac:dyDescent="0.2">
      <c r="A573" s="10"/>
      <c r="B573" s="10"/>
      <c r="D573" s="30"/>
      <c r="E573" s="26"/>
      <c r="I573" s="27"/>
    </row>
    <row r="574" spans="1:9" x14ac:dyDescent="0.2">
      <c r="A574" s="10"/>
      <c r="B574" s="10"/>
      <c r="D574" s="30"/>
      <c r="E574" s="26"/>
      <c r="I574" s="27"/>
    </row>
    <row r="575" spans="1:9" x14ac:dyDescent="0.2">
      <c r="A575" s="10"/>
      <c r="B575" s="10"/>
      <c r="D575" s="30"/>
      <c r="E575" s="26"/>
      <c r="I575" s="27"/>
    </row>
    <row r="576" spans="1:9" x14ac:dyDescent="0.2">
      <c r="A576" s="10"/>
      <c r="B576" s="10"/>
      <c r="D576" s="30"/>
      <c r="E576" s="26"/>
      <c r="I576" s="27"/>
    </row>
    <row r="577" spans="1:9" x14ac:dyDescent="0.2">
      <c r="A577" s="10"/>
      <c r="B577" s="10"/>
      <c r="D577" s="30"/>
      <c r="E577" s="26"/>
      <c r="I577" s="27"/>
    </row>
    <row r="578" spans="1:9" x14ac:dyDescent="0.2">
      <c r="A578" s="10"/>
      <c r="B578" s="10"/>
      <c r="D578" s="30"/>
      <c r="E578" s="26"/>
      <c r="I578" s="27"/>
    </row>
    <row r="579" spans="1:9" x14ac:dyDescent="0.2">
      <c r="A579" s="10"/>
      <c r="B579" s="10"/>
      <c r="D579" s="30"/>
      <c r="E579" s="26"/>
      <c r="I579" s="27"/>
    </row>
    <row r="580" spans="1:9" x14ac:dyDescent="0.2">
      <c r="A580" s="10"/>
      <c r="B580" s="10"/>
      <c r="D580" s="30"/>
      <c r="E580" s="26"/>
      <c r="I580" s="27"/>
    </row>
    <row r="581" spans="1:9" x14ac:dyDescent="0.2">
      <c r="A581" s="10"/>
      <c r="B581" s="10"/>
      <c r="D581" s="30"/>
      <c r="E581" s="26"/>
      <c r="I581" s="27"/>
    </row>
    <row r="582" spans="1:9" x14ac:dyDescent="0.2">
      <c r="A582" s="10"/>
      <c r="B582" s="10"/>
      <c r="D582" s="30"/>
      <c r="E582" s="26"/>
      <c r="I582" s="27"/>
    </row>
    <row r="583" spans="1:9" x14ac:dyDescent="0.2">
      <c r="A583" s="10"/>
      <c r="B583" s="10"/>
      <c r="D583" s="30"/>
      <c r="E583" s="26"/>
      <c r="I583" s="27"/>
    </row>
    <row r="584" spans="1:9" x14ac:dyDescent="0.2">
      <c r="A584" s="10"/>
      <c r="B584" s="10"/>
      <c r="D584" s="30"/>
      <c r="E584" s="26"/>
      <c r="I584" s="27"/>
    </row>
    <row r="585" spans="1:9" x14ac:dyDescent="0.2">
      <c r="A585" s="10"/>
      <c r="B585" s="10"/>
      <c r="D585" s="30"/>
      <c r="E585" s="26"/>
      <c r="I585" s="27"/>
    </row>
    <row r="586" spans="1:9" x14ac:dyDescent="0.2">
      <c r="A586" s="10"/>
      <c r="B586" s="10"/>
      <c r="D586" s="30"/>
      <c r="E586" s="26"/>
      <c r="I586" s="27"/>
    </row>
    <row r="587" spans="1:9" x14ac:dyDescent="0.2">
      <c r="A587" s="10"/>
      <c r="B587" s="10"/>
      <c r="D587" s="30"/>
      <c r="E587" s="26"/>
      <c r="I587" s="27"/>
    </row>
    <row r="588" spans="1:9" x14ac:dyDescent="0.2">
      <c r="A588" s="10"/>
      <c r="B588" s="10"/>
      <c r="D588" s="30"/>
      <c r="E588" s="26"/>
      <c r="I588" s="27"/>
    </row>
    <row r="589" spans="1:9" x14ac:dyDescent="0.2">
      <c r="A589" s="10"/>
      <c r="B589" s="10"/>
      <c r="D589" s="30"/>
      <c r="E589" s="26"/>
      <c r="I589" s="27"/>
    </row>
    <row r="590" spans="1:9" x14ac:dyDescent="0.2">
      <c r="A590" s="10"/>
      <c r="B590" s="10"/>
      <c r="D590" s="30"/>
      <c r="E590" s="26"/>
      <c r="I590" s="27"/>
    </row>
    <row r="591" spans="1:9" x14ac:dyDescent="0.2">
      <c r="A591" s="10"/>
      <c r="B591" s="10"/>
      <c r="D591" s="30"/>
      <c r="E591" s="26"/>
      <c r="I591" s="27"/>
    </row>
    <row r="592" spans="1:9" x14ac:dyDescent="0.2">
      <c r="A592" s="10"/>
      <c r="B592" s="10"/>
      <c r="D592" s="30"/>
      <c r="E592" s="26"/>
      <c r="I592" s="27"/>
    </row>
    <row r="593" spans="1:9" x14ac:dyDescent="0.2">
      <c r="A593" s="10"/>
      <c r="B593" s="10"/>
      <c r="D593" s="30"/>
      <c r="E593" s="26"/>
      <c r="I593" s="27"/>
    </row>
    <row r="594" spans="1:9" x14ac:dyDescent="0.2">
      <c r="A594" s="10"/>
      <c r="B594" s="10"/>
      <c r="D594" s="30"/>
      <c r="E594" s="26"/>
      <c r="I594" s="27"/>
    </row>
    <row r="595" spans="1:9" x14ac:dyDescent="0.2">
      <c r="A595" s="10"/>
      <c r="B595" s="10"/>
      <c r="D595" s="30"/>
      <c r="E595" s="26"/>
      <c r="I595" s="27"/>
    </row>
    <row r="596" spans="1:9" x14ac:dyDescent="0.2">
      <c r="A596" s="10"/>
      <c r="B596" s="10"/>
      <c r="D596" s="30"/>
      <c r="E596" s="26"/>
      <c r="I596" s="27"/>
    </row>
    <row r="597" spans="1:9" x14ac:dyDescent="0.2">
      <c r="A597" s="10"/>
      <c r="B597" s="10"/>
      <c r="D597" s="30"/>
      <c r="E597" s="26"/>
      <c r="I597" s="27"/>
    </row>
    <row r="598" spans="1:9" x14ac:dyDescent="0.2">
      <c r="A598" s="10"/>
      <c r="B598" s="10"/>
      <c r="D598" s="30"/>
      <c r="E598" s="26"/>
      <c r="I598" s="27"/>
    </row>
    <row r="599" spans="1:9" x14ac:dyDescent="0.2">
      <c r="A599" s="10"/>
      <c r="B599" s="10"/>
      <c r="D599" s="30"/>
      <c r="E599" s="26"/>
      <c r="I599" s="27"/>
    </row>
    <row r="600" spans="1:9" x14ac:dyDescent="0.2">
      <c r="A600" s="10"/>
      <c r="B600" s="10"/>
      <c r="D600" s="30"/>
      <c r="E600" s="26"/>
      <c r="I600" s="27"/>
    </row>
    <row r="601" spans="1:9" x14ac:dyDescent="0.2">
      <c r="A601" s="10"/>
      <c r="B601" s="10"/>
      <c r="D601" s="30"/>
      <c r="E601" s="26"/>
      <c r="I601" s="27"/>
    </row>
    <row r="602" spans="1:9" x14ac:dyDescent="0.2">
      <c r="A602" s="10"/>
      <c r="B602" s="10"/>
      <c r="D602" s="30"/>
      <c r="E602" s="26"/>
      <c r="I602" s="27"/>
    </row>
    <row r="603" spans="1:9" x14ac:dyDescent="0.2">
      <c r="A603" s="10"/>
      <c r="B603" s="10"/>
      <c r="D603" s="30"/>
      <c r="E603" s="26"/>
      <c r="I603" s="27"/>
    </row>
    <row r="604" spans="1:9" x14ac:dyDescent="0.2">
      <c r="A604" s="10"/>
      <c r="B604" s="10"/>
      <c r="D604" s="30"/>
      <c r="E604" s="26"/>
      <c r="I604" s="27"/>
    </row>
    <row r="605" spans="1:9" x14ac:dyDescent="0.2">
      <c r="A605" s="10"/>
      <c r="B605" s="10"/>
      <c r="D605" s="30"/>
      <c r="E605" s="26"/>
      <c r="I605" s="27"/>
    </row>
    <row r="606" spans="1:9" x14ac:dyDescent="0.2">
      <c r="A606" s="10"/>
      <c r="B606" s="10"/>
      <c r="D606" s="30"/>
      <c r="E606" s="26"/>
      <c r="I606" s="27"/>
    </row>
    <row r="607" spans="1:9" x14ac:dyDescent="0.2">
      <c r="A607" s="10"/>
      <c r="B607" s="10"/>
      <c r="D607" s="30"/>
      <c r="E607" s="26"/>
      <c r="I607" s="27"/>
    </row>
    <row r="608" spans="1:9" x14ac:dyDescent="0.2">
      <c r="A608" s="10"/>
      <c r="B608" s="10"/>
      <c r="D608" s="30"/>
      <c r="E608" s="26"/>
      <c r="I608" s="27"/>
    </row>
    <row r="609" spans="1:9" x14ac:dyDescent="0.2">
      <c r="A609" s="10"/>
      <c r="B609" s="10"/>
      <c r="D609" s="30"/>
      <c r="E609" s="26"/>
      <c r="I609" s="27"/>
    </row>
    <row r="610" spans="1:9" x14ac:dyDescent="0.2">
      <c r="A610" s="10"/>
      <c r="B610" s="10"/>
      <c r="D610" s="30"/>
      <c r="E610" s="26"/>
      <c r="I610" s="27"/>
    </row>
    <row r="611" spans="1:9" x14ac:dyDescent="0.2">
      <c r="A611" s="10"/>
      <c r="B611" s="10"/>
      <c r="D611" s="30"/>
      <c r="E611" s="26"/>
      <c r="I611" s="27"/>
    </row>
    <row r="612" spans="1:9" x14ac:dyDescent="0.2">
      <c r="A612" s="10"/>
      <c r="B612" s="10"/>
      <c r="D612" s="30"/>
      <c r="E612" s="26"/>
      <c r="I612" s="27"/>
    </row>
    <row r="613" spans="1:9" x14ac:dyDescent="0.2">
      <c r="A613" s="10"/>
      <c r="B613" s="10"/>
      <c r="D613" s="30"/>
      <c r="E613" s="26"/>
      <c r="I613" s="27"/>
    </row>
    <row r="614" spans="1:9" x14ac:dyDescent="0.2">
      <c r="A614" s="10"/>
      <c r="B614" s="10"/>
      <c r="D614" s="30"/>
      <c r="E614" s="26"/>
      <c r="I614" s="27"/>
    </row>
    <row r="615" spans="1:9" x14ac:dyDescent="0.2">
      <c r="A615" s="10"/>
      <c r="B615" s="10"/>
      <c r="D615" s="30"/>
      <c r="E615" s="26"/>
      <c r="I615" s="27"/>
    </row>
    <row r="616" spans="1:9" x14ac:dyDescent="0.2">
      <c r="A616" s="10"/>
      <c r="B616" s="10"/>
      <c r="D616" s="30"/>
      <c r="E616" s="26"/>
      <c r="I616" s="27"/>
    </row>
    <row r="617" spans="1:9" x14ac:dyDescent="0.2">
      <c r="A617" s="10"/>
      <c r="B617" s="10"/>
      <c r="D617" s="30"/>
      <c r="E617" s="26"/>
      <c r="I617" s="27"/>
    </row>
    <row r="618" spans="1:9" x14ac:dyDescent="0.2">
      <c r="A618" s="10"/>
      <c r="B618" s="10"/>
      <c r="D618" s="30"/>
      <c r="E618" s="26"/>
      <c r="I618" s="27"/>
    </row>
    <row r="619" spans="1:9" x14ac:dyDescent="0.2">
      <c r="A619" s="10"/>
      <c r="B619" s="10"/>
      <c r="D619" s="30"/>
      <c r="E619" s="26"/>
      <c r="I619" s="27"/>
    </row>
    <row r="620" spans="1:9" x14ac:dyDescent="0.2">
      <c r="A620" s="10"/>
      <c r="B620" s="10"/>
      <c r="D620" s="30"/>
      <c r="E620" s="26"/>
      <c r="I620" s="27"/>
    </row>
    <row r="621" spans="1:9" x14ac:dyDescent="0.2">
      <c r="A621" s="10"/>
      <c r="B621" s="10"/>
      <c r="D621" s="30"/>
      <c r="E621" s="26"/>
      <c r="I621" s="27"/>
    </row>
    <row r="622" spans="1:9" x14ac:dyDescent="0.2">
      <c r="A622" s="10"/>
      <c r="B622" s="10"/>
      <c r="D622" s="30"/>
      <c r="E622" s="26"/>
      <c r="I622" s="27"/>
    </row>
    <row r="623" spans="1:9" x14ac:dyDescent="0.2">
      <c r="A623" s="10"/>
      <c r="B623" s="10"/>
      <c r="D623" s="30"/>
      <c r="E623" s="26"/>
      <c r="I623" s="27"/>
    </row>
    <row r="624" spans="1:9" x14ac:dyDescent="0.2">
      <c r="A624" s="10"/>
      <c r="B624" s="10"/>
      <c r="D624" s="30"/>
      <c r="E624" s="26"/>
      <c r="I624" s="27"/>
    </row>
    <row r="625" spans="1:9" x14ac:dyDescent="0.2">
      <c r="A625" s="10"/>
      <c r="B625" s="10"/>
      <c r="D625" s="30"/>
      <c r="E625" s="26"/>
      <c r="I625" s="27"/>
    </row>
    <row r="626" spans="1:9" x14ac:dyDescent="0.2">
      <c r="A626" s="10"/>
      <c r="B626" s="10"/>
      <c r="D626" s="30"/>
      <c r="E626" s="26"/>
      <c r="I626" s="27"/>
    </row>
    <row r="627" spans="1:9" x14ac:dyDescent="0.2">
      <c r="A627" s="10"/>
      <c r="B627" s="10"/>
      <c r="D627" s="30"/>
      <c r="E627" s="26"/>
      <c r="I627" s="27"/>
    </row>
    <row r="628" spans="1:9" x14ac:dyDescent="0.2">
      <c r="A628" s="10"/>
      <c r="B628" s="10"/>
      <c r="D628" s="30"/>
      <c r="E628" s="26"/>
      <c r="I628" s="27"/>
    </row>
    <row r="629" spans="1:9" x14ac:dyDescent="0.2">
      <c r="A629" s="10"/>
      <c r="B629" s="10"/>
      <c r="D629" s="30"/>
      <c r="E629" s="26"/>
      <c r="I629" s="27"/>
    </row>
    <row r="630" spans="1:9" x14ac:dyDescent="0.2">
      <c r="A630" s="10"/>
      <c r="B630" s="10"/>
      <c r="D630" s="30"/>
      <c r="E630" s="26"/>
      <c r="I630" s="27"/>
    </row>
    <row r="631" spans="1:9" x14ac:dyDescent="0.2">
      <c r="A631" s="10"/>
      <c r="B631" s="10"/>
      <c r="D631" s="30"/>
      <c r="E631" s="26"/>
      <c r="I631" s="27"/>
    </row>
    <row r="632" spans="1:9" x14ac:dyDescent="0.2">
      <c r="A632" s="10"/>
      <c r="B632" s="10"/>
      <c r="D632" s="30"/>
      <c r="E632" s="26"/>
      <c r="I632" s="27"/>
    </row>
    <row r="633" spans="1:9" x14ac:dyDescent="0.2">
      <c r="A633" s="10"/>
      <c r="B633" s="10"/>
      <c r="D633" s="30"/>
      <c r="E633" s="26"/>
      <c r="I633" s="27"/>
    </row>
    <row r="634" spans="1:9" x14ac:dyDescent="0.2">
      <c r="A634" s="10"/>
      <c r="B634" s="10"/>
      <c r="D634" s="30"/>
      <c r="E634" s="26"/>
      <c r="I634" s="27"/>
    </row>
    <row r="635" spans="1:9" x14ac:dyDescent="0.2">
      <c r="A635" s="10"/>
      <c r="B635" s="10"/>
      <c r="D635" s="30"/>
      <c r="E635" s="26"/>
      <c r="I635" s="27"/>
    </row>
    <row r="636" spans="1:9" x14ac:dyDescent="0.2">
      <c r="A636" s="10"/>
      <c r="B636" s="10"/>
      <c r="D636" s="30"/>
      <c r="E636" s="26"/>
      <c r="I636" s="27"/>
    </row>
    <row r="637" spans="1:9" x14ac:dyDescent="0.2">
      <c r="A637" s="10"/>
      <c r="B637" s="10"/>
      <c r="D637" s="30"/>
      <c r="E637" s="26"/>
      <c r="I637" s="27"/>
    </row>
    <row r="638" spans="1:9" x14ac:dyDescent="0.2">
      <c r="A638" s="10"/>
      <c r="B638" s="10"/>
      <c r="D638" s="30"/>
      <c r="E638" s="26"/>
      <c r="I638" s="27"/>
    </row>
    <row r="639" spans="1:9" x14ac:dyDescent="0.2">
      <c r="A639" s="10"/>
      <c r="B639" s="10"/>
      <c r="D639" s="30"/>
      <c r="E639" s="26"/>
      <c r="I639" s="27"/>
    </row>
    <row r="640" spans="1:9" x14ac:dyDescent="0.2">
      <c r="A640" s="10"/>
      <c r="B640" s="10"/>
      <c r="D640" s="30"/>
      <c r="E640" s="26"/>
      <c r="I640" s="27"/>
    </row>
    <row r="641" spans="1:9" x14ac:dyDescent="0.2">
      <c r="A641" s="10"/>
      <c r="B641" s="10"/>
      <c r="D641" s="30"/>
      <c r="E641" s="26"/>
      <c r="I641" s="27"/>
    </row>
    <row r="642" spans="1:9" x14ac:dyDescent="0.2">
      <c r="A642" s="10"/>
      <c r="B642" s="10"/>
      <c r="D642" s="30"/>
      <c r="E642" s="26"/>
      <c r="I642" s="27"/>
    </row>
    <row r="643" spans="1:9" x14ac:dyDescent="0.2">
      <c r="A643" s="10"/>
      <c r="B643" s="10"/>
      <c r="D643" s="30"/>
      <c r="E643" s="26"/>
      <c r="I643" s="27"/>
    </row>
    <row r="644" spans="1:9" x14ac:dyDescent="0.2">
      <c r="A644" s="10"/>
      <c r="B644" s="10"/>
      <c r="D644" s="30"/>
      <c r="E644" s="26"/>
      <c r="I644" s="27"/>
    </row>
    <row r="645" spans="1:9" x14ac:dyDescent="0.2">
      <c r="A645" s="10"/>
      <c r="B645" s="10"/>
      <c r="D645" s="30"/>
      <c r="E645" s="26"/>
      <c r="I645" s="27"/>
    </row>
    <row r="646" spans="1:9" x14ac:dyDescent="0.2">
      <c r="A646" s="10"/>
      <c r="B646" s="10"/>
      <c r="D646" s="30"/>
      <c r="E646" s="26"/>
      <c r="I646" s="27"/>
    </row>
    <row r="647" spans="1:9" x14ac:dyDescent="0.2">
      <c r="A647" s="10"/>
      <c r="B647" s="10"/>
      <c r="D647" s="30"/>
      <c r="E647" s="26"/>
      <c r="I647" s="27"/>
    </row>
    <row r="648" spans="1:9" x14ac:dyDescent="0.2">
      <c r="A648" s="10"/>
      <c r="B648" s="10"/>
      <c r="D648" s="30"/>
      <c r="E648" s="26"/>
      <c r="I648" s="27"/>
    </row>
    <row r="649" spans="1:9" x14ac:dyDescent="0.2">
      <c r="A649" s="10"/>
      <c r="B649" s="10"/>
      <c r="D649" s="30"/>
      <c r="E649" s="26"/>
      <c r="I649" s="27"/>
    </row>
    <row r="650" spans="1:9" x14ac:dyDescent="0.2">
      <c r="A650" s="10"/>
      <c r="B650" s="10"/>
      <c r="D650" s="30"/>
      <c r="E650" s="26"/>
      <c r="I650" s="27"/>
    </row>
    <row r="651" spans="1:9" x14ac:dyDescent="0.2">
      <c r="A651" s="10"/>
      <c r="B651" s="10"/>
      <c r="D651" s="30"/>
      <c r="E651" s="26"/>
      <c r="I651" s="27"/>
    </row>
    <row r="652" spans="1:9" x14ac:dyDescent="0.2">
      <c r="A652" s="10"/>
      <c r="B652" s="10"/>
      <c r="D652" s="30"/>
      <c r="E652" s="26"/>
      <c r="I652" s="27"/>
    </row>
    <row r="653" spans="1:9" x14ac:dyDescent="0.2">
      <c r="A653" s="10"/>
      <c r="B653" s="10"/>
      <c r="D653" s="30"/>
      <c r="E653" s="26"/>
      <c r="I653" s="27"/>
    </row>
    <row r="654" spans="1:9" x14ac:dyDescent="0.2">
      <c r="A654" s="10"/>
      <c r="B654" s="10"/>
      <c r="D654" s="30"/>
      <c r="E654" s="26"/>
      <c r="I654" s="27"/>
    </row>
    <row r="655" spans="1:9" x14ac:dyDescent="0.2">
      <c r="A655" s="10"/>
      <c r="B655" s="10"/>
      <c r="D655" s="30"/>
      <c r="E655" s="26"/>
      <c r="I655" s="27"/>
    </row>
    <row r="656" spans="1:9" x14ac:dyDescent="0.2">
      <c r="A656" s="10"/>
      <c r="B656" s="10"/>
      <c r="D656" s="30"/>
      <c r="E656" s="26"/>
      <c r="I656" s="27"/>
    </row>
    <row r="657" spans="1:9" x14ac:dyDescent="0.2">
      <c r="A657" s="10"/>
      <c r="B657" s="10"/>
      <c r="D657" s="30"/>
      <c r="E657" s="26"/>
      <c r="I657" s="27"/>
    </row>
    <row r="658" spans="1:9" x14ac:dyDescent="0.2">
      <c r="A658" s="10"/>
      <c r="B658" s="10"/>
      <c r="D658" s="30"/>
      <c r="E658" s="26"/>
      <c r="I658" s="27"/>
    </row>
    <row r="659" spans="1:9" x14ac:dyDescent="0.2">
      <c r="A659" s="10"/>
      <c r="B659" s="10"/>
      <c r="D659" s="30"/>
      <c r="E659" s="26"/>
      <c r="I659" s="27"/>
    </row>
    <row r="660" spans="1:9" x14ac:dyDescent="0.2">
      <c r="A660" s="10"/>
      <c r="B660" s="10"/>
      <c r="D660" s="30"/>
      <c r="E660" s="26"/>
      <c r="I660" s="27"/>
    </row>
    <row r="661" spans="1:9" x14ac:dyDescent="0.2">
      <c r="A661" s="10"/>
      <c r="B661" s="10"/>
      <c r="D661" s="30"/>
      <c r="E661" s="26"/>
      <c r="I661" s="27"/>
    </row>
    <row r="662" spans="1:9" x14ac:dyDescent="0.2">
      <c r="A662" s="10"/>
      <c r="B662" s="10"/>
      <c r="D662" s="30"/>
      <c r="E662" s="26"/>
      <c r="I662" s="27"/>
    </row>
    <row r="663" spans="1:9" x14ac:dyDescent="0.2">
      <c r="A663" s="10"/>
      <c r="B663" s="10"/>
      <c r="D663" s="30"/>
      <c r="E663" s="26"/>
      <c r="I663" s="27"/>
    </row>
    <row r="664" spans="1:9" x14ac:dyDescent="0.2">
      <c r="A664" s="10"/>
      <c r="B664" s="10"/>
      <c r="D664" s="30"/>
      <c r="E664" s="26"/>
      <c r="I664" s="27"/>
    </row>
    <row r="665" spans="1:9" x14ac:dyDescent="0.2">
      <c r="A665" s="10"/>
      <c r="B665" s="10"/>
      <c r="D665" s="30"/>
      <c r="E665" s="26"/>
      <c r="I665" s="27"/>
    </row>
    <row r="666" spans="1:9" x14ac:dyDescent="0.2">
      <c r="A666" s="10"/>
      <c r="B666" s="10"/>
      <c r="D666" s="30"/>
      <c r="E666" s="26"/>
      <c r="I666" s="27"/>
    </row>
    <row r="667" spans="1:9" x14ac:dyDescent="0.2">
      <c r="A667" s="10"/>
      <c r="B667" s="10"/>
      <c r="D667" s="30"/>
      <c r="E667" s="26"/>
      <c r="I667" s="27"/>
    </row>
    <row r="668" spans="1:9" x14ac:dyDescent="0.2">
      <c r="A668" s="10"/>
      <c r="B668" s="10"/>
      <c r="D668" s="30"/>
      <c r="E668" s="26"/>
      <c r="I668" s="27"/>
    </row>
    <row r="669" spans="1:9" x14ac:dyDescent="0.2">
      <c r="A669" s="10"/>
      <c r="B669" s="10"/>
      <c r="D669" s="30"/>
      <c r="E669" s="26"/>
      <c r="I669" s="27"/>
    </row>
    <row r="670" spans="1:9" x14ac:dyDescent="0.2">
      <c r="A670" s="10"/>
      <c r="B670" s="10"/>
      <c r="D670" s="30"/>
      <c r="E670" s="26"/>
      <c r="I670" s="27"/>
    </row>
    <row r="671" spans="1:9" x14ac:dyDescent="0.2">
      <c r="A671" s="10"/>
      <c r="B671" s="10"/>
      <c r="D671" s="30"/>
      <c r="E671" s="26"/>
      <c r="I671" s="27"/>
    </row>
    <row r="672" spans="1:9" x14ac:dyDescent="0.2">
      <c r="A672" s="10"/>
      <c r="B672" s="10"/>
      <c r="D672" s="30"/>
      <c r="E672" s="26"/>
      <c r="I672" s="27"/>
    </row>
    <row r="673" spans="1:9" x14ac:dyDescent="0.2">
      <c r="A673" s="10"/>
      <c r="B673" s="10"/>
      <c r="D673" s="30"/>
      <c r="E673" s="26"/>
      <c r="I673" s="27"/>
    </row>
    <row r="674" spans="1:9" x14ac:dyDescent="0.2">
      <c r="A674" s="10"/>
      <c r="B674" s="10"/>
      <c r="D674" s="30"/>
      <c r="E674" s="26"/>
      <c r="I674" s="27"/>
    </row>
    <row r="675" spans="1:9" x14ac:dyDescent="0.2">
      <c r="A675" s="10"/>
      <c r="B675" s="10"/>
      <c r="D675" s="30"/>
      <c r="E675" s="26"/>
      <c r="I675" s="27"/>
    </row>
    <row r="676" spans="1:9" x14ac:dyDescent="0.2">
      <c r="A676" s="10"/>
      <c r="B676" s="10"/>
      <c r="D676" s="30"/>
      <c r="E676" s="26"/>
      <c r="I676" s="27"/>
    </row>
    <row r="677" spans="1:9" x14ac:dyDescent="0.2">
      <c r="A677" s="10"/>
      <c r="B677" s="10"/>
      <c r="D677" s="30"/>
      <c r="E677" s="26"/>
      <c r="I677" s="27"/>
    </row>
    <row r="678" spans="1:9" x14ac:dyDescent="0.2">
      <c r="A678" s="10"/>
      <c r="B678" s="10"/>
      <c r="D678" s="30"/>
      <c r="E678" s="26"/>
      <c r="I678" s="27"/>
    </row>
    <row r="679" spans="1:9" x14ac:dyDescent="0.2">
      <c r="A679" s="10"/>
      <c r="B679" s="10"/>
      <c r="D679" s="30"/>
      <c r="E679" s="26"/>
      <c r="I679" s="27"/>
    </row>
    <row r="680" spans="1:9" x14ac:dyDescent="0.2">
      <c r="A680" s="10"/>
      <c r="B680" s="10"/>
      <c r="D680" s="30"/>
      <c r="E680" s="26"/>
      <c r="I680" s="27"/>
    </row>
    <row r="681" spans="1:9" x14ac:dyDescent="0.2">
      <c r="A681" s="10"/>
      <c r="B681" s="10"/>
      <c r="D681" s="30"/>
      <c r="E681" s="26"/>
      <c r="I681" s="27"/>
    </row>
    <row r="682" spans="1:9" x14ac:dyDescent="0.2">
      <c r="A682" s="10"/>
      <c r="B682" s="10"/>
      <c r="D682" s="30"/>
      <c r="E682" s="26"/>
      <c r="I682" s="27"/>
    </row>
    <row r="683" spans="1:9" x14ac:dyDescent="0.2">
      <c r="A683" s="10"/>
      <c r="B683" s="10"/>
      <c r="D683" s="30"/>
      <c r="E683" s="26"/>
      <c r="I683" s="27"/>
    </row>
    <row r="684" spans="1:9" x14ac:dyDescent="0.2">
      <c r="A684" s="10"/>
      <c r="B684" s="10"/>
      <c r="D684" s="30"/>
      <c r="E684" s="26"/>
      <c r="I684" s="27"/>
    </row>
    <row r="685" spans="1:9" x14ac:dyDescent="0.2">
      <c r="A685" s="10"/>
      <c r="B685" s="10"/>
      <c r="D685" s="30"/>
      <c r="E685" s="26"/>
      <c r="I685" s="27"/>
    </row>
    <row r="686" spans="1:9" x14ac:dyDescent="0.2">
      <c r="A686" s="10"/>
      <c r="B686" s="10"/>
      <c r="D686" s="30"/>
      <c r="E686" s="26"/>
      <c r="I686" s="27"/>
    </row>
    <row r="687" spans="1:9" x14ac:dyDescent="0.2">
      <c r="A687" s="10"/>
      <c r="B687" s="10"/>
      <c r="D687" s="30"/>
      <c r="E687" s="26"/>
      <c r="I687" s="27"/>
    </row>
    <row r="688" spans="1:9" x14ac:dyDescent="0.2">
      <c r="A688" s="10"/>
      <c r="B688" s="10"/>
      <c r="D688" s="30"/>
      <c r="E688" s="26"/>
      <c r="I688" s="27"/>
    </row>
    <row r="689" spans="1:9" x14ac:dyDescent="0.2">
      <c r="A689" s="10"/>
      <c r="B689" s="10"/>
      <c r="D689" s="30"/>
      <c r="E689" s="26"/>
      <c r="I689" s="27"/>
    </row>
    <row r="690" spans="1:9" x14ac:dyDescent="0.2">
      <c r="A690" s="10"/>
      <c r="B690" s="10"/>
      <c r="D690" s="30"/>
      <c r="E690" s="26"/>
      <c r="I690" s="27"/>
    </row>
    <row r="691" spans="1:9" x14ac:dyDescent="0.2">
      <c r="A691" s="10"/>
      <c r="B691" s="10"/>
      <c r="D691" s="30"/>
      <c r="E691" s="26"/>
      <c r="I691" s="27"/>
    </row>
    <row r="692" spans="1:9" x14ac:dyDescent="0.2">
      <c r="A692" s="10"/>
      <c r="B692" s="10"/>
      <c r="D692" s="30"/>
      <c r="E692" s="26"/>
      <c r="I692" s="27"/>
    </row>
    <row r="693" spans="1:9" x14ac:dyDescent="0.2">
      <c r="A693" s="10"/>
      <c r="B693" s="10"/>
      <c r="D693" s="30"/>
      <c r="E693" s="26"/>
      <c r="I693" s="27"/>
    </row>
    <row r="694" spans="1:9" x14ac:dyDescent="0.2">
      <c r="A694" s="10"/>
      <c r="B694" s="10"/>
      <c r="D694" s="30"/>
      <c r="E694" s="26"/>
      <c r="I694" s="27"/>
    </row>
    <row r="695" spans="1:9" x14ac:dyDescent="0.2">
      <c r="A695" s="10"/>
      <c r="B695" s="10"/>
      <c r="D695" s="30"/>
      <c r="E695" s="26"/>
      <c r="I695" s="27"/>
    </row>
    <row r="696" spans="1:9" x14ac:dyDescent="0.2">
      <c r="A696" s="10"/>
      <c r="B696" s="10"/>
      <c r="D696" s="30"/>
      <c r="E696" s="26"/>
      <c r="I696" s="27"/>
    </row>
    <row r="697" spans="1:9" x14ac:dyDescent="0.2">
      <c r="A697" s="10"/>
      <c r="B697" s="10"/>
      <c r="D697" s="30"/>
      <c r="E697" s="26"/>
      <c r="I697" s="27"/>
    </row>
    <row r="698" spans="1:9" x14ac:dyDescent="0.2">
      <c r="A698" s="10"/>
      <c r="B698" s="10"/>
      <c r="D698" s="30"/>
      <c r="E698" s="26"/>
      <c r="I698" s="27"/>
    </row>
    <row r="699" spans="1:9" x14ac:dyDescent="0.2">
      <c r="A699" s="10"/>
      <c r="B699" s="10"/>
      <c r="D699" s="30"/>
      <c r="E699" s="26"/>
      <c r="I699" s="27"/>
    </row>
    <row r="700" spans="1:9" x14ac:dyDescent="0.2">
      <c r="A700" s="10"/>
      <c r="B700" s="10"/>
      <c r="D700" s="30"/>
      <c r="E700" s="26"/>
      <c r="I700" s="27"/>
    </row>
    <row r="701" spans="1:9" x14ac:dyDescent="0.2">
      <c r="A701" s="10"/>
      <c r="B701" s="10"/>
      <c r="D701" s="30"/>
      <c r="E701" s="26"/>
      <c r="I701" s="27"/>
    </row>
    <row r="702" spans="1:9" x14ac:dyDescent="0.2">
      <c r="A702" s="10"/>
      <c r="B702" s="10"/>
      <c r="D702" s="30"/>
      <c r="E702" s="26"/>
      <c r="I702" s="27"/>
    </row>
    <row r="703" spans="1:9" x14ac:dyDescent="0.2">
      <c r="A703" s="10"/>
      <c r="B703" s="10"/>
      <c r="D703" s="30"/>
      <c r="E703" s="26"/>
      <c r="I703" s="27"/>
    </row>
    <row r="704" spans="1:9" x14ac:dyDescent="0.2">
      <c r="A704" s="10"/>
      <c r="B704" s="10"/>
      <c r="D704" s="30"/>
      <c r="E704" s="26"/>
      <c r="I704" s="27"/>
    </row>
    <row r="705" spans="1:9" x14ac:dyDescent="0.2">
      <c r="A705" s="10"/>
      <c r="B705" s="10"/>
      <c r="D705" s="30"/>
      <c r="E705" s="26"/>
      <c r="I705" s="27"/>
    </row>
    <row r="706" spans="1:9" x14ac:dyDescent="0.2">
      <c r="A706" s="10"/>
      <c r="B706" s="10"/>
      <c r="D706" s="30"/>
      <c r="E706" s="26"/>
      <c r="I706" s="27"/>
    </row>
    <row r="707" spans="1:9" x14ac:dyDescent="0.2">
      <c r="A707" s="10"/>
      <c r="B707" s="10"/>
      <c r="D707" s="30"/>
      <c r="E707" s="26"/>
      <c r="I707" s="27"/>
    </row>
    <row r="708" spans="1:9" x14ac:dyDescent="0.2">
      <c r="A708" s="10"/>
      <c r="B708" s="10"/>
      <c r="D708" s="30"/>
      <c r="E708" s="26"/>
      <c r="I708" s="27"/>
    </row>
    <row r="709" spans="1:9" x14ac:dyDescent="0.2">
      <c r="A709" s="10"/>
      <c r="B709" s="10"/>
      <c r="D709" s="30"/>
      <c r="E709" s="26"/>
      <c r="I709" s="27"/>
    </row>
    <row r="710" spans="1:9" x14ac:dyDescent="0.2">
      <c r="A710" s="10"/>
      <c r="B710" s="10"/>
      <c r="D710" s="30"/>
      <c r="E710" s="26"/>
      <c r="I710" s="27"/>
    </row>
    <row r="711" spans="1:9" x14ac:dyDescent="0.2">
      <c r="A711" s="10"/>
      <c r="B711" s="10"/>
      <c r="D711" s="30"/>
      <c r="E711" s="26"/>
      <c r="I711" s="27"/>
    </row>
    <row r="712" spans="1:9" x14ac:dyDescent="0.2">
      <c r="A712" s="10"/>
      <c r="B712" s="10"/>
      <c r="D712" s="30"/>
      <c r="E712" s="26"/>
      <c r="I712" s="27"/>
    </row>
    <row r="713" spans="1:9" x14ac:dyDescent="0.2">
      <c r="A713" s="10"/>
      <c r="B713" s="10"/>
      <c r="D713" s="30"/>
      <c r="E713" s="26"/>
      <c r="I713" s="27"/>
    </row>
    <row r="714" spans="1:9" x14ac:dyDescent="0.2">
      <c r="A714" s="10"/>
      <c r="B714" s="10"/>
      <c r="D714" s="30"/>
      <c r="E714" s="26"/>
      <c r="I714" s="27"/>
    </row>
    <row r="715" spans="1:9" x14ac:dyDescent="0.2">
      <c r="A715" s="10"/>
      <c r="B715" s="10"/>
      <c r="D715" s="30"/>
      <c r="E715" s="26"/>
      <c r="I715" s="27"/>
    </row>
    <row r="716" spans="1:9" x14ac:dyDescent="0.2">
      <c r="A716" s="10"/>
      <c r="B716" s="10"/>
      <c r="D716" s="30"/>
      <c r="E716" s="26"/>
      <c r="I716" s="27"/>
    </row>
    <row r="717" spans="1:9" x14ac:dyDescent="0.2">
      <c r="A717" s="10"/>
      <c r="B717" s="10"/>
      <c r="D717" s="30"/>
      <c r="E717" s="26"/>
      <c r="I717" s="27"/>
    </row>
    <row r="718" spans="1:9" x14ac:dyDescent="0.2">
      <c r="A718" s="10"/>
      <c r="B718" s="10"/>
      <c r="D718" s="30"/>
      <c r="E718" s="26"/>
      <c r="I718" s="27"/>
    </row>
    <row r="719" spans="1:9" x14ac:dyDescent="0.2">
      <c r="A719" s="10"/>
      <c r="B719" s="10"/>
      <c r="D719" s="30"/>
      <c r="E719" s="26"/>
      <c r="I719" s="27"/>
    </row>
    <row r="720" spans="1:9" x14ac:dyDescent="0.2">
      <c r="A720" s="10"/>
      <c r="B720" s="10"/>
      <c r="D720" s="30"/>
      <c r="E720" s="26"/>
      <c r="I720" s="27"/>
    </row>
    <row r="721" spans="1:9" x14ac:dyDescent="0.2">
      <c r="A721" s="10"/>
      <c r="B721" s="10"/>
      <c r="D721" s="30"/>
      <c r="E721" s="26"/>
      <c r="I721" s="27"/>
    </row>
    <row r="722" spans="1:9" x14ac:dyDescent="0.2">
      <c r="A722" s="10"/>
      <c r="B722" s="10"/>
      <c r="D722" s="30"/>
      <c r="E722" s="26"/>
      <c r="I722" s="27"/>
    </row>
    <row r="723" spans="1:9" x14ac:dyDescent="0.2">
      <c r="A723" s="10"/>
      <c r="B723" s="10"/>
      <c r="D723" s="30"/>
      <c r="E723" s="26"/>
      <c r="I723" s="27"/>
    </row>
    <row r="724" spans="1:9" x14ac:dyDescent="0.2">
      <c r="A724" s="10"/>
      <c r="B724" s="10"/>
      <c r="D724" s="30"/>
      <c r="E724" s="26"/>
      <c r="I724" s="27"/>
    </row>
    <row r="725" spans="1:9" x14ac:dyDescent="0.2">
      <c r="A725" s="10"/>
      <c r="B725" s="10"/>
      <c r="D725" s="30"/>
      <c r="E725" s="26"/>
      <c r="I725" s="27"/>
    </row>
    <row r="726" spans="1:9" x14ac:dyDescent="0.2">
      <c r="A726" s="10"/>
      <c r="B726" s="10"/>
      <c r="D726" s="30"/>
      <c r="E726" s="26"/>
      <c r="I726" s="27"/>
    </row>
    <row r="727" spans="1:9" x14ac:dyDescent="0.2">
      <c r="A727" s="10"/>
      <c r="B727" s="10"/>
      <c r="D727" s="30"/>
      <c r="E727" s="26"/>
      <c r="I727" s="27"/>
    </row>
    <row r="728" spans="1:9" x14ac:dyDescent="0.2">
      <c r="A728" s="10"/>
      <c r="B728" s="10"/>
      <c r="D728" s="30"/>
      <c r="E728" s="26"/>
      <c r="I728" s="27"/>
    </row>
    <row r="729" spans="1:9" x14ac:dyDescent="0.2">
      <c r="A729" s="10"/>
      <c r="B729" s="10"/>
      <c r="D729" s="30"/>
      <c r="E729" s="26"/>
      <c r="I729" s="27"/>
    </row>
    <row r="730" spans="1:9" x14ac:dyDescent="0.2">
      <c r="A730" s="10"/>
      <c r="B730" s="10"/>
      <c r="D730" s="30"/>
      <c r="E730" s="26"/>
      <c r="I730" s="27"/>
    </row>
    <row r="731" spans="1:9" x14ac:dyDescent="0.2">
      <c r="A731" s="10"/>
      <c r="B731" s="10"/>
      <c r="D731" s="30"/>
      <c r="E731" s="26"/>
      <c r="I731" s="27"/>
    </row>
    <row r="732" spans="1:9" x14ac:dyDescent="0.2">
      <c r="A732" s="10"/>
      <c r="B732" s="10"/>
      <c r="D732" s="30"/>
      <c r="E732" s="26"/>
      <c r="I732" s="27"/>
    </row>
    <row r="733" spans="1:9" x14ac:dyDescent="0.2">
      <c r="A733" s="10"/>
      <c r="B733" s="10"/>
      <c r="D733" s="30"/>
      <c r="E733" s="26"/>
      <c r="I733" s="27"/>
    </row>
    <row r="734" spans="1:9" x14ac:dyDescent="0.2">
      <c r="A734" s="10"/>
      <c r="B734" s="10"/>
      <c r="D734" s="30"/>
      <c r="E734" s="26"/>
      <c r="I734" s="27"/>
    </row>
    <row r="735" spans="1:9" x14ac:dyDescent="0.2">
      <c r="A735" s="10"/>
      <c r="B735" s="10"/>
      <c r="D735" s="30"/>
      <c r="E735" s="26"/>
      <c r="I735" s="27"/>
    </row>
    <row r="736" spans="1:9" x14ac:dyDescent="0.2">
      <c r="A736" s="10"/>
      <c r="B736" s="10"/>
      <c r="D736" s="30"/>
      <c r="E736" s="26"/>
      <c r="I736" s="27"/>
    </row>
    <row r="737" spans="1:9" x14ac:dyDescent="0.2">
      <c r="A737" s="10"/>
      <c r="B737" s="10"/>
      <c r="D737" s="30"/>
      <c r="E737" s="26"/>
      <c r="I737" s="27"/>
    </row>
    <row r="738" spans="1:9" x14ac:dyDescent="0.2">
      <c r="A738" s="10"/>
      <c r="B738" s="10"/>
      <c r="D738" s="30"/>
      <c r="E738" s="26"/>
      <c r="I738" s="27"/>
    </row>
    <row r="739" spans="1:9" x14ac:dyDescent="0.2">
      <c r="A739" s="10"/>
      <c r="B739" s="10"/>
      <c r="D739" s="30"/>
      <c r="E739" s="26"/>
      <c r="I739" s="27"/>
    </row>
    <row r="740" spans="1:9" x14ac:dyDescent="0.2">
      <c r="A740" s="10"/>
      <c r="B740" s="10"/>
      <c r="D740" s="30"/>
      <c r="E740" s="26"/>
      <c r="I740" s="27"/>
    </row>
    <row r="741" spans="1:9" x14ac:dyDescent="0.2">
      <c r="A741" s="10"/>
      <c r="B741" s="10"/>
      <c r="D741" s="30"/>
      <c r="E741" s="26"/>
      <c r="I741" s="27"/>
    </row>
    <row r="742" spans="1:9" x14ac:dyDescent="0.2">
      <c r="A742" s="10"/>
      <c r="B742" s="10"/>
      <c r="D742" s="30"/>
      <c r="E742" s="26"/>
      <c r="I742" s="27"/>
    </row>
    <row r="743" spans="1:9" x14ac:dyDescent="0.2">
      <c r="A743" s="10"/>
      <c r="B743" s="10"/>
      <c r="D743" s="30"/>
      <c r="E743" s="26"/>
      <c r="I743" s="27"/>
    </row>
    <row r="744" spans="1:9" x14ac:dyDescent="0.2">
      <c r="A744" s="10"/>
      <c r="B744" s="10"/>
      <c r="D744" s="30"/>
      <c r="E744" s="26"/>
      <c r="I744" s="27"/>
    </row>
    <row r="745" spans="1:9" x14ac:dyDescent="0.2">
      <c r="A745" s="10"/>
      <c r="B745" s="10"/>
      <c r="D745" s="30"/>
      <c r="E745" s="26"/>
      <c r="I745" s="27"/>
    </row>
    <row r="746" spans="1:9" x14ac:dyDescent="0.2">
      <c r="A746" s="10"/>
      <c r="B746" s="10"/>
      <c r="D746" s="30"/>
      <c r="E746" s="26"/>
      <c r="I746" s="27"/>
    </row>
    <row r="747" spans="1:9" x14ac:dyDescent="0.2">
      <c r="A747" s="10"/>
      <c r="B747" s="10"/>
      <c r="D747" s="30"/>
      <c r="E747" s="26"/>
      <c r="I747" s="27"/>
    </row>
    <row r="748" spans="1:9" x14ac:dyDescent="0.2">
      <c r="A748" s="10"/>
      <c r="B748" s="10"/>
      <c r="D748" s="30"/>
      <c r="E748" s="26"/>
      <c r="I748" s="27"/>
    </row>
    <row r="749" spans="1:9" x14ac:dyDescent="0.2">
      <c r="A749" s="10"/>
      <c r="B749" s="10"/>
      <c r="D749" s="30"/>
      <c r="E749" s="26"/>
      <c r="I749" s="27"/>
    </row>
    <row r="750" spans="1:9" x14ac:dyDescent="0.2">
      <c r="A750" s="10"/>
      <c r="B750" s="10"/>
      <c r="D750" s="30"/>
      <c r="E750" s="26"/>
      <c r="I750" s="27"/>
    </row>
    <row r="751" spans="1:9" x14ac:dyDescent="0.2">
      <c r="A751" s="10"/>
      <c r="B751" s="10"/>
      <c r="D751" s="30"/>
      <c r="E751" s="26"/>
      <c r="I751" s="27"/>
    </row>
    <row r="752" spans="1:9" x14ac:dyDescent="0.2">
      <c r="A752" s="10"/>
      <c r="B752" s="10"/>
      <c r="D752" s="30"/>
      <c r="E752" s="26"/>
      <c r="I752" s="27"/>
    </row>
    <row r="753" spans="1:9" x14ac:dyDescent="0.2">
      <c r="A753" s="10"/>
      <c r="B753" s="10"/>
      <c r="D753" s="30"/>
      <c r="E753" s="26"/>
      <c r="I753" s="27"/>
    </row>
    <row r="754" spans="1:9" x14ac:dyDescent="0.2">
      <c r="A754" s="10"/>
      <c r="B754" s="10"/>
      <c r="D754" s="30"/>
      <c r="E754" s="26"/>
      <c r="I754" s="27"/>
    </row>
    <row r="755" spans="1:9" x14ac:dyDescent="0.2">
      <c r="A755" s="10"/>
      <c r="B755" s="10"/>
      <c r="D755" s="30"/>
      <c r="E755" s="26"/>
      <c r="I755" s="27"/>
    </row>
    <row r="756" spans="1:9" x14ac:dyDescent="0.2">
      <c r="A756" s="10"/>
      <c r="B756" s="10"/>
      <c r="D756" s="30"/>
      <c r="E756" s="26"/>
      <c r="I756" s="27"/>
    </row>
    <row r="757" spans="1:9" x14ac:dyDescent="0.2">
      <c r="A757" s="10"/>
      <c r="B757" s="10"/>
      <c r="D757" s="30"/>
      <c r="E757" s="26"/>
      <c r="I757" s="27"/>
    </row>
    <row r="758" spans="1:9" x14ac:dyDescent="0.2">
      <c r="A758" s="10"/>
      <c r="B758" s="10"/>
      <c r="D758" s="30"/>
      <c r="E758" s="26"/>
      <c r="I758" s="27"/>
    </row>
    <row r="759" spans="1:9" x14ac:dyDescent="0.2">
      <c r="A759" s="10"/>
      <c r="B759" s="10"/>
      <c r="D759" s="30"/>
      <c r="E759" s="26"/>
      <c r="I759" s="27"/>
    </row>
    <row r="760" spans="1:9" x14ac:dyDescent="0.2">
      <c r="A760" s="10"/>
      <c r="B760" s="10"/>
      <c r="D760" s="30"/>
      <c r="E760" s="26"/>
      <c r="I760" s="27"/>
    </row>
    <row r="761" spans="1:9" x14ac:dyDescent="0.2">
      <c r="A761" s="10"/>
      <c r="B761" s="10"/>
      <c r="D761" s="30"/>
      <c r="E761" s="26"/>
      <c r="I761" s="27"/>
    </row>
    <row r="762" spans="1:9" x14ac:dyDescent="0.2">
      <c r="A762" s="10"/>
      <c r="B762" s="10"/>
      <c r="D762" s="30"/>
      <c r="E762" s="26"/>
      <c r="I762" s="27"/>
    </row>
    <row r="763" spans="1:9" x14ac:dyDescent="0.2">
      <c r="A763" s="10"/>
      <c r="B763" s="10"/>
      <c r="D763" s="30"/>
      <c r="E763" s="26"/>
      <c r="I763" s="27"/>
    </row>
    <row r="764" spans="1:9" x14ac:dyDescent="0.2">
      <c r="A764" s="10"/>
      <c r="B764" s="10"/>
      <c r="D764" s="30"/>
      <c r="E764" s="26"/>
      <c r="I764" s="27"/>
    </row>
    <row r="765" spans="1:9" x14ac:dyDescent="0.2">
      <c r="A765" s="10"/>
      <c r="B765" s="10"/>
      <c r="D765" s="30"/>
      <c r="E765" s="26"/>
      <c r="I765" s="27"/>
    </row>
    <row r="766" spans="1:9" x14ac:dyDescent="0.2">
      <c r="A766" s="10"/>
      <c r="B766" s="10"/>
      <c r="D766" s="30"/>
      <c r="E766" s="26"/>
      <c r="I766" s="27"/>
    </row>
    <row r="767" spans="1:9" x14ac:dyDescent="0.2">
      <c r="A767" s="10"/>
      <c r="B767" s="10"/>
      <c r="D767" s="30"/>
      <c r="E767" s="26"/>
      <c r="I767" s="27"/>
    </row>
    <row r="768" spans="1:9" x14ac:dyDescent="0.2">
      <c r="A768" s="10"/>
      <c r="B768" s="10"/>
      <c r="D768" s="30"/>
      <c r="E768" s="26"/>
      <c r="I768" s="27"/>
    </row>
    <row r="769" spans="1:9" x14ac:dyDescent="0.2">
      <c r="A769" s="10"/>
      <c r="B769" s="10"/>
      <c r="D769" s="30"/>
      <c r="E769" s="26"/>
      <c r="I769" s="27"/>
    </row>
    <row r="770" spans="1:9" x14ac:dyDescent="0.2">
      <c r="A770" s="10"/>
      <c r="B770" s="10"/>
      <c r="D770" s="30"/>
      <c r="E770" s="26"/>
      <c r="I770" s="27"/>
    </row>
    <row r="771" spans="1:9" x14ac:dyDescent="0.2">
      <c r="A771" s="10"/>
      <c r="B771" s="10"/>
      <c r="D771" s="30"/>
      <c r="E771" s="26"/>
      <c r="I771" s="27"/>
    </row>
    <row r="772" spans="1:9" x14ac:dyDescent="0.2">
      <c r="A772" s="10"/>
      <c r="B772" s="10"/>
      <c r="D772" s="30"/>
      <c r="E772" s="26"/>
      <c r="I772" s="27"/>
    </row>
    <row r="773" spans="1:9" x14ac:dyDescent="0.2">
      <c r="A773" s="10"/>
      <c r="B773" s="10"/>
      <c r="D773" s="30"/>
      <c r="E773" s="26"/>
      <c r="I773" s="27"/>
    </row>
    <row r="774" spans="1:9" x14ac:dyDescent="0.2">
      <c r="A774" s="10"/>
      <c r="B774" s="10"/>
      <c r="D774" s="30"/>
      <c r="E774" s="26"/>
      <c r="I774" s="27"/>
    </row>
    <row r="775" spans="1:9" x14ac:dyDescent="0.2">
      <c r="A775" s="10"/>
      <c r="B775" s="10"/>
      <c r="D775" s="30"/>
      <c r="E775" s="26"/>
      <c r="I775" s="27"/>
    </row>
    <row r="776" spans="1:9" x14ac:dyDescent="0.2">
      <c r="A776" s="10"/>
      <c r="B776" s="10"/>
      <c r="D776" s="30"/>
      <c r="E776" s="26"/>
      <c r="I776" s="27"/>
    </row>
    <row r="777" spans="1:9" x14ac:dyDescent="0.2">
      <c r="A777" s="10"/>
      <c r="B777" s="10"/>
      <c r="D777" s="30"/>
      <c r="E777" s="26"/>
      <c r="I777" s="27"/>
    </row>
    <row r="778" spans="1:9" x14ac:dyDescent="0.2">
      <c r="A778" s="10"/>
      <c r="B778" s="10"/>
      <c r="D778" s="30"/>
      <c r="E778" s="26"/>
      <c r="I778" s="27"/>
    </row>
    <row r="779" spans="1:9" x14ac:dyDescent="0.2">
      <c r="A779" s="10"/>
      <c r="B779" s="10"/>
      <c r="D779" s="30"/>
      <c r="E779" s="26"/>
      <c r="I779" s="27"/>
    </row>
    <row r="780" spans="1:9" x14ac:dyDescent="0.2">
      <c r="A780" s="10"/>
      <c r="B780" s="10"/>
      <c r="D780" s="30"/>
      <c r="E780" s="26"/>
      <c r="I780" s="27"/>
    </row>
    <row r="781" spans="1:9" x14ac:dyDescent="0.2">
      <c r="A781" s="10"/>
      <c r="B781" s="10"/>
      <c r="D781" s="30"/>
      <c r="E781" s="26"/>
      <c r="I781" s="27"/>
    </row>
    <row r="782" spans="1:9" x14ac:dyDescent="0.2">
      <c r="A782" s="10"/>
      <c r="B782" s="10"/>
      <c r="D782" s="30"/>
      <c r="E782" s="26"/>
      <c r="I782" s="27"/>
    </row>
    <row r="783" spans="1:9" x14ac:dyDescent="0.2">
      <c r="A783" s="10"/>
      <c r="B783" s="10"/>
      <c r="D783" s="30"/>
      <c r="E783" s="26"/>
      <c r="I783" s="27"/>
    </row>
    <row r="784" spans="1:9" x14ac:dyDescent="0.2">
      <c r="A784" s="10"/>
      <c r="B784" s="10"/>
      <c r="D784" s="30"/>
      <c r="E784" s="26"/>
      <c r="I784" s="27"/>
    </row>
    <row r="785" spans="1:9" x14ac:dyDescent="0.2">
      <c r="A785" s="10"/>
      <c r="B785" s="10"/>
      <c r="D785" s="30"/>
      <c r="E785" s="26"/>
      <c r="I785" s="27"/>
    </row>
    <row r="786" spans="1:9" x14ac:dyDescent="0.2">
      <c r="A786" s="10"/>
      <c r="B786" s="10"/>
      <c r="D786" s="30"/>
      <c r="E786" s="26"/>
      <c r="I786" s="27"/>
    </row>
    <row r="787" spans="1:9" x14ac:dyDescent="0.2">
      <c r="A787" s="10"/>
      <c r="B787" s="10"/>
      <c r="D787" s="30"/>
      <c r="E787" s="26"/>
      <c r="I787" s="27"/>
    </row>
    <row r="788" spans="1:9" x14ac:dyDescent="0.2">
      <c r="A788" s="10"/>
      <c r="B788" s="10"/>
      <c r="D788" s="30"/>
      <c r="E788" s="26"/>
      <c r="I788" s="27"/>
    </row>
    <row r="789" spans="1:9" x14ac:dyDescent="0.2">
      <c r="A789" s="10"/>
      <c r="B789" s="10"/>
      <c r="D789" s="30"/>
      <c r="E789" s="26"/>
      <c r="I789" s="27"/>
    </row>
    <row r="790" spans="1:9" x14ac:dyDescent="0.2">
      <c r="A790" s="10"/>
      <c r="B790" s="10"/>
      <c r="D790" s="30"/>
      <c r="E790" s="26"/>
      <c r="I790" s="27"/>
    </row>
    <row r="791" spans="1:9" x14ac:dyDescent="0.2">
      <c r="A791" s="10"/>
      <c r="B791" s="10"/>
      <c r="D791" s="30"/>
      <c r="E791" s="26"/>
      <c r="I791" s="27"/>
    </row>
    <row r="792" spans="1:9" x14ac:dyDescent="0.2">
      <c r="A792" s="10"/>
      <c r="B792" s="10"/>
      <c r="D792" s="30"/>
      <c r="E792" s="26"/>
      <c r="I792" s="27"/>
    </row>
    <row r="793" spans="1:9" x14ac:dyDescent="0.2">
      <c r="A793" s="10"/>
      <c r="B793" s="10"/>
      <c r="D793" s="30"/>
      <c r="E793" s="26"/>
      <c r="I793" s="27"/>
    </row>
    <row r="794" spans="1:9" x14ac:dyDescent="0.2">
      <c r="A794" s="10"/>
      <c r="B794" s="10"/>
      <c r="D794" s="30"/>
      <c r="E794" s="26"/>
      <c r="I794" s="27"/>
    </row>
    <row r="795" spans="1:9" x14ac:dyDescent="0.2">
      <c r="A795" s="10"/>
      <c r="B795" s="10"/>
      <c r="D795" s="30"/>
      <c r="E795" s="26"/>
      <c r="I795" s="27"/>
    </row>
    <row r="796" spans="1:9" x14ac:dyDescent="0.2">
      <c r="A796" s="10"/>
      <c r="B796" s="10"/>
      <c r="D796" s="30"/>
      <c r="E796" s="26"/>
      <c r="I796" s="27"/>
    </row>
    <row r="797" spans="1:9" x14ac:dyDescent="0.2">
      <c r="A797" s="10"/>
      <c r="B797" s="10"/>
      <c r="D797" s="30"/>
      <c r="E797" s="26"/>
      <c r="I797" s="27"/>
    </row>
    <row r="798" spans="1:9" x14ac:dyDescent="0.2">
      <c r="A798" s="10"/>
      <c r="B798" s="10"/>
      <c r="D798" s="30"/>
      <c r="E798" s="26"/>
      <c r="I798" s="27"/>
    </row>
    <row r="799" spans="1:9" x14ac:dyDescent="0.2">
      <c r="A799" s="10"/>
      <c r="B799" s="10"/>
      <c r="D799" s="30"/>
      <c r="E799" s="26"/>
      <c r="I799" s="27"/>
    </row>
    <row r="800" spans="1:9" x14ac:dyDescent="0.2">
      <c r="A800" s="10"/>
      <c r="B800" s="10"/>
      <c r="D800" s="30"/>
      <c r="E800" s="26"/>
      <c r="I800" s="27"/>
    </row>
    <row r="801" spans="1:9" x14ac:dyDescent="0.2">
      <c r="A801" s="10"/>
      <c r="B801" s="10"/>
      <c r="D801" s="30"/>
      <c r="E801" s="26"/>
      <c r="I801" s="27"/>
    </row>
    <row r="802" spans="1:9" x14ac:dyDescent="0.2">
      <c r="A802" s="10"/>
      <c r="B802" s="10"/>
      <c r="D802" s="30"/>
      <c r="E802" s="26"/>
      <c r="I802" s="27"/>
    </row>
    <row r="803" spans="1:9" x14ac:dyDescent="0.2">
      <c r="A803" s="10"/>
      <c r="B803" s="10"/>
      <c r="D803" s="30"/>
      <c r="E803" s="26"/>
      <c r="I803" s="27"/>
    </row>
    <row r="804" spans="1:9" x14ac:dyDescent="0.2">
      <c r="A804" s="10"/>
      <c r="B804" s="10"/>
      <c r="D804" s="30"/>
      <c r="E804" s="26"/>
      <c r="I804" s="27"/>
    </row>
    <row r="805" spans="1:9" x14ac:dyDescent="0.2">
      <c r="A805" s="10"/>
      <c r="B805" s="10"/>
      <c r="D805" s="30"/>
      <c r="E805" s="26"/>
      <c r="I805" s="27"/>
    </row>
    <row r="806" spans="1:9" x14ac:dyDescent="0.2">
      <c r="A806" s="10"/>
      <c r="B806" s="10"/>
      <c r="D806" s="30"/>
      <c r="E806" s="26"/>
      <c r="I806" s="27"/>
    </row>
    <row r="807" spans="1:9" x14ac:dyDescent="0.2">
      <c r="A807" s="10"/>
      <c r="B807" s="10"/>
      <c r="D807" s="30"/>
      <c r="E807" s="26"/>
      <c r="I807" s="27"/>
    </row>
    <row r="808" spans="1:9" x14ac:dyDescent="0.2">
      <c r="A808" s="10"/>
      <c r="B808" s="10"/>
      <c r="D808" s="30"/>
      <c r="E808" s="26"/>
      <c r="I808" s="27"/>
    </row>
    <row r="809" spans="1:9" x14ac:dyDescent="0.2">
      <c r="A809" s="10"/>
      <c r="B809" s="10"/>
      <c r="D809" s="30"/>
      <c r="E809" s="26"/>
      <c r="I809" s="27"/>
    </row>
    <row r="810" spans="1:9" x14ac:dyDescent="0.2">
      <c r="A810" s="10"/>
      <c r="B810" s="10"/>
      <c r="D810" s="30"/>
      <c r="E810" s="26"/>
      <c r="I810" s="27"/>
    </row>
    <row r="811" spans="1:9" x14ac:dyDescent="0.2">
      <c r="A811" s="10"/>
      <c r="B811" s="10"/>
      <c r="D811" s="30"/>
      <c r="E811" s="26"/>
      <c r="I811" s="27"/>
    </row>
    <row r="812" spans="1:9" x14ac:dyDescent="0.2">
      <c r="A812" s="10"/>
      <c r="B812" s="10"/>
      <c r="D812" s="30"/>
      <c r="E812" s="26"/>
      <c r="I812" s="27"/>
    </row>
    <row r="813" spans="1:9" x14ac:dyDescent="0.2">
      <c r="A813" s="10"/>
      <c r="B813" s="10"/>
      <c r="D813" s="30"/>
      <c r="E813" s="26"/>
      <c r="I813" s="27"/>
    </row>
    <row r="814" spans="1:9" x14ac:dyDescent="0.2">
      <c r="A814" s="10"/>
      <c r="B814" s="10"/>
      <c r="D814" s="30"/>
      <c r="E814" s="26"/>
      <c r="I814" s="27"/>
    </row>
    <row r="815" spans="1:9" x14ac:dyDescent="0.2">
      <c r="A815" s="10"/>
      <c r="B815" s="10"/>
      <c r="D815" s="30"/>
      <c r="E815" s="26"/>
      <c r="I815" s="27"/>
    </row>
    <row r="816" spans="1:9" x14ac:dyDescent="0.2">
      <c r="A816" s="10"/>
      <c r="B816" s="10"/>
      <c r="D816" s="30"/>
      <c r="E816" s="26"/>
      <c r="I816" s="27"/>
    </row>
    <row r="817" spans="1:9" x14ac:dyDescent="0.2">
      <c r="A817" s="10"/>
      <c r="B817" s="10"/>
      <c r="D817" s="30"/>
      <c r="E817" s="26"/>
      <c r="I817" s="27"/>
    </row>
    <row r="818" spans="1:9" x14ac:dyDescent="0.2">
      <c r="A818" s="10"/>
      <c r="B818" s="10"/>
      <c r="D818" s="30"/>
      <c r="E818" s="26"/>
      <c r="I818" s="27"/>
    </row>
    <row r="819" spans="1:9" x14ac:dyDescent="0.2">
      <c r="A819" s="10"/>
      <c r="B819" s="10"/>
      <c r="D819" s="30"/>
      <c r="E819" s="26"/>
      <c r="I819" s="27"/>
    </row>
    <row r="820" spans="1:9" x14ac:dyDescent="0.2">
      <c r="A820" s="10"/>
      <c r="B820" s="10"/>
      <c r="D820" s="30"/>
      <c r="E820" s="26"/>
      <c r="I820" s="27"/>
    </row>
    <row r="821" spans="1:9" x14ac:dyDescent="0.2">
      <c r="A821" s="10"/>
      <c r="B821" s="10"/>
      <c r="D821" s="30"/>
      <c r="E821" s="26"/>
      <c r="I821" s="27"/>
    </row>
    <row r="822" spans="1:9" x14ac:dyDescent="0.2">
      <c r="A822" s="10"/>
      <c r="B822" s="10"/>
      <c r="D822" s="30"/>
      <c r="E822" s="26"/>
      <c r="I822" s="27"/>
    </row>
    <row r="823" spans="1:9" x14ac:dyDescent="0.2">
      <c r="A823" s="10"/>
      <c r="B823" s="10"/>
      <c r="D823" s="30"/>
      <c r="E823" s="26"/>
      <c r="I823" s="27"/>
    </row>
    <row r="824" spans="1:9" x14ac:dyDescent="0.2">
      <c r="A824" s="10"/>
      <c r="B824" s="10"/>
      <c r="D824" s="30"/>
      <c r="E824" s="26"/>
      <c r="I824" s="27"/>
    </row>
    <row r="825" spans="1:9" x14ac:dyDescent="0.2">
      <c r="A825" s="10"/>
      <c r="B825" s="10"/>
      <c r="D825" s="30"/>
      <c r="E825" s="26"/>
      <c r="I825" s="27"/>
    </row>
    <row r="826" spans="1:9" x14ac:dyDescent="0.2">
      <c r="A826" s="10"/>
      <c r="B826" s="10"/>
      <c r="D826" s="30"/>
      <c r="E826" s="30"/>
      <c r="I826" s="27"/>
    </row>
    <row r="827" spans="1:9" x14ac:dyDescent="0.2">
      <c r="A827" s="10"/>
      <c r="B827" s="10"/>
      <c r="D827" s="30"/>
      <c r="E827" s="30"/>
      <c r="I827" s="27"/>
    </row>
    <row r="828" spans="1:9" x14ac:dyDescent="0.2">
      <c r="A828" s="10"/>
      <c r="B828" s="10"/>
      <c r="D828" s="30"/>
      <c r="E828" s="30"/>
      <c r="I828" s="27"/>
    </row>
    <row r="829" spans="1:9" x14ac:dyDescent="0.2">
      <c r="A829" s="10"/>
      <c r="B829" s="10"/>
      <c r="D829" s="30"/>
      <c r="E829" s="30"/>
      <c r="I829" s="27"/>
    </row>
    <row r="830" spans="1:9" x14ac:dyDescent="0.2">
      <c r="A830" s="10"/>
      <c r="B830" s="10"/>
      <c r="D830" s="30"/>
      <c r="E830" s="30"/>
      <c r="I830" s="27"/>
    </row>
    <row r="831" spans="1:9" x14ac:dyDescent="0.2">
      <c r="A831" s="10"/>
      <c r="B831" s="10"/>
      <c r="D831" s="30"/>
      <c r="E831" s="30"/>
      <c r="I831" s="27"/>
    </row>
    <row r="832" spans="1:9" x14ac:dyDescent="0.2">
      <c r="A832" s="10"/>
      <c r="B832" s="10"/>
      <c r="D832" s="30"/>
      <c r="E832" s="30"/>
      <c r="I832" s="27"/>
    </row>
    <row r="833" spans="1:9" x14ac:dyDescent="0.2">
      <c r="A833" s="10"/>
      <c r="B833" s="10"/>
      <c r="D833" s="30"/>
      <c r="E833" s="30"/>
      <c r="I833" s="27"/>
    </row>
    <row r="834" spans="1:9" x14ac:dyDescent="0.2">
      <c r="A834" s="10"/>
      <c r="B834" s="10"/>
      <c r="D834" s="30"/>
      <c r="E834" s="30"/>
      <c r="I834" s="27"/>
    </row>
    <row r="835" spans="1:9" x14ac:dyDescent="0.2">
      <c r="A835" s="10"/>
      <c r="B835" s="10"/>
      <c r="D835" s="30"/>
      <c r="E835" s="30"/>
      <c r="I835" s="27"/>
    </row>
    <row r="836" spans="1:9" x14ac:dyDescent="0.2">
      <c r="A836" s="10"/>
      <c r="B836" s="10"/>
      <c r="D836" s="30"/>
      <c r="E836" s="30"/>
      <c r="I836" s="27"/>
    </row>
    <row r="837" spans="1:9" x14ac:dyDescent="0.2">
      <c r="A837" s="10"/>
      <c r="B837" s="10"/>
      <c r="D837" s="30"/>
      <c r="E837" s="30"/>
      <c r="I837" s="27"/>
    </row>
    <row r="838" spans="1:9" x14ac:dyDescent="0.2">
      <c r="A838" s="10"/>
      <c r="B838" s="10"/>
      <c r="D838" s="30"/>
      <c r="E838" s="30"/>
      <c r="I838" s="27"/>
    </row>
    <row r="839" spans="1:9" x14ac:dyDescent="0.2">
      <c r="A839" s="10"/>
      <c r="B839" s="10"/>
      <c r="D839" s="30"/>
      <c r="E839" s="30"/>
      <c r="I839" s="27"/>
    </row>
    <row r="840" spans="1:9" x14ac:dyDescent="0.2">
      <c r="A840" s="10"/>
      <c r="B840" s="10"/>
      <c r="D840" s="30"/>
      <c r="E840" s="30"/>
      <c r="I840" s="27"/>
    </row>
    <row r="841" spans="1:9" x14ac:dyDescent="0.2">
      <c r="A841" s="10"/>
      <c r="B841" s="10"/>
      <c r="D841" s="30"/>
      <c r="E841" s="30"/>
      <c r="I841" s="27"/>
    </row>
    <row r="842" spans="1:9" x14ac:dyDescent="0.2">
      <c r="A842" s="10"/>
      <c r="B842" s="10"/>
      <c r="D842" s="30"/>
      <c r="E842" s="30"/>
      <c r="I842" s="27"/>
    </row>
    <row r="843" spans="1:9" x14ac:dyDescent="0.2">
      <c r="A843" s="10"/>
      <c r="B843" s="10"/>
      <c r="D843" s="30"/>
      <c r="E843" s="30"/>
      <c r="I843" s="27"/>
    </row>
    <row r="844" spans="1:9" x14ac:dyDescent="0.2">
      <c r="A844" s="10"/>
      <c r="B844" s="10"/>
      <c r="D844" s="30"/>
      <c r="E844" s="30"/>
      <c r="I844" s="27"/>
    </row>
    <row r="845" spans="1:9" x14ac:dyDescent="0.2">
      <c r="A845" s="10"/>
      <c r="B845" s="10"/>
      <c r="D845" s="30"/>
      <c r="E845" s="30"/>
      <c r="I845" s="27"/>
    </row>
    <row r="846" spans="1:9" x14ac:dyDescent="0.2">
      <c r="A846" s="10"/>
      <c r="B846" s="10"/>
      <c r="D846" s="30"/>
      <c r="E846" s="30"/>
      <c r="I846" s="27"/>
    </row>
    <row r="847" spans="1:9" x14ac:dyDescent="0.2">
      <c r="A847" s="10"/>
      <c r="B847" s="10"/>
      <c r="D847" s="30"/>
      <c r="E847" s="30"/>
      <c r="I847" s="27"/>
    </row>
    <row r="848" spans="1:9" x14ac:dyDescent="0.2">
      <c r="A848" s="10"/>
      <c r="B848" s="10"/>
      <c r="D848" s="30"/>
      <c r="E848" s="30"/>
      <c r="I848" s="27"/>
    </row>
    <row r="849" spans="1:9" x14ac:dyDescent="0.2">
      <c r="A849" s="10"/>
      <c r="B849" s="10"/>
      <c r="D849" s="30"/>
      <c r="E849" s="30"/>
      <c r="I849" s="27"/>
    </row>
    <row r="850" spans="1:9" x14ac:dyDescent="0.2">
      <c r="A850" s="10"/>
      <c r="B850" s="10"/>
      <c r="D850" s="30"/>
      <c r="E850" s="30"/>
      <c r="I850" s="27"/>
    </row>
    <row r="851" spans="1:9" x14ac:dyDescent="0.2">
      <c r="A851" s="10"/>
      <c r="B851" s="10"/>
      <c r="D851" s="30"/>
      <c r="E851" s="30"/>
      <c r="I851" s="27"/>
    </row>
    <row r="852" spans="1:9" x14ac:dyDescent="0.2">
      <c r="A852" s="10"/>
      <c r="B852" s="10"/>
      <c r="D852" s="30"/>
      <c r="E852" s="30"/>
      <c r="I852" s="27"/>
    </row>
    <row r="853" spans="1:9" x14ac:dyDescent="0.2">
      <c r="A853" s="10"/>
      <c r="B853" s="10"/>
      <c r="D853" s="30"/>
      <c r="E853" s="30"/>
      <c r="I853" s="27"/>
    </row>
    <row r="854" spans="1:9" x14ac:dyDescent="0.2">
      <c r="A854" s="10"/>
      <c r="B854" s="10"/>
      <c r="D854" s="30"/>
      <c r="E854" s="30"/>
      <c r="I854" s="27"/>
    </row>
    <row r="855" spans="1:9" x14ac:dyDescent="0.2">
      <c r="A855" s="10"/>
      <c r="B855" s="10"/>
      <c r="D855" s="30"/>
      <c r="E855" s="30"/>
      <c r="I855" s="27"/>
    </row>
    <row r="856" spans="1:9" x14ac:dyDescent="0.2">
      <c r="A856" s="10"/>
      <c r="B856" s="10"/>
      <c r="D856" s="30"/>
      <c r="E856" s="30"/>
      <c r="I856" s="27"/>
    </row>
    <row r="857" spans="1:9" x14ac:dyDescent="0.2">
      <c r="A857" s="10"/>
      <c r="B857" s="10"/>
      <c r="D857" s="30"/>
      <c r="E857" s="30"/>
      <c r="I857" s="27"/>
    </row>
    <row r="858" spans="1:9" x14ac:dyDescent="0.2">
      <c r="A858" s="10"/>
      <c r="B858" s="10"/>
      <c r="D858" s="30"/>
      <c r="E858" s="30"/>
      <c r="I858" s="27"/>
    </row>
    <row r="859" spans="1:9" x14ac:dyDescent="0.2">
      <c r="A859" s="10"/>
      <c r="B859" s="10"/>
      <c r="D859" s="30"/>
      <c r="E859" s="30"/>
      <c r="I859" s="27"/>
    </row>
    <row r="860" spans="1:9" x14ac:dyDescent="0.2">
      <c r="A860" s="10"/>
      <c r="B860" s="10"/>
      <c r="D860" s="30"/>
      <c r="E860" s="30"/>
      <c r="I860" s="27"/>
    </row>
    <row r="861" spans="1:9" x14ac:dyDescent="0.2">
      <c r="A861" s="10"/>
      <c r="B861" s="10"/>
      <c r="D861" s="30"/>
      <c r="E861" s="30"/>
      <c r="I861" s="27"/>
    </row>
    <row r="862" spans="1:9" x14ac:dyDescent="0.2">
      <c r="A862" s="10"/>
      <c r="B862" s="10"/>
      <c r="D862" s="30"/>
      <c r="E862" s="30"/>
      <c r="I862" s="27"/>
    </row>
    <row r="863" spans="1:9" x14ac:dyDescent="0.2">
      <c r="A863" s="10"/>
      <c r="B863" s="10"/>
      <c r="D863" s="30"/>
      <c r="E863" s="30"/>
      <c r="I863" s="27"/>
    </row>
    <row r="864" spans="1:9" x14ac:dyDescent="0.2">
      <c r="A864" s="10"/>
      <c r="B864" s="10"/>
      <c r="D864" s="30"/>
      <c r="E864" s="30"/>
      <c r="I864" s="27"/>
    </row>
    <row r="865" spans="1:9" x14ac:dyDescent="0.2">
      <c r="A865" s="10"/>
      <c r="B865" s="10"/>
      <c r="D865" s="30"/>
      <c r="E865" s="30"/>
      <c r="I865" s="27"/>
    </row>
    <row r="866" spans="1:9" x14ac:dyDescent="0.2">
      <c r="A866" s="10"/>
      <c r="B866" s="10"/>
      <c r="D866" s="30"/>
      <c r="E866" s="30"/>
      <c r="I866" s="27"/>
    </row>
    <row r="867" spans="1:9" x14ac:dyDescent="0.2">
      <c r="A867" s="10"/>
      <c r="B867" s="10"/>
      <c r="D867" s="30"/>
      <c r="E867" s="30"/>
      <c r="I867" s="27"/>
    </row>
    <row r="868" spans="1:9" x14ac:dyDescent="0.2">
      <c r="A868" s="10"/>
      <c r="B868" s="10"/>
      <c r="D868" s="30"/>
      <c r="E868" s="30"/>
      <c r="I868" s="27"/>
    </row>
    <row r="869" spans="1:9" x14ac:dyDescent="0.2">
      <c r="A869" s="10"/>
      <c r="B869" s="10"/>
      <c r="D869" s="30"/>
      <c r="E869" s="30"/>
      <c r="I869" s="27"/>
    </row>
    <row r="870" spans="1:9" x14ac:dyDescent="0.2">
      <c r="A870" s="10"/>
      <c r="B870" s="10"/>
      <c r="D870" s="30"/>
      <c r="E870" s="30"/>
      <c r="I870" s="27"/>
    </row>
    <row r="871" spans="1:9" x14ac:dyDescent="0.2">
      <c r="A871" s="10"/>
      <c r="B871" s="10"/>
      <c r="D871" s="30"/>
      <c r="E871" s="30"/>
      <c r="I871" s="27"/>
    </row>
    <row r="872" spans="1:9" x14ac:dyDescent="0.2">
      <c r="A872" s="10"/>
      <c r="B872" s="10"/>
      <c r="D872" s="30"/>
      <c r="E872" s="30"/>
      <c r="I872" s="27"/>
    </row>
    <row r="873" spans="1:9" x14ac:dyDescent="0.2">
      <c r="A873" s="10"/>
      <c r="B873" s="10"/>
      <c r="D873" s="30"/>
      <c r="E873" s="30"/>
      <c r="I873" s="27"/>
    </row>
    <row r="874" spans="1:9" x14ac:dyDescent="0.2">
      <c r="A874" s="10"/>
      <c r="B874" s="10"/>
      <c r="D874" s="30"/>
      <c r="E874" s="30"/>
      <c r="I874" s="27"/>
    </row>
    <row r="875" spans="1:9" x14ac:dyDescent="0.2">
      <c r="A875" s="10"/>
      <c r="B875" s="10"/>
      <c r="D875" s="30"/>
      <c r="E875" s="30"/>
      <c r="I875" s="27"/>
    </row>
    <row r="876" spans="1:9" x14ac:dyDescent="0.2">
      <c r="A876" s="10"/>
      <c r="B876" s="10"/>
      <c r="D876" s="30"/>
      <c r="E876" s="30"/>
      <c r="I876" s="27"/>
    </row>
    <row r="877" spans="1:9" x14ac:dyDescent="0.2">
      <c r="A877" s="10"/>
      <c r="B877" s="10"/>
      <c r="D877" s="30"/>
      <c r="E877" s="30"/>
      <c r="I877" s="27"/>
    </row>
    <row r="878" spans="1:9" x14ac:dyDescent="0.2">
      <c r="A878" s="10"/>
      <c r="B878" s="10"/>
      <c r="D878" s="30"/>
      <c r="E878" s="30"/>
      <c r="I878" s="27"/>
    </row>
    <row r="879" spans="1:9" x14ac:dyDescent="0.2">
      <c r="A879" s="10"/>
      <c r="B879" s="10"/>
      <c r="D879" s="30"/>
      <c r="E879" s="30"/>
      <c r="I879" s="27"/>
    </row>
    <row r="880" spans="1:9" x14ac:dyDescent="0.2">
      <c r="A880" s="10"/>
      <c r="B880" s="10"/>
      <c r="D880" s="30"/>
      <c r="E880" s="30"/>
      <c r="I880" s="27"/>
    </row>
    <row r="881" spans="1:9" x14ac:dyDescent="0.2">
      <c r="A881" s="10"/>
      <c r="B881" s="10"/>
      <c r="D881" s="30"/>
      <c r="E881" s="30"/>
      <c r="I881" s="27"/>
    </row>
    <row r="882" spans="1:9" x14ac:dyDescent="0.2">
      <c r="A882" s="10"/>
      <c r="B882" s="10"/>
      <c r="D882" s="30"/>
      <c r="E882" s="30"/>
      <c r="I882" s="27"/>
    </row>
    <row r="883" spans="1:9" x14ac:dyDescent="0.2">
      <c r="A883" s="10"/>
      <c r="B883" s="10"/>
      <c r="D883" s="30"/>
      <c r="E883" s="30"/>
      <c r="I883" s="27"/>
    </row>
    <row r="884" spans="1:9" x14ac:dyDescent="0.2">
      <c r="A884" s="10"/>
      <c r="B884" s="10"/>
      <c r="D884" s="30"/>
      <c r="E884" s="30"/>
      <c r="I884" s="27"/>
    </row>
    <row r="885" spans="1:9" x14ac:dyDescent="0.2">
      <c r="A885" s="10"/>
      <c r="B885" s="10"/>
      <c r="D885" s="30"/>
      <c r="E885" s="30"/>
      <c r="I885" s="27"/>
    </row>
    <row r="886" spans="1:9" x14ac:dyDescent="0.2">
      <c r="A886" s="10"/>
      <c r="B886" s="10"/>
      <c r="D886" s="30"/>
      <c r="E886" s="30"/>
      <c r="I886" s="27"/>
    </row>
    <row r="887" spans="1:9" x14ac:dyDescent="0.2">
      <c r="A887" s="10"/>
      <c r="B887" s="10"/>
      <c r="D887" s="30"/>
      <c r="E887" s="30"/>
      <c r="I887" s="27"/>
    </row>
    <row r="888" spans="1:9" x14ac:dyDescent="0.2">
      <c r="A888" s="10"/>
      <c r="B888" s="10"/>
      <c r="D888" s="30"/>
      <c r="E888" s="30"/>
      <c r="I888" s="27"/>
    </row>
    <row r="889" spans="1:9" x14ac:dyDescent="0.2">
      <c r="A889" s="10"/>
      <c r="B889" s="10"/>
      <c r="D889" s="30"/>
      <c r="E889" s="30"/>
      <c r="I889" s="27"/>
    </row>
    <row r="890" spans="1:9" x14ac:dyDescent="0.2">
      <c r="A890" s="10"/>
      <c r="B890" s="10"/>
      <c r="D890" s="30"/>
      <c r="E890" s="30"/>
      <c r="I890" s="27"/>
    </row>
    <row r="891" spans="1:9" x14ac:dyDescent="0.2">
      <c r="A891" s="10"/>
      <c r="B891" s="10"/>
      <c r="I891" s="27"/>
    </row>
    <row r="892" spans="1:9" x14ac:dyDescent="0.2">
      <c r="A892" s="10"/>
      <c r="B892" s="10"/>
      <c r="I892" s="27"/>
    </row>
    <row r="893" spans="1:9" x14ac:dyDescent="0.2">
      <c r="A893" s="10"/>
      <c r="B893" s="10"/>
      <c r="I893" s="27"/>
    </row>
    <row r="894" spans="1:9" x14ac:dyDescent="0.2">
      <c r="A894" s="10"/>
      <c r="B894" s="10"/>
      <c r="I894" s="27"/>
    </row>
    <row r="895" spans="1:9" x14ac:dyDescent="0.2">
      <c r="A895" s="10"/>
      <c r="B895" s="10"/>
      <c r="I895" s="27"/>
    </row>
    <row r="896" spans="1:9" x14ac:dyDescent="0.2">
      <c r="A896" s="10"/>
      <c r="B896" s="10"/>
      <c r="I896" s="27"/>
    </row>
    <row r="897" spans="1:9" x14ac:dyDescent="0.2">
      <c r="A897" s="10"/>
      <c r="B897" s="10"/>
      <c r="I897" s="27"/>
    </row>
    <row r="898" spans="1:9" x14ac:dyDescent="0.2">
      <c r="A898" s="10"/>
      <c r="B898" s="10"/>
      <c r="I898" s="27"/>
    </row>
    <row r="899" spans="1:9" x14ac:dyDescent="0.2">
      <c r="A899" s="10"/>
      <c r="B899" s="10"/>
      <c r="I899" s="27"/>
    </row>
    <row r="900" spans="1:9" x14ac:dyDescent="0.2">
      <c r="A900" s="10"/>
      <c r="B900" s="10"/>
      <c r="I900" s="27"/>
    </row>
    <row r="901" spans="1:9" x14ac:dyDescent="0.2">
      <c r="A901" s="10"/>
      <c r="B901" s="10"/>
      <c r="I901" s="27"/>
    </row>
    <row r="902" spans="1:9" x14ac:dyDescent="0.2">
      <c r="A902" s="10"/>
      <c r="B902" s="10"/>
      <c r="I902" s="27"/>
    </row>
    <row r="903" spans="1:9" x14ac:dyDescent="0.2">
      <c r="A903" s="10"/>
      <c r="B903" s="10"/>
      <c r="I903" s="27"/>
    </row>
    <row r="904" spans="1:9" x14ac:dyDescent="0.2">
      <c r="A904" s="10"/>
      <c r="B904" s="10"/>
      <c r="I904" s="27"/>
    </row>
    <row r="905" spans="1:9" x14ac:dyDescent="0.2">
      <c r="A905" s="10"/>
      <c r="B905" s="10"/>
      <c r="I905" s="27"/>
    </row>
    <row r="906" spans="1:9" x14ac:dyDescent="0.2">
      <c r="A906" s="10"/>
      <c r="B906" s="10"/>
      <c r="I906" s="27"/>
    </row>
    <row r="907" spans="1:9" x14ac:dyDescent="0.2">
      <c r="A907" s="10"/>
      <c r="B907" s="10"/>
      <c r="I907" s="27"/>
    </row>
    <row r="908" spans="1:9" x14ac:dyDescent="0.2">
      <c r="A908" s="10"/>
      <c r="B908" s="10"/>
      <c r="I908" s="27"/>
    </row>
    <row r="909" spans="1:9" x14ac:dyDescent="0.2">
      <c r="A909" s="10"/>
      <c r="B909" s="10"/>
      <c r="I909" s="27"/>
    </row>
    <row r="910" spans="1:9" x14ac:dyDescent="0.2">
      <c r="A910" s="10"/>
      <c r="B910" s="10"/>
      <c r="I910" s="27"/>
    </row>
    <row r="911" spans="1:9" x14ac:dyDescent="0.2">
      <c r="A911" s="10"/>
      <c r="B911" s="10"/>
      <c r="I911" s="27"/>
    </row>
    <row r="912" spans="1:9" x14ac:dyDescent="0.2">
      <c r="A912" s="10"/>
      <c r="B912" s="10"/>
      <c r="I912" s="27"/>
    </row>
    <row r="913" spans="1:9" x14ac:dyDescent="0.2">
      <c r="A913" s="10"/>
      <c r="B913" s="10"/>
      <c r="I913" s="27"/>
    </row>
    <row r="914" spans="1:9" x14ac:dyDescent="0.2">
      <c r="A914" s="10"/>
      <c r="B914" s="10"/>
      <c r="I914" s="27"/>
    </row>
    <row r="915" spans="1:9" x14ac:dyDescent="0.2">
      <c r="A915" s="10"/>
      <c r="B915" s="10"/>
      <c r="I915" s="27"/>
    </row>
    <row r="916" spans="1:9" x14ac:dyDescent="0.2">
      <c r="A916" s="10"/>
      <c r="B916" s="10"/>
      <c r="I916" s="27"/>
    </row>
    <row r="917" spans="1:9" x14ac:dyDescent="0.2">
      <c r="A917" s="10"/>
      <c r="B917" s="10"/>
      <c r="I917" s="27"/>
    </row>
    <row r="918" spans="1:9" x14ac:dyDescent="0.2">
      <c r="A918" s="10"/>
      <c r="B918" s="10"/>
      <c r="I918" s="27"/>
    </row>
    <row r="919" spans="1:9" x14ac:dyDescent="0.2">
      <c r="A919" s="10"/>
      <c r="B919" s="10"/>
      <c r="I919" s="27"/>
    </row>
    <row r="920" spans="1:9" x14ac:dyDescent="0.2">
      <c r="A920" s="10"/>
      <c r="B920" s="10"/>
      <c r="I920" s="27"/>
    </row>
    <row r="921" spans="1:9" x14ac:dyDescent="0.2">
      <c r="A921" s="10"/>
      <c r="B921" s="10"/>
      <c r="I921" s="27"/>
    </row>
    <row r="922" spans="1:9" x14ac:dyDescent="0.2">
      <c r="A922" s="10"/>
      <c r="B922" s="10"/>
      <c r="I922" s="27"/>
    </row>
    <row r="923" spans="1:9" x14ac:dyDescent="0.2">
      <c r="A923" s="10"/>
      <c r="B923" s="10"/>
      <c r="I923" s="27"/>
    </row>
    <row r="924" spans="1:9" x14ac:dyDescent="0.2">
      <c r="A924" s="10"/>
      <c r="B924" s="10"/>
      <c r="I924" s="27"/>
    </row>
    <row r="925" spans="1:9" x14ac:dyDescent="0.2">
      <c r="A925" s="10"/>
      <c r="B925" s="10"/>
      <c r="I925" s="27"/>
    </row>
    <row r="926" spans="1:9" x14ac:dyDescent="0.2">
      <c r="A926" s="10"/>
      <c r="B926" s="10"/>
      <c r="I926" s="27"/>
    </row>
    <row r="927" spans="1:9" x14ac:dyDescent="0.2">
      <c r="A927" s="10"/>
      <c r="B927" s="10"/>
      <c r="I927" s="27"/>
    </row>
    <row r="928" spans="1:9" x14ac:dyDescent="0.2">
      <c r="A928" s="10"/>
      <c r="B928" s="10"/>
      <c r="I928" s="27"/>
    </row>
    <row r="929" spans="1:9" x14ac:dyDescent="0.2">
      <c r="A929" s="10"/>
      <c r="B929" s="10"/>
      <c r="I929" s="27"/>
    </row>
    <row r="930" spans="1:9" x14ac:dyDescent="0.2">
      <c r="A930" s="10"/>
      <c r="B930" s="10"/>
      <c r="I930" s="27"/>
    </row>
    <row r="931" spans="1:9" x14ac:dyDescent="0.2">
      <c r="A931" s="10"/>
      <c r="B931" s="10"/>
      <c r="I931" s="27"/>
    </row>
    <row r="932" spans="1:9" x14ac:dyDescent="0.2">
      <c r="A932" s="10"/>
      <c r="B932" s="10"/>
      <c r="I932" s="27"/>
    </row>
    <row r="933" spans="1:9" x14ac:dyDescent="0.2">
      <c r="A933" s="10"/>
      <c r="B933" s="10"/>
      <c r="I933" s="27"/>
    </row>
    <row r="934" spans="1:9" x14ac:dyDescent="0.2">
      <c r="A934" s="10"/>
      <c r="B934" s="10"/>
      <c r="I934" s="27"/>
    </row>
    <row r="935" spans="1:9" x14ac:dyDescent="0.2">
      <c r="A935" s="10"/>
      <c r="B935" s="10"/>
      <c r="I935" s="27"/>
    </row>
    <row r="936" spans="1:9" x14ac:dyDescent="0.2">
      <c r="A936" s="10"/>
      <c r="B936" s="10"/>
      <c r="I936" s="27"/>
    </row>
    <row r="937" spans="1:9" x14ac:dyDescent="0.2">
      <c r="A937" s="10"/>
      <c r="B937" s="10"/>
      <c r="I937" s="27"/>
    </row>
    <row r="938" spans="1:9" x14ac:dyDescent="0.2">
      <c r="A938" s="10"/>
      <c r="B938" s="10"/>
      <c r="I938" s="27"/>
    </row>
    <row r="939" spans="1:9" x14ac:dyDescent="0.2">
      <c r="A939" s="10"/>
      <c r="B939" s="10"/>
      <c r="I939" s="27"/>
    </row>
    <row r="940" spans="1:9" x14ac:dyDescent="0.2">
      <c r="A940" s="10"/>
      <c r="B940" s="10"/>
      <c r="I940" s="27"/>
    </row>
    <row r="941" spans="1:9" x14ac:dyDescent="0.2">
      <c r="A941" s="10"/>
      <c r="B941" s="10"/>
      <c r="I941" s="27"/>
    </row>
    <row r="942" spans="1:9" x14ac:dyDescent="0.2">
      <c r="A942" s="10"/>
      <c r="B942" s="10"/>
      <c r="I942" s="27"/>
    </row>
    <row r="943" spans="1:9" x14ac:dyDescent="0.2">
      <c r="A943" s="10"/>
      <c r="B943" s="10"/>
      <c r="I943" s="27"/>
    </row>
    <row r="944" spans="1:9" x14ac:dyDescent="0.2">
      <c r="A944" s="10"/>
      <c r="B944" s="10"/>
      <c r="I944" s="27"/>
    </row>
    <row r="945" spans="1:9" x14ac:dyDescent="0.2">
      <c r="A945" s="10"/>
      <c r="B945" s="10"/>
      <c r="I945" s="27"/>
    </row>
    <row r="946" spans="1:9" x14ac:dyDescent="0.2">
      <c r="A946" s="10"/>
      <c r="B946" s="10"/>
      <c r="I946" s="27"/>
    </row>
    <row r="947" spans="1:9" x14ac:dyDescent="0.2">
      <c r="A947" s="10"/>
      <c r="B947" s="10"/>
      <c r="I947" s="27"/>
    </row>
    <row r="948" spans="1:9" x14ac:dyDescent="0.2">
      <c r="A948" s="10"/>
      <c r="B948" s="10"/>
      <c r="I948" s="27"/>
    </row>
    <row r="949" spans="1:9" x14ac:dyDescent="0.2">
      <c r="A949" s="10"/>
      <c r="B949" s="10"/>
      <c r="I949" s="27"/>
    </row>
    <row r="950" spans="1:9" x14ac:dyDescent="0.2">
      <c r="A950" s="10"/>
      <c r="B950" s="10"/>
      <c r="I950" s="27"/>
    </row>
    <row r="951" spans="1:9" x14ac:dyDescent="0.2">
      <c r="A951" s="10"/>
      <c r="B951" s="10"/>
      <c r="I951" s="27"/>
    </row>
    <row r="952" spans="1:9" x14ac:dyDescent="0.2">
      <c r="A952" s="10"/>
      <c r="B952" s="10"/>
      <c r="I952" s="27"/>
    </row>
    <row r="953" spans="1:9" x14ac:dyDescent="0.2">
      <c r="A953" s="10"/>
      <c r="B953" s="10"/>
      <c r="I953" s="27"/>
    </row>
    <row r="954" spans="1:9" x14ac:dyDescent="0.2">
      <c r="A954" s="10"/>
      <c r="B954" s="10"/>
      <c r="I954" s="27"/>
    </row>
    <row r="955" spans="1:9" x14ac:dyDescent="0.2">
      <c r="A955" s="10"/>
      <c r="B955" s="10"/>
      <c r="I955" s="27"/>
    </row>
    <row r="956" spans="1:9" x14ac:dyDescent="0.2">
      <c r="A956" s="10"/>
      <c r="B956" s="10"/>
      <c r="I956" s="27"/>
    </row>
    <row r="957" spans="1:9" x14ac:dyDescent="0.2">
      <c r="A957" s="10"/>
      <c r="B957" s="10"/>
      <c r="I957" s="27"/>
    </row>
    <row r="958" spans="1:9" x14ac:dyDescent="0.2">
      <c r="A958" s="10"/>
      <c r="B958" s="10"/>
      <c r="I958" s="27"/>
    </row>
    <row r="959" spans="1:9" x14ac:dyDescent="0.2">
      <c r="A959" s="10"/>
      <c r="B959" s="10"/>
      <c r="I959" s="27"/>
    </row>
    <row r="960" spans="1:9" x14ac:dyDescent="0.2">
      <c r="A960" s="10"/>
      <c r="B960" s="10"/>
      <c r="I960" s="27"/>
    </row>
    <row r="961" spans="1:9" x14ac:dyDescent="0.2">
      <c r="A961" s="10"/>
      <c r="B961" s="10"/>
      <c r="I961" s="27"/>
    </row>
    <row r="962" spans="1:9" x14ac:dyDescent="0.2">
      <c r="A962" s="10"/>
      <c r="B962" s="10"/>
      <c r="I962" s="27"/>
    </row>
    <row r="963" spans="1:9" x14ac:dyDescent="0.2">
      <c r="A963" s="10"/>
      <c r="B963" s="10"/>
      <c r="I963" s="27"/>
    </row>
    <row r="964" spans="1:9" x14ac:dyDescent="0.2">
      <c r="A964" s="10"/>
      <c r="B964" s="10"/>
      <c r="I964" s="27"/>
    </row>
    <row r="965" spans="1:9" x14ac:dyDescent="0.2">
      <c r="A965" s="10"/>
      <c r="B965" s="10"/>
      <c r="I965" s="27"/>
    </row>
    <row r="966" spans="1:9" x14ac:dyDescent="0.2">
      <c r="A966" s="10"/>
      <c r="B966" s="10"/>
      <c r="I966" s="27"/>
    </row>
    <row r="967" spans="1:9" x14ac:dyDescent="0.2">
      <c r="A967" s="10"/>
      <c r="B967" s="10"/>
      <c r="I967" s="27"/>
    </row>
    <row r="968" spans="1:9" x14ac:dyDescent="0.2">
      <c r="A968" s="10"/>
      <c r="B968" s="10"/>
      <c r="I968" s="27"/>
    </row>
    <row r="969" spans="1:9" x14ac:dyDescent="0.2">
      <c r="A969" s="10"/>
      <c r="B969" s="10"/>
      <c r="I969" s="27"/>
    </row>
    <row r="970" spans="1:9" x14ac:dyDescent="0.2">
      <c r="A970" s="10"/>
      <c r="B970" s="10"/>
      <c r="I970" s="27"/>
    </row>
    <row r="971" spans="1:9" x14ac:dyDescent="0.2">
      <c r="A971" s="10"/>
      <c r="B971" s="10"/>
      <c r="I971" s="27"/>
    </row>
    <row r="972" spans="1:9" x14ac:dyDescent="0.2">
      <c r="A972" s="10"/>
      <c r="B972" s="10"/>
      <c r="I972" s="27"/>
    </row>
    <row r="973" spans="1:9" x14ac:dyDescent="0.2">
      <c r="A973" s="10"/>
      <c r="B973" s="10"/>
      <c r="I973" s="27"/>
    </row>
    <row r="974" spans="1:9" x14ac:dyDescent="0.2">
      <c r="A974" s="10"/>
      <c r="B974" s="10"/>
      <c r="I974" s="27"/>
    </row>
    <row r="975" spans="1:9" x14ac:dyDescent="0.2">
      <c r="A975" s="10"/>
      <c r="B975" s="10"/>
      <c r="I975" s="27"/>
    </row>
    <row r="976" spans="1:9" x14ac:dyDescent="0.2">
      <c r="A976" s="10"/>
      <c r="B976" s="10"/>
      <c r="I976" s="27"/>
    </row>
    <row r="977" spans="1:9" x14ac:dyDescent="0.2">
      <c r="A977" s="10"/>
      <c r="B977" s="10"/>
      <c r="I977" s="27"/>
    </row>
    <row r="978" spans="1:9" x14ac:dyDescent="0.2">
      <c r="A978" s="10"/>
      <c r="B978" s="10"/>
      <c r="I978" s="27"/>
    </row>
    <row r="979" spans="1:9" x14ac:dyDescent="0.2">
      <c r="A979" s="10"/>
      <c r="B979" s="10"/>
      <c r="I979" s="27"/>
    </row>
    <row r="980" spans="1:9" x14ac:dyDescent="0.2">
      <c r="A980" s="10"/>
      <c r="B980" s="10"/>
      <c r="I980" s="27"/>
    </row>
    <row r="981" spans="1:9" x14ac:dyDescent="0.2">
      <c r="A981" s="10"/>
      <c r="B981" s="10"/>
      <c r="I981" s="27"/>
    </row>
    <row r="982" spans="1:9" x14ac:dyDescent="0.2">
      <c r="A982" s="10"/>
      <c r="B982" s="10"/>
      <c r="I982" s="27"/>
    </row>
    <row r="983" spans="1:9" x14ac:dyDescent="0.2">
      <c r="A983" s="10"/>
      <c r="B983" s="10"/>
      <c r="I983" s="27"/>
    </row>
    <row r="984" spans="1:9" x14ac:dyDescent="0.2">
      <c r="A984" s="10"/>
      <c r="B984" s="10"/>
      <c r="I984" s="27"/>
    </row>
    <row r="985" spans="1:9" x14ac:dyDescent="0.2">
      <c r="A985" s="10"/>
      <c r="B985" s="10"/>
      <c r="I985" s="27"/>
    </row>
    <row r="986" spans="1:9" x14ac:dyDescent="0.2">
      <c r="A986" s="10"/>
      <c r="B986" s="10"/>
      <c r="I986" s="27"/>
    </row>
    <row r="987" spans="1:9" x14ac:dyDescent="0.2">
      <c r="A987" s="10"/>
      <c r="B987" s="10"/>
      <c r="I987" s="27"/>
    </row>
    <row r="988" spans="1:9" x14ac:dyDescent="0.2">
      <c r="A988" s="10"/>
      <c r="B988" s="10"/>
      <c r="I988" s="27"/>
    </row>
    <row r="989" spans="1:9" x14ac:dyDescent="0.2">
      <c r="A989" s="10"/>
      <c r="B989" s="10"/>
      <c r="I989" s="27"/>
    </row>
    <row r="990" spans="1:9" x14ac:dyDescent="0.2">
      <c r="A990" s="10"/>
      <c r="B990" s="10"/>
      <c r="I990" s="27"/>
    </row>
    <row r="991" spans="1:9" x14ac:dyDescent="0.2">
      <c r="A991" s="10"/>
      <c r="B991" s="10"/>
      <c r="I991" s="27"/>
    </row>
    <row r="992" spans="1:9" x14ac:dyDescent="0.2">
      <c r="A992" s="10"/>
      <c r="B992" s="10"/>
      <c r="I992" s="27"/>
    </row>
    <row r="993" spans="1:9" x14ac:dyDescent="0.2">
      <c r="A993" s="10"/>
      <c r="B993" s="10"/>
      <c r="I993" s="27"/>
    </row>
    <row r="994" spans="1:9" x14ac:dyDescent="0.2">
      <c r="A994" s="10"/>
      <c r="B994" s="10"/>
      <c r="I994" s="27"/>
    </row>
    <row r="995" spans="1:9" x14ac:dyDescent="0.2">
      <c r="A995" s="10"/>
      <c r="B995" s="10"/>
      <c r="I995" s="27"/>
    </row>
    <row r="996" spans="1:9" x14ac:dyDescent="0.2">
      <c r="A996" s="10"/>
      <c r="B996" s="10"/>
      <c r="I996" s="27"/>
    </row>
    <row r="997" spans="1:9" x14ac:dyDescent="0.2">
      <c r="A997" s="10"/>
      <c r="B997" s="10"/>
      <c r="I997" s="27"/>
    </row>
    <row r="998" spans="1:9" x14ac:dyDescent="0.2">
      <c r="A998" s="10"/>
      <c r="B998" s="10"/>
      <c r="I998" s="27"/>
    </row>
    <row r="999" spans="1:9" x14ac:dyDescent="0.2">
      <c r="A999" s="10"/>
      <c r="B999" s="10"/>
      <c r="I999" s="27"/>
    </row>
    <row r="1000" spans="1:9" x14ac:dyDescent="0.2">
      <c r="A1000" s="10"/>
      <c r="B1000" s="10"/>
      <c r="I1000" s="27"/>
    </row>
  </sheetData>
  <conditionalFormatting sqref="E2:E6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H66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2:I6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2.5703125" defaultRowHeight="15.75" customHeight="1" x14ac:dyDescent="0.2"/>
  <cols>
    <col min="4" max="4" width="12.5703125" hidden="1"/>
  </cols>
  <sheetData>
    <row r="1" spans="1:26" x14ac:dyDescent="0.2">
      <c r="A1" s="1" t="s">
        <v>0</v>
      </c>
      <c r="B1" s="2" t="s">
        <v>115</v>
      </c>
      <c r="C1" s="3" t="s">
        <v>2</v>
      </c>
      <c r="D1" s="6"/>
      <c r="E1" s="3" t="s">
        <v>302</v>
      </c>
      <c r="F1" s="4" t="s">
        <v>3</v>
      </c>
      <c r="G1" s="4" t="s">
        <v>4</v>
      </c>
      <c r="H1" s="4" t="s">
        <v>116</v>
      </c>
      <c r="I1" s="3" t="s">
        <v>6</v>
      </c>
      <c r="J1" s="6"/>
      <c r="K1" s="7" t="s">
        <v>7</v>
      </c>
      <c r="L1" s="8" t="s">
        <v>8</v>
      </c>
      <c r="M1" s="9" t="s">
        <v>9</v>
      </c>
      <c r="N1" s="8" t="s">
        <v>10</v>
      </c>
      <c r="O1" s="8" t="s">
        <v>11</v>
      </c>
      <c r="P1" s="9" t="s">
        <v>12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10" t="s">
        <v>13</v>
      </c>
      <c r="B2" s="11">
        <v>54.99</v>
      </c>
      <c r="C2" s="12" t="s">
        <v>14</v>
      </c>
      <c r="D2" s="12" t="s">
        <v>15</v>
      </c>
      <c r="E2" s="13">
        <v>4.0217948316000003</v>
      </c>
      <c r="F2" s="14">
        <v>2930</v>
      </c>
      <c r="G2" s="14">
        <v>1709</v>
      </c>
      <c r="H2" s="15">
        <f>'Number of Titles'!H61</f>
        <v>4639</v>
      </c>
      <c r="I2" s="16">
        <f t="shared" ref="I2:I66" si="0">E2/(H2*4)</f>
        <v>2.167382427031688E-4</v>
      </c>
      <c r="K2" s="13">
        <f t="shared" ref="K2:K66" si="1">100*(($E$68-E2)/(($E$68+E2)/2))</f>
        <v>119.05686167930153</v>
      </c>
      <c r="L2" s="13">
        <f t="shared" ref="L2:L66" si="2">100*(($E$70-E2)/(($E$70+E2)/2))</f>
        <v>148.07004068407221</v>
      </c>
      <c r="M2" s="13">
        <f t="shared" ref="M2:M66" si="3">100*(($E$69-E2)/(($E$69+E2)/2))</f>
        <v>0</v>
      </c>
      <c r="N2" s="13">
        <f t="shared" ref="N2:N66" si="4">100*(($I$68-I2)/(($I$68+I2)/2))</f>
        <v>113.49681487014035</v>
      </c>
      <c r="O2" s="13">
        <f t="shared" ref="O2:O66" si="5">100*(($I$70-I2)/(($I$70+I2)/2))</f>
        <v>164.29005031991281</v>
      </c>
      <c r="P2" s="13">
        <f t="shared" ref="P2:P66" si="6">100*(($I$69-I2)/(($I$69+I2)/2))</f>
        <v>0</v>
      </c>
    </row>
    <row r="3" spans="1:26" x14ac:dyDescent="0.2">
      <c r="A3" s="10" t="s">
        <v>16</v>
      </c>
      <c r="B3" s="17">
        <v>649</v>
      </c>
      <c r="C3" s="12" t="s">
        <v>17</v>
      </c>
      <c r="D3" s="12" t="s">
        <v>15</v>
      </c>
      <c r="E3" s="18">
        <v>8.6</v>
      </c>
      <c r="F3" s="14">
        <v>3718</v>
      </c>
      <c r="G3" s="14">
        <v>2125</v>
      </c>
      <c r="H3" s="15">
        <f>'Number of Titles'!H28</f>
        <v>5843</v>
      </c>
      <c r="I3" s="16">
        <f t="shared" si="0"/>
        <v>3.6796166352900906E-4</v>
      </c>
      <c r="K3" s="13">
        <f t="shared" si="1"/>
        <v>59.321230060678822</v>
      </c>
      <c r="L3" s="13">
        <f t="shared" si="2"/>
        <v>103.25342612874715</v>
      </c>
      <c r="M3" s="13">
        <f t="shared" si="3"/>
        <v>-72.544439669356336</v>
      </c>
      <c r="N3" s="13">
        <f t="shared" si="4"/>
        <v>72.395513906553958</v>
      </c>
      <c r="O3" s="13">
        <f t="shared" si="5"/>
        <v>142.92926081273399</v>
      </c>
      <c r="P3" s="13">
        <f t="shared" si="6"/>
        <v>-51.726849692974334</v>
      </c>
    </row>
    <row r="4" spans="1:26" x14ac:dyDescent="0.2">
      <c r="A4" s="10" t="s">
        <v>30</v>
      </c>
      <c r="B4" s="11">
        <v>549</v>
      </c>
      <c r="C4" s="12" t="s">
        <v>31</v>
      </c>
      <c r="D4" s="12" t="s">
        <v>15</v>
      </c>
      <c r="E4" s="13">
        <v>10.929070368</v>
      </c>
      <c r="F4" s="14">
        <v>4154</v>
      </c>
      <c r="G4" s="14">
        <v>2208</v>
      </c>
      <c r="H4" s="15">
        <f>'Number of Titles'!H46</f>
        <v>6362</v>
      </c>
      <c r="I4" s="16">
        <f t="shared" si="0"/>
        <v>4.2946677019805094E-4</v>
      </c>
      <c r="K4" s="13">
        <f t="shared" si="1"/>
        <v>36.76956531860494</v>
      </c>
      <c r="L4" s="13">
        <f t="shared" si="2"/>
        <v>84.610636933688539</v>
      </c>
      <c r="M4" s="13">
        <f t="shared" si="3"/>
        <v>-92.399676462667841</v>
      </c>
      <c r="N4" s="13">
        <f t="shared" si="4"/>
        <v>58.605873585985805</v>
      </c>
      <c r="O4" s="13">
        <f t="shared" si="5"/>
        <v>134.9413918937166</v>
      </c>
      <c r="P4" s="13">
        <f t="shared" si="6"/>
        <v>-65.839330629705358</v>
      </c>
    </row>
    <row r="5" spans="1:26" x14ac:dyDescent="0.2">
      <c r="A5" s="10" t="s">
        <v>40</v>
      </c>
      <c r="B5" s="11">
        <v>11.99</v>
      </c>
      <c r="C5" s="12" t="s">
        <v>25</v>
      </c>
      <c r="D5" s="12" t="s">
        <v>15</v>
      </c>
      <c r="E5" s="13">
        <v>13.5447433</v>
      </c>
      <c r="F5" s="14">
        <v>5055</v>
      </c>
      <c r="G5" s="14">
        <v>1980</v>
      </c>
      <c r="H5" s="15">
        <f>'Number of Titles'!H53</f>
        <v>7035</v>
      </c>
      <c r="I5" s="16">
        <f t="shared" si="0"/>
        <v>4.8133416133617628E-4</v>
      </c>
      <c r="K5" s="13">
        <f t="shared" si="1"/>
        <v>15.70283150420633</v>
      </c>
      <c r="L5" s="13">
        <f t="shared" si="2"/>
        <v>66.229903550870802</v>
      </c>
      <c r="M5" s="13">
        <f t="shared" si="3"/>
        <v>-108.42145899275859</v>
      </c>
      <c r="N5" s="13">
        <f t="shared" si="4"/>
        <v>48.0177505342198</v>
      </c>
      <c r="O5" s="13">
        <f t="shared" si="5"/>
        <v>128.48885853836424</v>
      </c>
      <c r="P5" s="13">
        <f t="shared" si="6"/>
        <v>-75.807585889928475</v>
      </c>
    </row>
    <row r="6" spans="1:26" x14ac:dyDescent="0.2">
      <c r="A6" s="10" t="s">
        <v>32</v>
      </c>
      <c r="B6" s="11">
        <v>319</v>
      </c>
      <c r="C6" s="12" t="s">
        <v>33</v>
      </c>
      <c r="D6" s="12" t="s">
        <v>15</v>
      </c>
      <c r="E6" s="13">
        <v>14.151318499999999</v>
      </c>
      <c r="F6" s="14">
        <v>5234</v>
      </c>
      <c r="G6" s="14">
        <v>2091</v>
      </c>
      <c r="H6" s="15">
        <f>'Number of Titles'!H14</f>
        <v>7325</v>
      </c>
      <c r="I6" s="16">
        <f t="shared" si="0"/>
        <v>4.8298015358361771E-4</v>
      </c>
      <c r="K6" s="13">
        <f t="shared" si="1"/>
        <v>11.342107733035546</v>
      </c>
      <c r="L6" s="13">
        <f t="shared" si="2"/>
        <v>62.301521393338298</v>
      </c>
      <c r="M6" s="13">
        <f t="shared" si="3"/>
        <v>-111.47813237687186</v>
      </c>
      <c r="N6" s="13">
        <f t="shared" si="4"/>
        <v>47.695915867752284</v>
      </c>
      <c r="O6" s="13">
        <f t="shared" si="5"/>
        <v>128.28815730793957</v>
      </c>
      <c r="P6" s="13">
        <f t="shared" si="6"/>
        <v>-76.099731632988849</v>
      </c>
    </row>
    <row r="7" spans="1:26" x14ac:dyDescent="0.2">
      <c r="A7" s="10" t="s">
        <v>18</v>
      </c>
      <c r="B7" s="19">
        <v>939</v>
      </c>
      <c r="C7" s="12" t="s">
        <v>19</v>
      </c>
      <c r="D7" s="12" t="s">
        <v>15</v>
      </c>
      <c r="E7" s="13">
        <v>9.2615697774000001</v>
      </c>
      <c r="F7" s="14">
        <v>3154</v>
      </c>
      <c r="G7" s="14">
        <v>1606</v>
      </c>
      <c r="H7" s="15">
        <f>'Number of Titles'!H2</f>
        <v>4760</v>
      </c>
      <c r="I7" s="16">
        <f t="shared" si="0"/>
        <v>4.8642698410714287E-4</v>
      </c>
      <c r="K7" s="13">
        <f t="shared" si="1"/>
        <v>52.490137108073689</v>
      </c>
      <c r="L7" s="13">
        <f t="shared" si="2"/>
        <v>97.714159137283971</v>
      </c>
      <c r="M7" s="13">
        <f t="shared" si="3"/>
        <v>-78.892285200842068</v>
      </c>
      <c r="N7" s="13">
        <f t="shared" si="4"/>
        <v>47.024668604079793</v>
      </c>
      <c r="O7" s="13">
        <f t="shared" si="5"/>
        <v>127.86866746343357</v>
      </c>
      <c r="P7" s="13">
        <f t="shared" si="6"/>
        <v>-76.707075697509211</v>
      </c>
    </row>
    <row r="8" spans="1:26" x14ac:dyDescent="0.2">
      <c r="A8" s="10" t="s">
        <v>20</v>
      </c>
      <c r="B8" s="11">
        <v>38900</v>
      </c>
      <c r="C8" s="12" t="s">
        <v>21</v>
      </c>
      <c r="D8" s="12" t="s">
        <v>15</v>
      </c>
      <c r="E8" s="13">
        <v>9.9257706800000012</v>
      </c>
      <c r="F8" s="14">
        <v>3156</v>
      </c>
      <c r="G8" s="14">
        <v>1835</v>
      </c>
      <c r="H8" s="15">
        <f>'Number of Titles'!H11</f>
        <v>4991</v>
      </c>
      <c r="I8" s="16">
        <f t="shared" si="0"/>
        <v>4.9718346423562423E-4</v>
      </c>
      <c r="K8" s="13">
        <f t="shared" si="1"/>
        <v>45.984589979784225</v>
      </c>
      <c r="L8" s="13">
        <f t="shared" si="2"/>
        <v>92.352766730042049</v>
      </c>
      <c r="M8" s="13">
        <f t="shared" si="3"/>
        <v>-84.659589424258229</v>
      </c>
      <c r="N8" s="13">
        <f t="shared" si="4"/>
        <v>44.953111582605374</v>
      </c>
      <c r="O8" s="13">
        <f t="shared" si="5"/>
        <v>126.56643645825166</v>
      </c>
      <c r="P8" s="13">
        <f t="shared" si="6"/>
        <v>-78.564699407997949</v>
      </c>
    </row>
    <row r="9" spans="1:26" x14ac:dyDescent="0.2">
      <c r="A9" s="10" t="s">
        <v>43</v>
      </c>
      <c r="B9" s="11">
        <v>11.99</v>
      </c>
      <c r="C9" s="12" t="s">
        <v>25</v>
      </c>
      <c r="D9" s="12" t="s">
        <v>15</v>
      </c>
      <c r="E9" s="13">
        <v>13.5447433</v>
      </c>
      <c r="F9" s="14">
        <v>4819</v>
      </c>
      <c r="G9" s="14">
        <v>1978</v>
      </c>
      <c r="H9" s="15">
        <f>'Number of Titles'!H8</f>
        <v>6797</v>
      </c>
      <c r="I9" s="16">
        <f t="shared" si="0"/>
        <v>4.9818829262910107E-4</v>
      </c>
      <c r="K9" s="13">
        <f t="shared" si="1"/>
        <v>15.70283150420633</v>
      </c>
      <c r="L9" s="13">
        <f t="shared" si="2"/>
        <v>66.229903550870802</v>
      </c>
      <c r="M9" s="13">
        <f t="shared" si="3"/>
        <v>-108.42145899275859</v>
      </c>
      <c r="N9" s="13">
        <f t="shared" si="4"/>
        <v>44.761367858723759</v>
      </c>
      <c r="O9" s="13">
        <f t="shared" si="5"/>
        <v>126.44531522742611</v>
      </c>
      <c r="P9" s="13">
        <f t="shared" si="6"/>
        <v>-78.735376578273247</v>
      </c>
    </row>
    <row r="10" spans="1:26" x14ac:dyDescent="0.2">
      <c r="A10" s="10" t="s">
        <v>28</v>
      </c>
      <c r="B10" s="19">
        <v>4490</v>
      </c>
      <c r="C10" s="12" t="s">
        <v>29</v>
      </c>
      <c r="D10" s="12" t="s">
        <v>15</v>
      </c>
      <c r="E10" s="13">
        <v>13.783787691000001</v>
      </c>
      <c r="F10" s="14">
        <v>4802</v>
      </c>
      <c r="G10" s="14">
        <v>2082</v>
      </c>
      <c r="H10" s="15">
        <f>'Number of Titles'!H26</f>
        <v>6884</v>
      </c>
      <c r="I10" s="16">
        <f t="shared" si="0"/>
        <v>5.0057334729081929E-4</v>
      </c>
      <c r="K10" s="13">
        <f t="shared" si="1"/>
        <v>13.963008191859627</v>
      </c>
      <c r="L10" s="13">
        <f t="shared" si="2"/>
        <v>64.667806737732718</v>
      </c>
      <c r="M10" s="13">
        <f t="shared" si="3"/>
        <v>-109.65092377078305</v>
      </c>
      <c r="N10" s="13">
        <f t="shared" si="4"/>
        <v>44.307445747295219</v>
      </c>
      <c r="O10" s="13">
        <f t="shared" si="5"/>
        <v>126.15818200538602</v>
      </c>
      <c r="P10" s="13">
        <f t="shared" si="6"/>
        <v>-79.138580373427217</v>
      </c>
    </row>
    <row r="11" spans="1:26" x14ac:dyDescent="0.2">
      <c r="A11" s="10" t="s">
        <v>22</v>
      </c>
      <c r="B11" s="31">
        <v>55.9</v>
      </c>
      <c r="C11" s="12" t="s">
        <v>23</v>
      </c>
      <c r="D11" s="12" t="s">
        <v>15</v>
      </c>
      <c r="E11" s="13">
        <v>9.9574278700000001</v>
      </c>
      <c r="F11" s="14">
        <v>3162</v>
      </c>
      <c r="G11" s="14">
        <v>1810</v>
      </c>
      <c r="H11" s="15">
        <f>'Number of Titles'!H7</f>
        <v>4972</v>
      </c>
      <c r="I11" s="16">
        <f t="shared" si="0"/>
        <v>5.0067517447707158E-4</v>
      </c>
      <c r="K11" s="13">
        <f t="shared" si="1"/>
        <v>45.682881714340546</v>
      </c>
      <c r="L11" s="13">
        <f t="shared" si="2"/>
        <v>92.102048675463308</v>
      </c>
      <c r="M11" s="13">
        <f t="shared" si="3"/>
        <v>-84.920788016641765</v>
      </c>
      <c r="N11" s="13">
        <f t="shared" si="4"/>
        <v>44.288103532964293</v>
      </c>
      <c r="O11" s="13">
        <f t="shared" si="5"/>
        <v>126.14593442271851</v>
      </c>
      <c r="P11" s="13">
        <f t="shared" si="6"/>
        <v>-79.155735026507728</v>
      </c>
    </row>
    <row r="12" spans="1:26" x14ac:dyDescent="0.2">
      <c r="A12" s="10" t="s">
        <v>50</v>
      </c>
      <c r="B12" s="11">
        <v>11.99</v>
      </c>
      <c r="C12" s="12" t="s">
        <v>25</v>
      </c>
      <c r="D12" s="12" t="s">
        <v>15</v>
      </c>
      <c r="E12" s="13">
        <v>13.5447433</v>
      </c>
      <c r="F12" s="14">
        <v>4490</v>
      </c>
      <c r="G12" s="14">
        <v>1972</v>
      </c>
      <c r="H12" s="15">
        <f>'Number of Titles'!H36</f>
        <v>6462</v>
      </c>
      <c r="I12" s="16">
        <f t="shared" si="0"/>
        <v>5.240151385020118E-4</v>
      </c>
      <c r="K12" s="13">
        <f t="shared" si="1"/>
        <v>15.70283150420633</v>
      </c>
      <c r="L12" s="13">
        <f t="shared" si="2"/>
        <v>66.229903550870802</v>
      </c>
      <c r="M12" s="13">
        <f t="shared" si="3"/>
        <v>-108.42145899275859</v>
      </c>
      <c r="N12" s="13">
        <f t="shared" si="4"/>
        <v>39.93401014228499</v>
      </c>
      <c r="O12" s="13">
        <f t="shared" si="5"/>
        <v>123.36270841131882</v>
      </c>
      <c r="P12" s="13">
        <f t="shared" si="6"/>
        <v>-82.963346127131786</v>
      </c>
    </row>
    <row r="13" spans="1:26" x14ac:dyDescent="0.2">
      <c r="A13" s="10" t="s">
        <v>51</v>
      </c>
      <c r="B13" s="11">
        <v>11.99</v>
      </c>
      <c r="C13" s="12" t="s">
        <v>25</v>
      </c>
      <c r="D13" s="12" t="s">
        <v>15</v>
      </c>
      <c r="E13" s="13">
        <v>13.5447433</v>
      </c>
      <c r="F13" s="14">
        <v>4486</v>
      </c>
      <c r="G13" s="14">
        <v>1970</v>
      </c>
      <c r="H13" s="15">
        <f>'Number of Titles'!H17</f>
        <v>6456</v>
      </c>
      <c r="I13" s="16">
        <f t="shared" si="0"/>
        <v>5.2450214141883523E-4</v>
      </c>
      <c r="K13" s="13">
        <f t="shared" si="1"/>
        <v>15.70283150420633</v>
      </c>
      <c r="L13" s="13">
        <f t="shared" si="2"/>
        <v>66.229903550870802</v>
      </c>
      <c r="M13" s="13">
        <f t="shared" si="3"/>
        <v>-108.42145899275859</v>
      </c>
      <c r="N13" s="13">
        <f t="shared" si="4"/>
        <v>39.844811728712514</v>
      </c>
      <c r="O13" s="13">
        <f t="shared" si="5"/>
        <v>123.30514049699634</v>
      </c>
      <c r="P13" s="13">
        <f t="shared" si="6"/>
        <v>-83.040240469415707</v>
      </c>
    </row>
    <row r="14" spans="1:26" x14ac:dyDescent="0.2">
      <c r="A14" s="10" t="s">
        <v>52</v>
      </c>
      <c r="B14" s="11">
        <v>11.99</v>
      </c>
      <c r="C14" s="12" t="s">
        <v>25</v>
      </c>
      <c r="D14" s="12" t="s">
        <v>15</v>
      </c>
      <c r="E14" s="13">
        <v>13.5447433</v>
      </c>
      <c r="F14" s="14">
        <v>4479</v>
      </c>
      <c r="G14" s="14">
        <v>1971</v>
      </c>
      <c r="H14" s="15">
        <f>'Number of Titles'!H34</f>
        <v>6450</v>
      </c>
      <c r="I14" s="16">
        <f t="shared" si="0"/>
        <v>5.249900503875969E-4</v>
      </c>
      <c r="K14" s="13">
        <f t="shared" si="1"/>
        <v>15.70283150420633</v>
      </c>
      <c r="L14" s="13">
        <f t="shared" si="2"/>
        <v>66.229903550870802</v>
      </c>
      <c r="M14" s="13">
        <f t="shared" si="3"/>
        <v>-108.42145899275859</v>
      </c>
      <c r="N14" s="13">
        <f t="shared" si="4"/>
        <v>39.755513846249443</v>
      </c>
      <c r="O14" s="13">
        <f t="shared" si="5"/>
        <v>123.24748603065726</v>
      </c>
      <c r="P14" s="13">
        <f t="shared" si="6"/>
        <v>-83.117176614619751</v>
      </c>
    </row>
    <row r="15" spans="1:26" x14ac:dyDescent="0.2">
      <c r="A15" s="10" t="s">
        <v>24</v>
      </c>
      <c r="B15" s="11">
        <v>9.99</v>
      </c>
      <c r="C15" s="12" t="s">
        <v>25</v>
      </c>
      <c r="D15" s="12" t="s">
        <v>15</v>
      </c>
      <c r="E15" s="13">
        <v>11.2854033</v>
      </c>
      <c r="F15" s="14">
        <v>3261</v>
      </c>
      <c r="G15" s="14">
        <v>2075</v>
      </c>
      <c r="H15" s="15">
        <f>'Number of Titles'!H62</f>
        <v>5336</v>
      </c>
      <c r="I15" s="16">
        <f t="shared" si="0"/>
        <v>5.2873891023238388E-4</v>
      </c>
      <c r="K15" s="13">
        <f t="shared" si="1"/>
        <v>33.660716599261356</v>
      </c>
      <c r="L15" s="13">
        <f t="shared" si="2"/>
        <v>81.95869496899995</v>
      </c>
      <c r="M15" s="13">
        <f t="shared" si="3"/>
        <v>-94.904480963176297</v>
      </c>
      <c r="N15" s="13">
        <f t="shared" si="4"/>
        <v>39.071603412778934</v>
      </c>
      <c r="O15" s="13">
        <f t="shared" si="5"/>
        <v>122.80518164378394</v>
      </c>
      <c r="P15" s="13">
        <f t="shared" si="6"/>
        <v>-83.704957637028443</v>
      </c>
    </row>
    <row r="16" spans="1:26" x14ac:dyDescent="0.2">
      <c r="A16" s="10" t="s">
        <v>46</v>
      </c>
      <c r="B16" s="11">
        <v>55</v>
      </c>
      <c r="C16" s="12" t="s">
        <v>47</v>
      </c>
      <c r="D16" s="12" t="s">
        <v>15</v>
      </c>
      <c r="E16" s="13">
        <v>13.0192975</v>
      </c>
      <c r="F16" s="14">
        <v>3565</v>
      </c>
      <c r="G16" s="14">
        <v>2387</v>
      </c>
      <c r="H16" s="15">
        <f>'Number of Titles'!H37</f>
        <v>5952</v>
      </c>
      <c r="I16" s="16">
        <f t="shared" si="0"/>
        <v>5.4684549311155919E-4</v>
      </c>
      <c r="K16" s="13">
        <f t="shared" si="1"/>
        <v>19.62841616076502</v>
      </c>
      <c r="L16" s="13">
        <f t="shared" si="2"/>
        <v>69.729227946283373</v>
      </c>
      <c r="M16" s="13">
        <f t="shared" si="3"/>
        <v>-105.59772218023322</v>
      </c>
      <c r="N16" s="13">
        <f t="shared" si="4"/>
        <v>35.822576578385373</v>
      </c>
      <c r="O16" s="13">
        <f t="shared" si="5"/>
        <v>120.6858293555219</v>
      </c>
      <c r="P16" s="13">
        <f t="shared" si="6"/>
        <v>-86.462619598929194</v>
      </c>
    </row>
    <row r="17" spans="1:16" x14ac:dyDescent="0.2">
      <c r="A17" s="10" t="s">
        <v>26</v>
      </c>
      <c r="B17" s="19">
        <v>199</v>
      </c>
      <c r="C17" s="12" t="s">
        <v>27</v>
      </c>
      <c r="D17" s="12" t="s">
        <v>15</v>
      </c>
      <c r="E17" s="13">
        <v>12.576248770000001</v>
      </c>
      <c r="F17" s="14">
        <v>3686</v>
      </c>
      <c r="G17" s="14">
        <v>2050</v>
      </c>
      <c r="H17" s="15">
        <f>'Number of Titles'!H54</f>
        <v>5736</v>
      </c>
      <c r="I17" s="16">
        <f t="shared" si="0"/>
        <v>5.4812799729776849E-4</v>
      </c>
      <c r="K17" s="13">
        <f t="shared" si="1"/>
        <v>23.05117729821885</v>
      </c>
      <c r="L17" s="13">
        <f t="shared" si="2"/>
        <v>72.752094918790249</v>
      </c>
      <c r="M17" s="13">
        <f t="shared" si="3"/>
        <v>-103.07785837573506</v>
      </c>
      <c r="N17" s="13">
        <f t="shared" si="4"/>
        <v>35.595791160605962</v>
      </c>
      <c r="O17" s="13">
        <f t="shared" si="5"/>
        <v>120.53676877617596</v>
      </c>
      <c r="P17" s="13">
        <f t="shared" si="6"/>
        <v>-86.652995586311548</v>
      </c>
    </row>
    <row r="18" spans="1:16" x14ac:dyDescent="0.2">
      <c r="A18" s="10" t="s">
        <v>34</v>
      </c>
      <c r="B18" s="11">
        <v>44.9</v>
      </c>
      <c r="C18" s="12" t="s">
        <v>35</v>
      </c>
      <c r="D18" s="12" t="s">
        <v>15</v>
      </c>
      <c r="E18" s="13">
        <v>11.01343569</v>
      </c>
      <c r="F18" s="14">
        <v>3155</v>
      </c>
      <c r="G18" s="14">
        <v>1831</v>
      </c>
      <c r="H18" s="15">
        <f>'Number of Titles'!H45</f>
        <v>4986</v>
      </c>
      <c r="I18" s="16">
        <f t="shared" si="0"/>
        <v>5.5221799488567984E-4</v>
      </c>
      <c r="K18" s="13">
        <f t="shared" si="1"/>
        <v>36.026063807060453</v>
      </c>
      <c r="L18" s="13">
        <f t="shared" si="2"/>
        <v>83.978266386143787</v>
      </c>
      <c r="M18" s="13">
        <f t="shared" si="3"/>
        <v>-93.003440796675889</v>
      </c>
      <c r="N18" s="13">
        <f t="shared" si="4"/>
        <v>34.875460912766883</v>
      </c>
      <c r="O18" s="13">
        <f t="shared" si="5"/>
        <v>120.06232816589397</v>
      </c>
      <c r="P18" s="13">
        <f t="shared" si="6"/>
        <v>-87.255876416178538</v>
      </c>
    </row>
    <row r="19" spans="1:16" x14ac:dyDescent="0.2">
      <c r="A19" s="10" t="s">
        <v>56</v>
      </c>
      <c r="B19" s="11">
        <v>999</v>
      </c>
      <c r="C19" s="12" t="s">
        <v>57</v>
      </c>
      <c r="D19" s="12" t="s">
        <v>15</v>
      </c>
      <c r="E19" s="13">
        <v>13.556430000000001</v>
      </c>
      <c r="F19" s="14">
        <v>3624</v>
      </c>
      <c r="G19" s="14">
        <v>2087</v>
      </c>
      <c r="H19" s="15">
        <f>'Number of Titles'!H50</f>
        <v>5711</v>
      </c>
      <c r="I19" s="16">
        <f t="shared" si="0"/>
        <v>5.9343503764664688E-4</v>
      </c>
      <c r="K19" s="13">
        <f t="shared" si="1"/>
        <v>15.617115282407438</v>
      </c>
      <c r="L19" s="13">
        <f t="shared" si="2"/>
        <v>66.153105233755809</v>
      </c>
      <c r="M19" s="13">
        <f t="shared" si="3"/>
        <v>-108.48234403350889</v>
      </c>
      <c r="N19" s="13">
        <f t="shared" si="4"/>
        <v>27.854830027625404</v>
      </c>
      <c r="O19" s="13">
        <f t="shared" si="5"/>
        <v>115.35838398436624</v>
      </c>
      <c r="P19" s="13">
        <f t="shared" si="6"/>
        <v>-92.991660939701276</v>
      </c>
    </row>
    <row r="20" spans="1:16" x14ac:dyDescent="0.2">
      <c r="A20" s="10" t="s">
        <v>80</v>
      </c>
      <c r="B20" s="11">
        <v>93</v>
      </c>
      <c r="C20" s="12" t="s">
        <v>81</v>
      </c>
      <c r="D20" s="12" t="s">
        <v>15</v>
      </c>
      <c r="E20" s="13">
        <v>11.9254458</v>
      </c>
      <c r="F20" s="14">
        <v>2883</v>
      </c>
      <c r="G20" s="14">
        <v>1863</v>
      </c>
      <c r="H20" s="15">
        <f>'Number of Titles'!H25</f>
        <v>4746</v>
      </c>
      <c r="I20" s="16">
        <f t="shared" si="0"/>
        <v>6.2818403919089765E-4</v>
      </c>
      <c r="K20" s="13">
        <f t="shared" si="1"/>
        <v>28.276920915977193</v>
      </c>
      <c r="L20" s="13">
        <f t="shared" si="2"/>
        <v>77.317361216691594</v>
      </c>
      <c r="M20" s="13">
        <f t="shared" si="3"/>
        <v>-99.122489601601004</v>
      </c>
      <c r="N20" s="13">
        <f t="shared" si="4"/>
        <v>22.25398503875747</v>
      </c>
      <c r="O20" s="13">
        <f t="shared" si="5"/>
        <v>111.49872113967758</v>
      </c>
      <c r="P20" s="13">
        <f t="shared" si="6"/>
        <v>-97.392578064195149</v>
      </c>
    </row>
    <row r="21" spans="1:16" x14ac:dyDescent="0.2">
      <c r="A21" s="10" t="s">
        <v>77</v>
      </c>
      <c r="B21" s="11">
        <v>419</v>
      </c>
      <c r="C21" s="12" t="s">
        <v>78</v>
      </c>
      <c r="D21" s="12" t="s">
        <v>15</v>
      </c>
      <c r="E21" s="13">
        <v>12.519982294</v>
      </c>
      <c r="F21" s="14">
        <v>2977</v>
      </c>
      <c r="G21" s="14">
        <v>1971</v>
      </c>
      <c r="H21" s="15">
        <f>'Number of Titles'!H60</f>
        <v>4948</v>
      </c>
      <c r="I21" s="16">
        <f t="shared" si="0"/>
        <v>6.3257792512126112E-4</v>
      </c>
      <c r="K21" s="13">
        <f t="shared" si="1"/>
        <v>23.493512194839877</v>
      </c>
      <c r="L21" s="13">
        <f t="shared" si="2"/>
        <v>73.140849842474438</v>
      </c>
      <c r="M21" s="13">
        <f t="shared" si="3"/>
        <v>-102.74817993102123</v>
      </c>
      <c r="N21" s="13">
        <f t="shared" si="4"/>
        <v>21.565327097340305</v>
      </c>
      <c r="O21" s="13">
        <f t="shared" si="5"/>
        <v>111.01739868816531</v>
      </c>
      <c r="P21" s="13">
        <f t="shared" si="6"/>
        <v>-97.923411368298446</v>
      </c>
    </row>
    <row r="22" spans="1:16" x14ac:dyDescent="0.2">
      <c r="A22" s="10" t="s">
        <v>54</v>
      </c>
      <c r="B22" s="11">
        <v>10700</v>
      </c>
      <c r="C22" s="12" t="s">
        <v>55</v>
      </c>
      <c r="D22" s="12" t="s">
        <v>15</v>
      </c>
      <c r="E22" s="13">
        <v>12.740370160000001</v>
      </c>
      <c r="F22" s="14">
        <v>3156</v>
      </c>
      <c r="G22" s="14">
        <v>1838</v>
      </c>
      <c r="H22" s="15">
        <f>'Number of Titles'!H10</f>
        <v>4994</v>
      </c>
      <c r="I22" s="16">
        <f t="shared" si="0"/>
        <v>6.377838486183421E-4</v>
      </c>
      <c r="K22" s="13">
        <f t="shared" si="1"/>
        <v>21.770893354205878</v>
      </c>
      <c r="L22" s="13">
        <f t="shared" si="2"/>
        <v>71.624446872679314</v>
      </c>
      <c r="M22" s="13">
        <f t="shared" si="3"/>
        <v>-104.02684059927969</v>
      </c>
      <c r="N22" s="13">
        <f t="shared" si="4"/>
        <v>20.75490110506918</v>
      </c>
      <c r="O22" s="13">
        <f t="shared" si="5"/>
        <v>110.44904434508167</v>
      </c>
      <c r="P22" s="13">
        <f t="shared" si="6"/>
        <v>-98.545282840851996</v>
      </c>
    </row>
    <row r="23" spans="1:16" x14ac:dyDescent="0.2">
      <c r="A23" s="10" t="s">
        <v>79</v>
      </c>
      <c r="B23" s="11">
        <v>11.99</v>
      </c>
      <c r="C23" s="12" t="s">
        <v>25</v>
      </c>
      <c r="D23" s="12" t="s">
        <v>15</v>
      </c>
      <c r="E23" s="13">
        <v>13.5447433</v>
      </c>
      <c r="F23" s="14">
        <v>3832</v>
      </c>
      <c r="G23" s="14">
        <v>1471</v>
      </c>
      <c r="H23" s="15">
        <f>'Number of Titles'!H49</f>
        <v>5303</v>
      </c>
      <c r="I23" s="16">
        <f t="shared" si="0"/>
        <v>6.3854154723741278E-4</v>
      </c>
      <c r="K23" s="13">
        <f t="shared" si="1"/>
        <v>15.70283150420633</v>
      </c>
      <c r="L23" s="13">
        <f t="shared" si="2"/>
        <v>66.229903550870802</v>
      </c>
      <c r="M23" s="13">
        <f t="shared" si="3"/>
        <v>-108.42145899275859</v>
      </c>
      <c r="N23" s="13">
        <f t="shared" si="4"/>
        <v>20.637441242221346</v>
      </c>
      <c r="O23" s="13">
        <f t="shared" si="5"/>
        <v>110.36649606185642</v>
      </c>
      <c r="P23" s="13">
        <f t="shared" si="6"/>
        <v>-98.635162316543841</v>
      </c>
    </row>
    <row r="24" spans="1:16" x14ac:dyDescent="0.2">
      <c r="A24" s="10" t="s">
        <v>61</v>
      </c>
      <c r="B24" s="19">
        <v>21.98</v>
      </c>
      <c r="C24" s="12" t="s">
        <v>62</v>
      </c>
      <c r="D24" s="12" t="s">
        <v>15</v>
      </c>
      <c r="E24" s="13">
        <v>16.10905408</v>
      </c>
      <c r="F24" s="14">
        <v>4109</v>
      </c>
      <c r="G24" s="14">
        <v>2194</v>
      </c>
      <c r="H24" s="15">
        <f>'Number of Titles'!H52</f>
        <v>6303</v>
      </c>
      <c r="I24" s="16">
        <f t="shared" si="0"/>
        <v>6.3894391876884019E-4</v>
      </c>
      <c r="K24" s="13">
        <f t="shared" si="1"/>
        <v>-1.6030432767467448</v>
      </c>
      <c r="L24" s="13">
        <f t="shared" si="2"/>
        <v>50.377530639938009</v>
      </c>
      <c r="M24" s="13">
        <f t="shared" si="3"/>
        <v>-120.0869302777883</v>
      </c>
      <c r="N24" s="13">
        <f t="shared" si="4"/>
        <v>20.575115651870654</v>
      </c>
      <c r="O24" s="13">
        <f t="shared" si="5"/>
        <v>110.32267711034109</v>
      </c>
      <c r="P24" s="13">
        <f t="shared" si="6"/>
        <v>-98.682827590880549</v>
      </c>
    </row>
    <row r="25" spans="1:16" x14ac:dyDescent="0.2">
      <c r="A25" s="10" t="s">
        <v>36</v>
      </c>
      <c r="B25" s="21">
        <v>20.99</v>
      </c>
      <c r="C25" s="12" t="s">
        <v>37</v>
      </c>
      <c r="D25" s="12" t="s">
        <v>15</v>
      </c>
      <c r="E25" s="18">
        <v>16.61</v>
      </c>
      <c r="F25" s="14">
        <v>4311</v>
      </c>
      <c r="G25" s="14">
        <v>1928</v>
      </c>
      <c r="H25" s="15">
        <f>'Number of Titles'!H9</f>
        <v>6239</v>
      </c>
      <c r="I25" s="16">
        <f t="shared" si="0"/>
        <v>6.6557140567398616E-4</v>
      </c>
      <c r="K25" s="13">
        <f t="shared" si="1"/>
        <v>-4.6645760031027788</v>
      </c>
      <c r="L25" s="13">
        <f t="shared" si="2"/>
        <v>47.498605400683566</v>
      </c>
      <c r="M25" s="13">
        <f t="shared" si="3"/>
        <v>-122.02724262379436</v>
      </c>
      <c r="N25" s="13">
        <f t="shared" si="4"/>
        <v>16.527464160042047</v>
      </c>
      <c r="O25" s="13">
        <f t="shared" si="5"/>
        <v>107.450145704961</v>
      </c>
      <c r="P25" s="13">
        <f t="shared" si="6"/>
        <v>-101.74050885567505</v>
      </c>
    </row>
    <row r="26" spans="1:16" x14ac:dyDescent="0.2">
      <c r="A26" s="10" t="s">
        <v>38</v>
      </c>
      <c r="B26" s="19">
        <v>22.99</v>
      </c>
      <c r="C26" s="12" t="s">
        <v>39</v>
      </c>
      <c r="D26" s="12" t="s">
        <v>15</v>
      </c>
      <c r="E26" s="13">
        <v>16.394260730100001</v>
      </c>
      <c r="F26" s="14">
        <v>4050</v>
      </c>
      <c r="G26" s="14">
        <v>2064</v>
      </c>
      <c r="H26" s="15">
        <f>'Number of Titles'!H3</f>
        <v>6114</v>
      </c>
      <c r="I26" s="16">
        <f t="shared" si="0"/>
        <v>6.703574063665358E-4</v>
      </c>
      <c r="K26" s="13">
        <f t="shared" si="1"/>
        <v>-3.3577459761290043</v>
      </c>
      <c r="L26" s="13">
        <f t="shared" si="2"/>
        <v>48.730297299919293</v>
      </c>
      <c r="M26" s="13">
        <f t="shared" si="3"/>
        <v>-121.20329376170417</v>
      </c>
      <c r="N26" s="13">
        <f t="shared" si="4"/>
        <v>15.815641038978749</v>
      </c>
      <c r="O26" s="13">
        <f t="shared" si="5"/>
        <v>106.93946836654928</v>
      </c>
      <c r="P26" s="13">
        <f t="shared" si="6"/>
        <v>-102.27063206522915</v>
      </c>
    </row>
    <row r="27" spans="1:16" x14ac:dyDescent="0.2">
      <c r="A27" s="10" t="s">
        <v>93</v>
      </c>
      <c r="B27" s="11">
        <v>390</v>
      </c>
      <c r="C27" s="12" t="s">
        <v>94</v>
      </c>
      <c r="D27" s="12" t="s">
        <v>15</v>
      </c>
      <c r="E27" s="13">
        <v>14.068758600000001</v>
      </c>
      <c r="F27" s="14">
        <v>3134</v>
      </c>
      <c r="G27" s="14">
        <v>1971</v>
      </c>
      <c r="H27" s="15">
        <f>'Number of Titles'!H59</f>
        <v>5105</v>
      </c>
      <c r="I27" s="16">
        <f t="shared" si="0"/>
        <v>6.8896956904995104E-4</v>
      </c>
      <c r="K27" s="13">
        <f t="shared" si="1"/>
        <v>11.925243836967994</v>
      </c>
      <c r="L27" s="13">
        <f t="shared" si="2"/>
        <v>62.829377207021253</v>
      </c>
      <c r="M27" s="13">
        <f t="shared" si="3"/>
        <v>-111.07414492748779</v>
      </c>
      <c r="N27" s="13">
        <f t="shared" si="4"/>
        <v>13.091377856707151</v>
      </c>
      <c r="O27" s="13">
        <f t="shared" si="5"/>
        <v>104.969531002018</v>
      </c>
      <c r="P27" s="13">
        <f t="shared" si="6"/>
        <v>-104.27895624146481</v>
      </c>
    </row>
    <row r="28" spans="1:16" x14ac:dyDescent="0.2">
      <c r="A28" s="10" t="s">
        <v>63</v>
      </c>
      <c r="B28" s="17">
        <v>17000</v>
      </c>
      <c r="C28" s="12" t="s">
        <v>64</v>
      </c>
      <c r="D28" s="12" t="s">
        <v>15</v>
      </c>
      <c r="E28" s="13">
        <v>14.4465082</v>
      </c>
      <c r="F28" s="14">
        <v>3334</v>
      </c>
      <c r="G28" s="14">
        <v>1861</v>
      </c>
      <c r="H28" s="15">
        <f>'Number of Titles'!H55</f>
        <v>5195</v>
      </c>
      <c r="I28" s="16">
        <f t="shared" si="0"/>
        <v>6.9521213666987492E-4</v>
      </c>
      <c r="K28" s="13">
        <f t="shared" si="1"/>
        <v>9.2831213016128835</v>
      </c>
      <c r="L28" s="13">
        <f t="shared" si="2"/>
        <v>60.431412861309255</v>
      </c>
      <c r="M28" s="13">
        <f t="shared" si="3"/>
        <v>-112.89302921403119</v>
      </c>
      <c r="N28" s="13">
        <f t="shared" si="4"/>
        <v>12.192990578124073</v>
      </c>
      <c r="O28" s="13">
        <f t="shared" si="5"/>
        <v>104.31445953241654</v>
      </c>
      <c r="P28" s="13">
        <f t="shared" si="6"/>
        <v>-104.93419483977885</v>
      </c>
    </row>
    <row r="29" spans="1:16" x14ac:dyDescent="0.2">
      <c r="A29" s="10" t="s">
        <v>58</v>
      </c>
      <c r="B29" s="19">
        <v>24.99</v>
      </c>
      <c r="C29" s="12" t="s">
        <v>59</v>
      </c>
      <c r="D29" s="12" t="s">
        <v>15</v>
      </c>
      <c r="E29" s="13">
        <v>16.935972899999996</v>
      </c>
      <c r="F29" s="14">
        <v>4003</v>
      </c>
      <c r="G29" s="14">
        <v>2081</v>
      </c>
      <c r="H29" s="15">
        <f>'Number of Titles'!H42</f>
        <v>6084</v>
      </c>
      <c r="I29" s="16">
        <f t="shared" si="0"/>
        <v>6.959226208086783E-4</v>
      </c>
      <c r="K29" s="13">
        <f t="shared" si="1"/>
        <v>-6.6065185813890217</v>
      </c>
      <c r="L29" s="13">
        <f t="shared" si="2"/>
        <v>45.660539455006067</v>
      </c>
      <c r="M29" s="13">
        <f t="shared" si="3"/>
        <v>-123.24001519425252</v>
      </c>
      <c r="N29" s="13">
        <f t="shared" si="4"/>
        <v>12.091222507025531</v>
      </c>
      <c r="O29" s="13">
        <f t="shared" si="5"/>
        <v>104.24008233759896</v>
      </c>
      <c r="P29" s="13">
        <f t="shared" si="6"/>
        <v>-105.00820124172864</v>
      </c>
    </row>
    <row r="30" spans="1:16" x14ac:dyDescent="0.2">
      <c r="A30" s="10" t="s">
        <v>71</v>
      </c>
      <c r="B30" s="11">
        <v>13.99</v>
      </c>
      <c r="C30" s="12" t="s">
        <v>15</v>
      </c>
      <c r="D30" s="12" t="s">
        <v>15</v>
      </c>
      <c r="E30" s="18">
        <v>13.99</v>
      </c>
      <c r="F30" s="14">
        <v>3155</v>
      </c>
      <c r="G30" s="14">
        <v>1837</v>
      </c>
      <c r="H30" s="15">
        <f>'Number of Titles'!H16</f>
        <v>4992</v>
      </c>
      <c r="I30" s="16">
        <f t="shared" si="0"/>
        <v>7.0062099358974357E-4</v>
      </c>
      <c r="K30" s="13">
        <f t="shared" si="1"/>
        <v>12.484537705471698</v>
      </c>
      <c r="L30" s="13">
        <f t="shared" si="2"/>
        <v>63.334912837554612</v>
      </c>
      <c r="M30" s="13">
        <f t="shared" si="3"/>
        <v>-110.68530661821356</v>
      </c>
      <c r="N30" s="13">
        <f t="shared" si="4"/>
        <v>11.420688086780697</v>
      </c>
      <c r="O30" s="13">
        <f t="shared" si="5"/>
        <v>103.74914579879172</v>
      </c>
      <c r="P30" s="13">
        <f t="shared" si="6"/>
        <v>-105.4947139011682</v>
      </c>
    </row>
    <row r="31" spans="1:16" x14ac:dyDescent="0.2">
      <c r="A31" s="10" t="s">
        <v>72</v>
      </c>
      <c r="B31" s="11">
        <v>13.99</v>
      </c>
      <c r="C31" s="12" t="s">
        <v>15</v>
      </c>
      <c r="D31" s="12" t="s">
        <v>15</v>
      </c>
      <c r="E31" s="18">
        <v>13.99</v>
      </c>
      <c r="F31" s="14">
        <v>3155</v>
      </c>
      <c r="G31" s="14">
        <v>1836</v>
      </c>
      <c r="H31" s="15">
        <f>'Number of Titles'!H6</f>
        <v>4991</v>
      </c>
      <c r="I31" s="16">
        <f t="shared" si="0"/>
        <v>7.007613704668403E-4</v>
      </c>
      <c r="K31" s="13">
        <f t="shared" si="1"/>
        <v>12.484537705471698</v>
      </c>
      <c r="L31" s="13">
        <f t="shared" si="2"/>
        <v>63.334912837554612</v>
      </c>
      <c r="M31" s="13">
        <f t="shared" si="3"/>
        <v>-110.68530661821356</v>
      </c>
      <c r="N31" s="13">
        <f t="shared" si="4"/>
        <v>11.400719241773395</v>
      </c>
      <c r="O31" s="13">
        <f t="shared" si="5"/>
        <v>103.73450208747319</v>
      </c>
      <c r="P31" s="13">
        <f t="shared" si="6"/>
        <v>-105.5091731518766</v>
      </c>
    </row>
    <row r="32" spans="1:16" x14ac:dyDescent="0.2">
      <c r="A32" s="10" t="s">
        <v>73</v>
      </c>
      <c r="B32" s="11">
        <v>13.99</v>
      </c>
      <c r="C32" s="12" t="s">
        <v>15</v>
      </c>
      <c r="D32" s="12" t="s">
        <v>15</v>
      </c>
      <c r="E32" s="11">
        <v>13.99</v>
      </c>
      <c r="F32" s="14">
        <v>3154</v>
      </c>
      <c r="G32" s="14">
        <v>1835</v>
      </c>
      <c r="H32" s="15">
        <f>'Number of Titles'!H24</f>
        <v>4989</v>
      </c>
      <c r="I32" s="16">
        <f t="shared" si="0"/>
        <v>7.0104229304469834E-4</v>
      </c>
      <c r="K32" s="13">
        <f t="shared" si="1"/>
        <v>12.484537705471698</v>
      </c>
      <c r="L32" s="13">
        <f t="shared" si="2"/>
        <v>63.334912837554612</v>
      </c>
      <c r="M32" s="13">
        <f t="shared" si="3"/>
        <v>-110.68530661821356</v>
      </c>
      <c r="N32" s="13">
        <f t="shared" si="4"/>
        <v>11.360768861949913</v>
      </c>
      <c r="O32" s="13">
        <f t="shared" si="5"/>
        <v>103.70520129330487</v>
      </c>
      <c r="P32" s="13">
        <f t="shared" si="6"/>
        <v>-105.53809575987295</v>
      </c>
    </row>
    <row r="33" spans="1:16" x14ac:dyDescent="0.2">
      <c r="A33" s="10" t="s">
        <v>41</v>
      </c>
      <c r="B33" s="19">
        <v>299</v>
      </c>
      <c r="C33" s="12" t="s">
        <v>42</v>
      </c>
      <c r="D33" s="12" t="s">
        <v>15</v>
      </c>
      <c r="E33" s="13">
        <v>14.240346523000001</v>
      </c>
      <c r="F33" s="14">
        <v>3158</v>
      </c>
      <c r="G33" s="14">
        <v>1835</v>
      </c>
      <c r="H33" s="15">
        <f>'Number of Titles'!H38</f>
        <v>4993</v>
      </c>
      <c r="I33" s="16">
        <f t="shared" si="0"/>
        <v>7.1301554791708399E-4</v>
      </c>
      <c r="K33" s="13">
        <f t="shared" si="1"/>
        <v>10.71687152537389</v>
      </c>
      <c r="L33" s="13">
        <f t="shared" si="2"/>
        <v>61.734681708605244</v>
      </c>
      <c r="M33" s="13">
        <f t="shared" si="3"/>
        <v>-111.90967688820434</v>
      </c>
      <c r="N33" s="13">
        <f t="shared" si="4"/>
        <v>9.6719604237192005</v>
      </c>
      <c r="O33" s="13">
        <f t="shared" si="5"/>
        <v>102.46160020919982</v>
      </c>
      <c r="P33" s="13">
        <f t="shared" si="6"/>
        <v>-106.75456453537899</v>
      </c>
    </row>
    <row r="34" spans="1:16" x14ac:dyDescent="0.2">
      <c r="A34" s="10" t="s">
        <v>48</v>
      </c>
      <c r="B34" s="19">
        <v>60</v>
      </c>
      <c r="C34" s="12" t="s">
        <v>49</v>
      </c>
      <c r="D34" s="12" t="s">
        <v>15</v>
      </c>
      <c r="E34" s="13">
        <v>14.761607999999999</v>
      </c>
      <c r="F34" s="14">
        <v>3512</v>
      </c>
      <c r="G34" s="14">
        <v>1597</v>
      </c>
      <c r="H34" s="15">
        <f>'Number of Titles'!H47</f>
        <v>5109</v>
      </c>
      <c r="I34" s="16">
        <f t="shared" si="0"/>
        <v>7.2233352906635347E-4</v>
      </c>
      <c r="K34" s="13">
        <f t="shared" si="1"/>
        <v>7.1290729895735083</v>
      </c>
      <c r="L34" s="13">
        <f t="shared" si="2"/>
        <v>58.464370945644596</v>
      </c>
      <c r="M34" s="13">
        <f t="shared" si="3"/>
        <v>-114.35428675715798</v>
      </c>
      <c r="N34" s="13">
        <f t="shared" si="4"/>
        <v>8.3762325777440996</v>
      </c>
      <c r="O34" s="13">
        <f t="shared" si="5"/>
        <v>101.50081357957698</v>
      </c>
      <c r="P34" s="13">
        <f t="shared" si="6"/>
        <v>-107.67979648892559</v>
      </c>
    </row>
    <row r="35" spans="1:16" x14ac:dyDescent="0.2">
      <c r="A35" s="10" t="s">
        <v>74</v>
      </c>
      <c r="B35" s="11">
        <v>13.99</v>
      </c>
      <c r="C35" s="12" t="s">
        <v>15</v>
      </c>
      <c r="D35" s="12" t="s">
        <v>15</v>
      </c>
      <c r="E35" s="11">
        <v>13.99</v>
      </c>
      <c r="F35" s="14">
        <v>3154</v>
      </c>
      <c r="G35" s="14">
        <v>1643</v>
      </c>
      <c r="H35" s="15">
        <f>'Number of Titles'!H66</f>
        <v>4797</v>
      </c>
      <c r="I35" s="16">
        <f t="shared" si="0"/>
        <v>7.2910152178444867E-4</v>
      </c>
      <c r="K35" s="13">
        <f t="shared" si="1"/>
        <v>12.484537705471698</v>
      </c>
      <c r="L35" s="13">
        <f t="shared" si="2"/>
        <v>63.334912837554612</v>
      </c>
      <c r="M35" s="13">
        <f t="shared" si="3"/>
        <v>-110.68530661821356</v>
      </c>
      <c r="N35" s="13">
        <f t="shared" si="4"/>
        <v>7.4450932748353553</v>
      </c>
      <c r="O35" s="13">
        <f t="shared" si="5"/>
        <v>100.80677697427076</v>
      </c>
      <c r="P35" s="13">
        <f t="shared" si="6"/>
        <v>-108.34039724663901</v>
      </c>
    </row>
    <row r="36" spans="1:16" x14ac:dyDescent="0.2">
      <c r="A36" s="10" t="s">
        <v>75</v>
      </c>
      <c r="B36" s="11">
        <v>13.99</v>
      </c>
      <c r="C36" s="12" t="s">
        <v>15</v>
      </c>
      <c r="D36" s="12" t="s">
        <v>15</v>
      </c>
      <c r="E36" s="11">
        <v>13.99</v>
      </c>
      <c r="F36" s="14">
        <v>3154</v>
      </c>
      <c r="G36" s="14">
        <v>1613</v>
      </c>
      <c r="H36" s="15">
        <f>'Number of Titles'!H23</f>
        <v>4767</v>
      </c>
      <c r="I36" s="16">
        <f t="shared" si="0"/>
        <v>7.336899517516258E-4</v>
      </c>
      <c r="K36" s="13">
        <f t="shared" si="1"/>
        <v>12.484537705471698</v>
      </c>
      <c r="L36" s="13">
        <f t="shared" si="2"/>
        <v>63.334912837554612</v>
      </c>
      <c r="M36" s="13">
        <f t="shared" si="3"/>
        <v>-110.68530661821356</v>
      </c>
      <c r="N36" s="13">
        <f t="shared" si="4"/>
        <v>6.8185368859255968</v>
      </c>
      <c r="O36" s="13">
        <f t="shared" si="5"/>
        <v>100.33806236754421</v>
      </c>
      <c r="P36" s="13">
        <f t="shared" si="6"/>
        <v>-108.78290691807646</v>
      </c>
    </row>
    <row r="37" spans="1:16" x14ac:dyDescent="0.2">
      <c r="A37" s="10" t="s">
        <v>84</v>
      </c>
      <c r="B37" s="11">
        <v>14.69</v>
      </c>
      <c r="C37" s="12" t="s">
        <v>15</v>
      </c>
      <c r="D37" s="12" t="s">
        <v>15</v>
      </c>
      <c r="E37" s="18">
        <v>14.69</v>
      </c>
      <c r="F37" s="14">
        <v>3155</v>
      </c>
      <c r="G37" s="14">
        <v>1642</v>
      </c>
      <c r="H37" s="15">
        <f>'Number of Titles'!H44</f>
        <v>4797</v>
      </c>
      <c r="I37" s="16">
        <f t="shared" si="0"/>
        <v>7.6558265582655821E-4</v>
      </c>
      <c r="K37" s="13">
        <f t="shared" si="1"/>
        <v>7.6146887005446047</v>
      </c>
      <c r="L37" s="13">
        <f t="shared" si="2"/>
        <v>58.908777482086762</v>
      </c>
      <c r="M37" s="13">
        <f t="shared" si="3"/>
        <v>-114.02652994445846</v>
      </c>
      <c r="N37" s="13">
        <f t="shared" si="4"/>
        <v>2.5659741573073678</v>
      </c>
      <c r="O37" s="13">
        <f t="shared" si="5"/>
        <v>97.12010602013946</v>
      </c>
      <c r="P37" s="13">
        <f t="shared" si="6"/>
        <v>-111.74442362874768</v>
      </c>
    </row>
    <row r="38" spans="1:16" x14ac:dyDescent="0.2">
      <c r="A38" s="10" t="s">
        <v>65</v>
      </c>
      <c r="B38" s="11">
        <v>15.99</v>
      </c>
      <c r="C38" s="12" t="s">
        <v>25</v>
      </c>
      <c r="D38" s="12" t="s">
        <v>15</v>
      </c>
      <c r="E38" s="13">
        <v>18.0634233</v>
      </c>
      <c r="F38" s="14">
        <v>3806</v>
      </c>
      <c r="G38" s="14">
        <v>1998</v>
      </c>
      <c r="H38" s="15">
        <f>'Number of Titles'!H40</f>
        <v>5804</v>
      </c>
      <c r="I38" s="16">
        <f t="shared" si="0"/>
        <v>7.7805923931771191E-4</v>
      </c>
      <c r="K38" s="13">
        <f t="shared" si="1"/>
        <v>-13.035332635881247</v>
      </c>
      <c r="L38" s="13">
        <f t="shared" si="2"/>
        <v>39.508415748490705</v>
      </c>
      <c r="M38" s="13">
        <f t="shared" si="3"/>
        <v>-127.15861246857179</v>
      </c>
      <c r="N38" s="13">
        <f t="shared" si="4"/>
        <v>0.9495599441311724</v>
      </c>
      <c r="O38" s="13">
        <f t="shared" si="5"/>
        <v>95.879912125797134</v>
      </c>
      <c r="P38" s="13">
        <f t="shared" si="6"/>
        <v>-112.85131029367865</v>
      </c>
    </row>
    <row r="39" spans="1:16" x14ac:dyDescent="0.2">
      <c r="A39" s="10" t="s">
        <v>44</v>
      </c>
      <c r="B39" s="17">
        <v>15.99</v>
      </c>
      <c r="C39" s="12" t="s">
        <v>45</v>
      </c>
      <c r="D39" s="12" t="s">
        <v>15</v>
      </c>
      <c r="E39" s="18">
        <v>21.12</v>
      </c>
      <c r="F39" s="14">
        <v>4551</v>
      </c>
      <c r="G39" s="14">
        <v>2092</v>
      </c>
      <c r="H39" s="15">
        <f>'Number of Titles'!H63</f>
        <v>6643</v>
      </c>
      <c r="I39" s="16">
        <f t="shared" si="0"/>
        <v>7.9482161673942496E-4</v>
      </c>
      <c r="K39" s="13">
        <f t="shared" si="1"/>
        <v>-28.491850078807946</v>
      </c>
      <c r="L39" s="13">
        <f t="shared" si="2"/>
        <v>24.281203887661043</v>
      </c>
      <c r="M39" s="13">
        <f t="shared" si="3"/>
        <v>-136.01419694118061</v>
      </c>
      <c r="N39" s="13">
        <f t="shared" si="4"/>
        <v>-1.1819235271816686</v>
      </c>
      <c r="O39" s="13">
        <f t="shared" si="5"/>
        <v>94.229910753425415</v>
      </c>
      <c r="P39" s="13">
        <f t="shared" si="6"/>
        <v>-114.29543563636484</v>
      </c>
    </row>
    <row r="40" spans="1:16" x14ac:dyDescent="0.2">
      <c r="A40" s="10" t="s">
        <v>53</v>
      </c>
      <c r="B40" s="11">
        <v>17.989999999999998</v>
      </c>
      <c r="C40" s="12" t="s">
        <v>25</v>
      </c>
      <c r="D40" s="12" t="s">
        <v>15</v>
      </c>
      <c r="E40" s="13">
        <v>20.322763299999998</v>
      </c>
      <c r="F40" s="14">
        <v>4426</v>
      </c>
      <c r="G40" s="14">
        <v>1961</v>
      </c>
      <c r="H40" s="15">
        <f>'Number of Titles'!H27</f>
        <v>6387</v>
      </c>
      <c r="I40" s="16">
        <f t="shared" si="0"/>
        <v>7.9547374745576947E-4</v>
      </c>
      <c r="K40" s="13">
        <f t="shared" si="1"/>
        <v>-24.712162753115237</v>
      </c>
      <c r="L40" s="13">
        <f t="shared" si="2"/>
        <v>28.063073659413796</v>
      </c>
      <c r="M40" s="13">
        <f t="shared" si="3"/>
        <v>-133.91878694434652</v>
      </c>
      <c r="N40" s="13">
        <f t="shared" si="4"/>
        <v>-1.2639342499699553</v>
      </c>
      <c r="O40" s="13">
        <f t="shared" si="5"/>
        <v>94.166090213461871</v>
      </c>
      <c r="P40" s="13">
        <f t="shared" si="6"/>
        <v>-114.35065191467002</v>
      </c>
    </row>
    <row r="41" spans="1:16" x14ac:dyDescent="0.2">
      <c r="A41" s="10" t="s">
        <v>68</v>
      </c>
      <c r="B41" s="11">
        <v>1980</v>
      </c>
      <c r="C41" s="12" t="s">
        <v>69</v>
      </c>
      <c r="D41" s="12" t="s">
        <v>15</v>
      </c>
      <c r="E41" s="13">
        <v>17.451720000000002</v>
      </c>
      <c r="F41" s="14">
        <v>3619</v>
      </c>
      <c r="G41" s="14">
        <v>1856</v>
      </c>
      <c r="H41" s="15">
        <f>'Number of Titles'!H33</f>
        <v>5475</v>
      </c>
      <c r="I41" s="16">
        <f t="shared" si="0"/>
        <v>7.9688219178082197E-4</v>
      </c>
      <c r="K41" s="13">
        <f t="shared" si="1"/>
        <v>-9.6013646443801477</v>
      </c>
      <c r="L41" s="13">
        <f t="shared" si="2"/>
        <v>42.807513304418919</v>
      </c>
      <c r="M41" s="13">
        <f t="shared" si="3"/>
        <v>-125.08362299996448</v>
      </c>
      <c r="N41" s="13">
        <f t="shared" si="4"/>
        <v>-1.4408268864756772</v>
      </c>
      <c r="O41" s="13">
        <f t="shared" si="5"/>
        <v>94.028347737483415</v>
      </c>
      <c r="P41" s="13">
        <f t="shared" si="6"/>
        <v>-114.46966326660338</v>
      </c>
    </row>
    <row r="42" spans="1:16" x14ac:dyDescent="0.2">
      <c r="A42" s="10" t="s">
        <v>87</v>
      </c>
      <c r="B42" s="11">
        <v>15.99</v>
      </c>
      <c r="C42" s="12" t="s">
        <v>15</v>
      </c>
      <c r="D42" s="12" t="s">
        <v>15</v>
      </c>
      <c r="E42" s="11">
        <v>15.99</v>
      </c>
      <c r="F42" s="14">
        <v>3154</v>
      </c>
      <c r="G42" s="14">
        <v>1835</v>
      </c>
      <c r="H42" s="15">
        <f>'Number of Titles'!H65</f>
        <v>4989</v>
      </c>
      <c r="I42" s="16">
        <f t="shared" si="0"/>
        <v>8.0126277811184607E-4</v>
      </c>
      <c r="K42" s="13">
        <f t="shared" si="1"/>
        <v>-0.861277052981539</v>
      </c>
      <c r="L42" s="13">
        <f t="shared" si="2"/>
        <v>51.071609275832976</v>
      </c>
      <c r="M42" s="13">
        <f t="shared" si="3"/>
        <v>-119.61151180204368</v>
      </c>
      <c r="N42" s="13">
        <f t="shared" si="4"/>
        <v>-1.9889964914210911</v>
      </c>
      <c r="O42" s="13">
        <f t="shared" si="5"/>
        <v>93.600760226077298</v>
      </c>
      <c r="P42" s="13">
        <f t="shared" si="6"/>
        <v>-114.8377110546913</v>
      </c>
    </row>
    <row r="43" spans="1:16" x14ac:dyDescent="0.2">
      <c r="A43" s="10" t="s">
        <v>88</v>
      </c>
      <c r="B43" s="11">
        <v>15.99</v>
      </c>
      <c r="C43" s="12" t="s">
        <v>15</v>
      </c>
      <c r="D43" s="12" t="s">
        <v>15</v>
      </c>
      <c r="E43" s="18">
        <v>15.99</v>
      </c>
      <c r="F43" s="14">
        <v>3152</v>
      </c>
      <c r="G43" s="14">
        <v>1836</v>
      </c>
      <c r="H43" s="15">
        <f>'Number of Titles'!H12</f>
        <v>4988</v>
      </c>
      <c r="I43" s="16">
        <f t="shared" si="0"/>
        <v>8.0142341619887734E-4</v>
      </c>
      <c r="K43" s="13">
        <f t="shared" si="1"/>
        <v>-0.861277052981539</v>
      </c>
      <c r="L43" s="13">
        <f t="shared" si="2"/>
        <v>51.071609275832976</v>
      </c>
      <c r="M43" s="13">
        <f t="shared" si="3"/>
        <v>-119.61151180204368</v>
      </c>
      <c r="N43" s="13">
        <f t="shared" si="4"/>
        <v>-2.0090405948716827</v>
      </c>
      <c r="O43" s="13">
        <f t="shared" si="5"/>
        <v>93.585104035280224</v>
      </c>
      <c r="P43" s="13">
        <f t="shared" si="6"/>
        <v>-114.85114733670385</v>
      </c>
    </row>
    <row r="44" spans="1:16" x14ac:dyDescent="0.2">
      <c r="A44" s="10" t="s">
        <v>60</v>
      </c>
      <c r="B44" s="11">
        <v>17.989999999999998</v>
      </c>
      <c r="C44" s="12" t="s">
        <v>25</v>
      </c>
      <c r="D44" s="12" t="s">
        <v>15</v>
      </c>
      <c r="E44" s="13">
        <v>20.322763299999998</v>
      </c>
      <c r="F44" s="14">
        <v>4079</v>
      </c>
      <c r="G44" s="14">
        <v>2088</v>
      </c>
      <c r="H44" s="15">
        <f>'Number of Titles'!H21</f>
        <v>6167</v>
      </c>
      <c r="I44" s="16">
        <f t="shared" si="0"/>
        <v>8.2385127695800222E-4</v>
      </c>
      <c r="K44" s="13">
        <f t="shared" si="1"/>
        <v>-24.712162753115237</v>
      </c>
      <c r="L44" s="13">
        <f t="shared" si="2"/>
        <v>28.063073659413796</v>
      </c>
      <c r="M44" s="13">
        <f t="shared" si="3"/>
        <v>-133.91878694434652</v>
      </c>
      <c r="N44" s="13">
        <f t="shared" si="4"/>
        <v>-4.7682651842500885</v>
      </c>
      <c r="O44" s="13">
        <f t="shared" si="5"/>
        <v>91.415497894183034</v>
      </c>
      <c r="P44" s="13">
        <f t="shared" si="6"/>
        <v>-116.68636340917924</v>
      </c>
    </row>
    <row r="45" spans="1:16" x14ac:dyDescent="0.2">
      <c r="A45" s="10" t="s">
        <v>92</v>
      </c>
      <c r="B45" s="11">
        <v>13.99</v>
      </c>
      <c r="C45" s="12" t="s">
        <v>25</v>
      </c>
      <c r="D45" s="12" t="s">
        <v>15</v>
      </c>
      <c r="E45" s="13">
        <v>15.8040833</v>
      </c>
      <c r="F45" s="14">
        <v>3344</v>
      </c>
      <c r="G45" s="14">
        <v>1428</v>
      </c>
      <c r="H45" s="15">
        <f>'Number of Titles'!H22</f>
        <v>4772</v>
      </c>
      <c r="I45" s="16">
        <f t="shared" si="0"/>
        <v>8.2795909995808886E-4</v>
      </c>
      <c r="K45" s="13">
        <f t="shared" si="1"/>
        <v>0.30823572811013816</v>
      </c>
      <c r="L45" s="13">
        <f t="shared" si="2"/>
        <v>52.163223513219947</v>
      </c>
      <c r="M45" s="13">
        <f t="shared" si="3"/>
        <v>-118.85767066852378</v>
      </c>
      <c r="N45" s="13">
        <f t="shared" si="4"/>
        <v>-5.2653252262980521</v>
      </c>
      <c r="O45" s="13">
        <f t="shared" si="5"/>
        <v>91.02158883993809</v>
      </c>
      <c r="P45" s="13">
        <f t="shared" si="6"/>
        <v>-117.01395845382329</v>
      </c>
    </row>
    <row r="46" spans="1:16" x14ac:dyDescent="0.2">
      <c r="A46" s="10" t="s">
        <v>96</v>
      </c>
      <c r="B46" s="11">
        <v>186000</v>
      </c>
      <c r="C46" s="12" t="s">
        <v>97</v>
      </c>
      <c r="D46" s="12" t="s">
        <v>15</v>
      </c>
      <c r="E46" s="13">
        <v>12.957428483999999</v>
      </c>
      <c r="F46" s="14">
        <v>2449</v>
      </c>
      <c r="G46" s="14">
        <v>1438</v>
      </c>
      <c r="H46" s="15">
        <f>'Number of Titles'!H29</f>
        <v>3887</v>
      </c>
      <c r="I46" s="16">
        <f t="shared" si="0"/>
        <v>8.333823311036789E-4</v>
      </c>
      <c r="K46" s="13">
        <f t="shared" si="1"/>
        <v>20.1000597608836</v>
      </c>
      <c r="L46" s="13">
        <f t="shared" si="2"/>
        <v>70.147321353254597</v>
      </c>
      <c r="M46" s="13">
        <f t="shared" si="3"/>
        <v>-105.25373848155009</v>
      </c>
      <c r="N46" s="13">
        <f t="shared" si="4"/>
        <v>-5.9176904224959728</v>
      </c>
      <c r="O46" s="13">
        <f t="shared" si="5"/>
        <v>90.50317022433245</v>
      </c>
      <c r="P46" s="13">
        <f t="shared" si="6"/>
        <v>-117.44253065437637</v>
      </c>
    </row>
    <row r="47" spans="1:16" x14ac:dyDescent="0.2">
      <c r="A47" s="10" t="s">
        <v>76</v>
      </c>
      <c r="B47" s="19">
        <v>15.99</v>
      </c>
      <c r="C47" s="12" t="s">
        <v>25</v>
      </c>
      <c r="D47" s="12" t="s">
        <v>15</v>
      </c>
      <c r="E47" s="13">
        <v>18.0634233</v>
      </c>
      <c r="F47" s="14">
        <v>3779</v>
      </c>
      <c r="G47" s="14">
        <v>1597</v>
      </c>
      <c r="H47" s="15">
        <f>'Number of Titles'!H41</f>
        <v>5376</v>
      </c>
      <c r="I47" s="16">
        <f t="shared" si="0"/>
        <v>8.4000294363839286E-4</v>
      </c>
      <c r="K47" s="13">
        <f t="shared" si="1"/>
        <v>-13.035332635881247</v>
      </c>
      <c r="L47" s="13">
        <f t="shared" si="2"/>
        <v>39.508415748490705</v>
      </c>
      <c r="M47" s="13">
        <f t="shared" si="3"/>
        <v>-127.15861246857179</v>
      </c>
      <c r="N47" s="13">
        <f t="shared" si="4"/>
        <v>-6.708188842155363</v>
      </c>
      <c r="O47" s="13">
        <f t="shared" si="5"/>
        <v>89.872789554515592</v>
      </c>
      <c r="P47" s="13">
        <f t="shared" si="6"/>
        <v>-117.95976327807693</v>
      </c>
    </row>
    <row r="48" spans="1:16" x14ac:dyDescent="0.2">
      <c r="A48" s="10" t="s">
        <v>82</v>
      </c>
      <c r="B48" s="21">
        <v>19.989999999999998</v>
      </c>
      <c r="C48" s="12" t="s">
        <v>15</v>
      </c>
      <c r="D48" s="12" t="s">
        <v>15</v>
      </c>
      <c r="E48" s="22">
        <v>19.989999999999998</v>
      </c>
      <c r="F48" s="14">
        <v>3826</v>
      </c>
      <c r="G48" s="14">
        <v>1992</v>
      </c>
      <c r="H48" s="15">
        <f>'Number of Titles'!H64</f>
        <v>5818</v>
      </c>
      <c r="I48" s="16">
        <f t="shared" si="0"/>
        <v>8.5897215537985552E-4</v>
      </c>
      <c r="K48" s="13">
        <f t="shared" si="1"/>
        <v>-23.084799894325801</v>
      </c>
      <c r="L48" s="13">
        <f t="shared" si="2"/>
        <v>29.67960550473726</v>
      </c>
      <c r="M48" s="13">
        <f t="shared" si="3"/>
        <v>-133.00301189801539</v>
      </c>
      <c r="N48" s="13">
        <f t="shared" si="4"/>
        <v>-8.9378599417171891</v>
      </c>
      <c r="O48" s="13">
        <f t="shared" si="5"/>
        <v>88.081693878085446</v>
      </c>
      <c r="P48" s="13">
        <f t="shared" si="6"/>
        <v>-119.40647107645017</v>
      </c>
    </row>
    <row r="49" spans="1:16" x14ac:dyDescent="0.2">
      <c r="A49" s="10" t="s">
        <v>101</v>
      </c>
      <c r="B49" s="11">
        <v>11.99</v>
      </c>
      <c r="C49" s="12" t="s">
        <v>25</v>
      </c>
      <c r="D49" s="12" t="s">
        <v>15</v>
      </c>
      <c r="E49" s="13">
        <v>13.5447433</v>
      </c>
      <c r="F49" s="14">
        <v>2473</v>
      </c>
      <c r="G49" s="14">
        <v>1464</v>
      </c>
      <c r="H49" s="15">
        <f>'Number of Titles'!H39</f>
        <v>3937</v>
      </c>
      <c r="I49" s="16">
        <f t="shared" si="0"/>
        <v>8.6009291973583948E-4</v>
      </c>
      <c r="K49" s="13">
        <f t="shared" si="1"/>
        <v>15.70283150420633</v>
      </c>
      <c r="L49" s="13">
        <f t="shared" si="2"/>
        <v>66.229903550870802</v>
      </c>
      <c r="M49" s="13">
        <f t="shared" si="3"/>
        <v>-108.42145899275859</v>
      </c>
      <c r="N49" s="13">
        <f t="shared" si="4"/>
        <v>-9.067988052401093</v>
      </c>
      <c r="O49" s="13">
        <f t="shared" si="5"/>
        <v>87.97656222223354</v>
      </c>
      <c r="P49" s="13">
        <f t="shared" si="6"/>
        <v>-119.49035270775055</v>
      </c>
    </row>
    <row r="50" spans="1:16" x14ac:dyDescent="0.2">
      <c r="A50" s="10" t="s">
        <v>86</v>
      </c>
      <c r="B50" s="19">
        <v>15.99</v>
      </c>
      <c r="C50" s="12" t="s">
        <v>25</v>
      </c>
      <c r="D50" s="12" t="s">
        <v>15</v>
      </c>
      <c r="E50" s="13">
        <v>18.0634233</v>
      </c>
      <c r="F50" s="14">
        <v>3419</v>
      </c>
      <c r="G50" s="14">
        <v>1628</v>
      </c>
      <c r="H50" s="15">
        <f>'Number of Titles'!H48</f>
        <v>5047</v>
      </c>
      <c r="I50" s="16">
        <f t="shared" si="0"/>
        <v>8.947604170794532E-4</v>
      </c>
      <c r="K50" s="13">
        <f t="shared" si="1"/>
        <v>-13.035332635881247</v>
      </c>
      <c r="L50" s="13">
        <f t="shared" si="2"/>
        <v>39.508415748490705</v>
      </c>
      <c r="M50" s="13">
        <f t="shared" si="3"/>
        <v>-127.15861246857179</v>
      </c>
      <c r="N50" s="13">
        <f t="shared" si="4"/>
        <v>-13.00737947338806</v>
      </c>
      <c r="O50" s="13">
        <f t="shared" si="5"/>
        <v>84.76210084810478</v>
      </c>
      <c r="P50" s="13">
        <f t="shared" si="6"/>
        <v>-122.00143804201915</v>
      </c>
    </row>
    <row r="51" spans="1:16" x14ac:dyDescent="0.2">
      <c r="A51" s="10" t="s">
        <v>67</v>
      </c>
      <c r="B51" s="11">
        <v>17.989999999999998</v>
      </c>
      <c r="C51" s="12" t="s">
        <v>25</v>
      </c>
      <c r="D51" s="12" t="s">
        <v>15</v>
      </c>
      <c r="E51" s="13">
        <v>20.322763299999998</v>
      </c>
      <c r="F51" s="14">
        <v>3814</v>
      </c>
      <c r="G51" s="14">
        <v>1854</v>
      </c>
      <c r="H51" s="15">
        <f>'Number of Titles'!H20</f>
        <v>5668</v>
      </c>
      <c r="I51" s="16">
        <f t="shared" si="0"/>
        <v>8.9638158521524337E-4</v>
      </c>
      <c r="K51" s="13">
        <f t="shared" si="1"/>
        <v>-24.712162753115237</v>
      </c>
      <c r="L51" s="13">
        <f t="shared" si="2"/>
        <v>28.063073659413796</v>
      </c>
      <c r="M51" s="13">
        <f t="shared" si="3"/>
        <v>-133.91878694434652</v>
      </c>
      <c r="N51" s="13">
        <f t="shared" si="4"/>
        <v>-13.187623797844628</v>
      </c>
      <c r="O51" s="13">
        <f t="shared" si="5"/>
        <v>84.613537325081651</v>
      </c>
      <c r="P51" s="13">
        <f t="shared" si="6"/>
        <v>-122.11503657841412</v>
      </c>
    </row>
    <row r="52" spans="1:16" x14ac:dyDescent="0.2">
      <c r="A52" s="10" t="s">
        <v>70</v>
      </c>
      <c r="B52" s="11">
        <v>17.989999999999998</v>
      </c>
      <c r="C52" s="12" t="s">
        <v>25</v>
      </c>
      <c r="D52" s="12" t="s">
        <v>15</v>
      </c>
      <c r="E52" s="13">
        <v>20.322763299999998</v>
      </c>
      <c r="F52" s="14">
        <v>3779</v>
      </c>
      <c r="G52" s="14">
        <v>1861</v>
      </c>
      <c r="H52" s="15">
        <f>'Number of Titles'!H4</f>
        <v>5640</v>
      </c>
      <c r="I52" s="16">
        <f t="shared" si="0"/>
        <v>9.0083170656028364E-4</v>
      </c>
      <c r="K52" s="13">
        <f t="shared" si="1"/>
        <v>-24.712162753115237</v>
      </c>
      <c r="L52" s="13">
        <f t="shared" si="2"/>
        <v>28.063073659413796</v>
      </c>
      <c r="M52" s="13">
        <f t="shared" si="3"/>
        <v>-133.91878694434652</v>
      </c>
      <c r="N52" s="13">
        <f t="shared" si="4"/>
        <v>-13.680614771303265</v>
      </c>
      <c r="O52" s="13">
        <f t="shared" si="5"/>
        <v>84.206524738360301</v>
      </c>
      <c r="P52" s="13">
        <f t="shared" si="6"/>
        <v>-122.42517156227663</v>
      </c>
    </row>
    <row r="53" spans="1:16" x14ac:dyDescent="0.2">
      <c r="A53" s="10" t="s">
        <v>66</v>
      </c>
      <c r="B53" s="17">
        <v>20.99</v>
      </c>
      <c r="C53" s="12" t="s">
        <v>25</v>
      </c>
      <c r="D53" s="12" t="s">
        <v>15</v>
      </c>
      <c r="E53" s="18">
        <v>23.71</v>
      </c>
      <c r="F53" s="14">
        <v>4515</v>
      </c>
      <c r="G53" s="14">
        <v>1971</v>
      </c>
      <c r="H53" s="15">
        <f>'Number of Titles'!H30</f>
        <v>6486</v>
      </c>
      <c r="I53" s="16">
        <f t="shared" si="0"/>
        <v>9.1389145852605611E-4</v>
      </c>
      <c r="K53" s="13">
        <f t="shared" si="1"/>
        <v>-39.719702916689535</v>
      </c>
      <c r="L53" s="13">
        <f t="shared" si="2"/>
        <v>12.816336370164583</v>
      </c>
      <c r="M53" s="13">
        <f t="shared" si="3"/>
        <v>-141.99012568754156</v>
      </c>
      <c r="N53" s="13">
        <f t="shared" si="4"/>
        <v>-15.112486060884542</v>
      </c>
      <c r="O53" s="13">
        <f t="shared" si="5"/>
        <v>83.018759569600121</v>
      </c>
      <c r="P53" s="13">
        <f t="shared" si="6"/>
        <v>-123.32122799621126</v>
      </c>
    </row>
    <row r="54" spans="1:16" x14ac:dyDescent="0.2">
      <c r="A54" s="10" t="s">
        <v>91</v>
      </c>
      <c r="B54" s="19">
        <v>17.989999999999998</v>
      </c>
      <c r="C54" s="12" t="s">
        <v>25</v>
      </c>
      <c r="D54" s="12" t="s">
        <v>15</v>
      </c>
      <c r="E54" s="13">
        <v>20.322763299999998</v>
      </c>
      <c r="F54" s="14">
        <v>3604</v>
      </c>
      <c r="G54" s="14">
        <v>1841</v>
      </c>
      <c r="H54" s="15">
        <f>'Number of Titles'!H19</f>
        <v>5445</v>
      </c>
      <c r="I54" s="16">
        <f t="shared" si="0"/>
        <v>9.3309289715335167E-4</v>
      </c>
      <c r="K54" s="13">
        <f t="shared" si="1"/>
        <v>-24.712162753115237</v>
      </c>
      <c r="L54" s="13">
        <f t="shared" si="2"/>
        <v>28.063073659413796</v>
      </c>
      <c r="M54" s="13">
        <f t="shared" si="3"/>
        <v>-133.91878694434652</v>
      </c>
      <c r="N54" s="13">
        <f t="shared" si="4"/>
        <v>-17.178212128990996</v>
      </c>
      <c r="O54" s="13">
        <f t="shared" si="5"/>
        <v>81.290335948819248</v>
      </c>
      <c r="P54" s="13">
        <f t="shared" si="6"/>
        <v>-124.60171404638977</v>
      </c>
    </row>
    <row r="55" spans="1:16" x14ac:dyDescent="0.2">
      <c r="A55" s="10" t="s">
        <v>83</v>
      </c>
      <c r="B55" s="19">
        <v>17.989999999999998</v>
      </c>
      <c r="C55" s="12" t="s">
        <v>25</v>
      </c>
      <c r="D55" s="12" t="s">
        <v>15</v>
      </c>
      <c r="E55" s="13">
        <v>20.322763299999998</v>
      </c>
      <c r="F55" s="14">
        <v>3536</v>
      </c>
      <c r="G55" s="14">
        <v>1693</v>
      </c>
      <c r="H55" s="15">
        <f>'Number of Titles'!H56</f>
        <v>5229</v>
      </c>
      <c r="I55" s="16">
        <f t="shared" si="0"/>
        <v>9.7163718206157959E-4</v>
      </c>
      <c r="K55" s="13">
        <f t="shared" si="1"/>
        <v>-24.712162753115237</v>
      </c>
      <c r="L55" s="13">
        <f t="shared" si="2"/>
        <v>28.063073659413796</v>
      </c>
      <c r="M55" s="13">
        <f t="shared" si="3"/>
        <v>-133.91878694434652</v>
      </c>
      <c r="N55" s="13">
        <f t="shared" si="4"/>
        <v>-21.188601778629774</v>
      </c>
      <c r="O55" s="13">
        <f t="shared" si="5"/>
        <v>77.88371130023954</v>
      </c>
      <c r="P55" s="13">
        <f t="shared" si="6"/>
        <v>-127.04721481561285</v>
      </c>
    </row>
    <row r="56" spans="1:16" x14ac:dyDescent="0.2">
      <c r="A56" s="10" t="s">
        <v>98</v>
      </c>
      <c r="B56" s="11">
        <v>159</v>
      </c>
      <c r="C56" s="12" t="s">
        <v>99</v>
      </c>
      <c r="D56" s="12" t="s">
        <v>15</v>
      </c>
      <c r="E56" s="13">
        <v>17.749408499999998</v>
      </c>
      <c r="F56" s="14">
        <v>2955</v>
      </c>
      <c r="G56" s="14">
        <v>1573</v>
      </c>
      <c r="H56" s="15">
        <f>'Number of Titles'!H43</f>
        <v>4528</v>
      </c>
      <c r="I56" s="16">
        <f t="shared" si="0"/>
        <v>9.7998059297703171E-4</v>
      </c>
      <c r="K56" s="13">
        <f t="shared" si="1"/>
        <v>-11.288139552851865</v>
      </c>
      <c r="L56" s="13">
        <f t="shared" si="2"/>
        <v>41.190713690169211</v>
      </c>
      <c r="M56" s="13">
        <f t="shared" si="3"/>
        <v>-126.10799191310602</v>
      </c>
      <c r="N56" s="13">
        <f t="shared" si="4"/>
        <v>-22.033647406474881</v>
      </c>
      <c r="O56" s="13">
        <f t="shared" si="5"/>
        <v>77.157138422918564</v>
      </c>
      <c r="P56" s="13">
        <f t="shared" si="6"/>
        <v>-127.55583475713328</v>
      </c>
    </row>
    <row r="57" spans="1:16" x14ac:dyDescent="0.2">
      <c r="A57" s="10" t="s">
        <v>85</v>
      </c>
      <c r="B57" s="19">
        <v>17.989999999999998</v>
      </c>
      <c r="C57" s="12" t="s">
        <v>25</v>
      </c>
      <c r="D57" s="12" t="s">
        <v>15</v>
      </c>
      <c r="E57" s="13">
        <v>20.322763299999998</v>
      </c>
      <c r="F57" s="14">
        <v>3545</v>
      </c>
      <c r="G57" s="14">
        <v>1638</v>
      </c>
      <c r="H57" s="15">
        <f>'Number of Titles'!H32</f>
        <v>5183</v>
      </c>
      <c r="I57" s="16">
        <f t="shared" si="0"/>
        <v>9.8026062608527862E-4</v>
      </c>
      <c r="K57" s="13">
        <f t="shared" si="1"/>
        <v>-24.712162753115237</v>
      </c>
      <c r="L57" s="13">
        <f t="shared" si="2"/>
        <v>28.063073659413796</v>
      </c>
      <c r="M57" s="13">
        <f t="shared" si="3"/>
        <v>-133.91878694434652</v>
      </c>
      <c r="N57" s="13">
        <f t="shared" si="4"/>
        <v>-22.061871482035013</v>
      </c>
      <c r="O57" s="13">
        <f t="shared" si="5"/>
        <v>77.132818074247794</v>
      </c>
      <c r="P57" s="13">
        <f t="shared" si="6"/>
        <v>-127.57278278047421</v>
      </c>
    </row>
    <row r="58" spans="1:16" x14ac:dyDescent="0.2">
      <c r="A58" s="10" t="s">
        <v>89</v>
      </c>
      <c r="B58" s="21">
        <v>69.900000000000006</v>
      </c>
      <c r="C58" s="12" t="s">
        <v>90</v>
      </c>
      <c r="D58" s="12" t="s">
        <v>15</v>
      </c>
      <c r="E58" s="18">
        <v>22.43</v>
      </c>
      <c r="F58" s="14">
        <v>3650</v>
      </c>
      <c r="G58" s="14">
        <v>2063</v>
      </c>
      <c r="H58" s="15">
        <f>'Number of Titles'!H31</f>
        <v>5713</v>
      </c>
      <c r="I58" s="16">
        <f t="shared" si="0"/>
        <v>9.8153334500262557E-4</v>
      </c>
      <c r="K58" s="13">
        <f t="shared" si="1"/>
        <v>-34.360680256863674</v>
      </c>
      <c r="L58" s="13">
        <f t="shared" si="2"/>
        <v>18.33207801514682</v>
      </c>
      <c r="M58" s="13">
        <f t="shared" si="3"/>
        <v>-139.18303302737763</v>
      </c>
      <c r="N58" s="13">
        <f t="shared" si="4"/>
        <v>-22.190034003705094</v>
      </c>
      <c r="O58" s="13">
        <f t="shared" si="5"/>
        <v>77.022338590055341</v>
      </c>
      <c r="P58" s="13">
        <f t="shared" si="6"/>
        <v>-127.64970982308445</v>
      </c>
    </row>
    <row r="59" spans="1:16" x14ac:dyDescent="0.2">
      <c r="A59" s="10" t="s">
        <v>95</v>
      </c>
      <c r="B59" s="19">
        <v>17.989999999999998</v>
      </c>
      <c r="C59" s="12" t="s">
        <v>25</v>
      </c>
      <c r="D59" s="12" t="s">
        <v>15</v>
      </c>
      <c r="E59" s="13">
        <v>20.322763299999998</v>
      </c>
      <c r="F59" s="14">
        <v>3374</v>
      </c>
      <c r="G59" s="14">
        <v>1616</v>
      </c>
      <c r="H59" s="15">
        <f>'Number of Titles'!H5</f>
        <v>4990</v>
      </c>
      <c r="I59" s="16">
        <f t="shared" si="0"/>
        <v>1.018174514028056E-3</v>
      </c>
      <c r="K59" s="13">
        <f t="shared" si="1"/>
        <v>-24.712162753115237</v>
      </c>
      <c r="L59" s="13">
        <f t="shared" si="2"/>
        <v>28.063073659413796</v>
      </c>
      <c r="M59" s="13">
        <f t="shared" si="3"/>
        <v>-133.91878694434652</v>
      </c>
      <c r="N59" s="13">
        <f t="shared" si="4"/>
        <v>-25.802231069854788</v>
      </c>
      <c r="O59" s="13">
        <f t="shared" si="5"/>
        <v>73.879013803394542</v>
      </c>
      <c r="P59" s="13">
        <f t="shared" si="6"/>
        <v>-129.79641953756536</v>
      </c>
    </row>
    <row r="60" spans="1:16" x14ac:dyDescent="0.2">
      <c r="A60" s="10" t="s">
        <v>100</v>
      </c>
      <c r="B60" s="11">
        <v>15.99</v>
      </c>
      <c r="C60" s="12" t="s">
        <v>25</v>
      </c>
      <c r="D60" s="12" t="s">
        <v>15</v>
      </c>
      <c r="E60" s="13">
        <v>18.0634233</v>
      </c>
      <c r="F60" s="14">
        <v>2638</v>
      </c>
      <c r="G60" s="14">
        <v>1407</v>
      </c>
      <c r="H60" s="15">
        <f>'Number of Titles'!H18</f>
        <v>4045</v>
      </c>
      <c r="I60" s="16">
        <f t="shared" si="0"/>
        <v>1.1164044066749074E-3</v>
      </c>
      <c r="K60" s="13">
        <f t="shared" si="1"/>
        <v>-13.035332635881247</v>
      </c>
      <c r="L60" s="13">
        <f t="shared" si="2"/>
        <v>39.508415748490705</v>
      </c>
      <c r="M60" s="13">
        <f t="shared" si="3"/>
        <v>-127.15861246857179</v>
      </c>
      <c r="N60" s="13">
        <f t="shared" si="4"/>
        <v>-34.799310220682671</v>
      </c>
      <c r="O60" s="13">
        <f t="shared" si="5"/>
        <v>65.793761126718167</v>
      </c>
      <c r="P60" s="13">
        <f t="shared" si="6"/>
        <v>-134.96922694528476</v>
      </c>
    </row>
    <row r="61" spans="1:16" x14ac:dyDescent="0.2">
      <c r="A61" s="10" t="s">
        <v>104</v>
      </c>
      <c r="B61" s="19">
        <v>179</v>
      </c>
      <c r="C61" s="12" t="s">
        <v>105</v>
      </c>
      <c r="D61" s="12" t="s">
        <v>15</v>
      </c>
      <c r="E61" s="13">
        <v>19.700059799999998</v>
      </c>
      <c r="F61" s="14">
        <v>2973</v>
      </c>
      <c r="G61" s="14">
        <v>1388</v>
      </c>
      <c r="H61" s="15">
        <f>'Number of Titles'!H57</f>
        <v>4361</v>
      </c>
      <c r="I61" s="16">
        <f t="shared" si="0"/>
        <v>1.1293315638614995E-3</v>
      </c>
      <c r="K61" s="13">
        <f t="shared" si="1"/>
        <v>-21.642026389090926</v>
      </c>
      <c r="L61" s="13">
        <f t="shared" si="2"/>
        <v>31.106905371468898</v>
      </c>
      <c r="M61" s="13">
        <f t="shared" si="3"/>
        <v>-132.18414168607967</v>
      </c>
      <c r="N61" s="13">
        <f t="shared" si="4"/>
        <v>-35.914601353805111</v>
      </c>
      <c r="O61" s="13">
        <f t="shared" si="5"/>
        <v>64.765141025604663</v>
      </c>
      <c r="P61" s="13">
        <f t="shared" si="6"/>
        <v>-135.59375846745695</v>
      </c>
    </row>
    <row r="62" spans="1:16" x14ac:dyDescent="0.2">
      <c r="A62" s="10" t="s">
        <v>102</v>
      </c>
      <c r="B62" s="19">
        <v>24.9</v>
      </c>
      <c r="C62" s="12" t="s">
        <v>103</v>
      </c>
      <c r="D62" s="12" t="s">
        <v>15</v>
      </c>
      <c r="E62" s="13">
        <v>26.956814699999999</v>
      </c>
      <c r="F62" s="14">
        <v>3654</v>
      </c>
      <c r="G62" s="14">
        <v>1852</v>
      </c>
      <c r="H62" s="15">
        <f>'Number of Titles'!H58</f>
        <v>5506</v>
      </c>
      <c r="I62" s="16">
        <f t="shared" si="0"/>
        <v>1.2239745141663639E-3</v>
      </c>
      <c r="K62" s="13">
        <f t="shared" si="1"/>
        <v>-51.875840017172195</v>
      </c>
      <c r="L62" s="13">
        <f t="shared" si="2"/>
        <v>0</v>
      </c>
      <c r="M62" s="13">
        <f t="shared" si="3"/>
        <v>-148.07004068407221</v>
      </c>
      <c r="N62" s="13">
        <f t="shared" si="4"/>
        <v>-43.642821052101574</v>
      </c>
      <c r="O62" s="13">
        <f t="shared" si="5"/>
        <v>57.470189385082989</v>
      </c>
      <c r="P62" s="13">
        <f t="shared" si="6"/>
        <v>-139.82471754491559</v>
      </c>
    </row>
    <row r="63" spans="1:16" x14ac:dyDescent="0.2">
      <c r="A63" s="10" t="s">
        <v>106</v>
      </c>
      <c r="B63" s="17">
        <v>149</v>
      </c>
      <c r="C63" s="12" t="s">
        <v>107</v>
      </c>
      <c r="D63" s="12" t="s">
        <v>15</v>
      </c>
      <c r="E63" s="18">
        <v>22.64</v>
      </c>
      <c r="F63" s="14">
        <v>2978</v>
      </c>
      <c r="G63" s="14">
        <v>1580</v>
      </c>
      <c r="H63" s="15">
        <f>'Number of Titles'!H15</f>
        <v>4558</v>
      </c>
      <c r="I63" s="16">
        <f t="shared" si="0"/>
        <v>1.2417727073277753E-3</v>
      </c>
      <c r="K63" s="13">
        <f t="shared" si="1"/>
        <v>-35.264334753037048</v>
      </c>
      <c r="L63" s="13">
        <f t="shared" si="2"/>
        <v>17.407628800806833</v>
      </c>
      <c r="M63" s="13">
        <f t="shared" si="3"/>
        <v>-139.66205415648457</v>
      </c>
      <c r="N63" s="13">
        <f t="shared" si="4"/>
        <v>-45.015551576740506</v>
      </c>
      <c r="O63" s="13">
        <f t="shared" si="5"/>
        <v>56.143003496707465</v>
      </c>
      <c r="P63" s="13">
        <f t="shared" si="6"/>
        <v>-140.55903585816196</v>
      </c>
    </row>
    <row r="64" spans="1:16" x14ac:dyDescent="0.2">
      <c r="A64" s="10" t="s">
        <v>109</v>
      </c>
      <c r="B64" s="11">
        <v>11.99</v>
      </c>
      <c r="C64" s="12" t="s">
        <v>25</v>
      </c>
      <c r="D64" s="12" t="s">
        <v>15</v>
      </c>
      <c r="E64" s="13">
        <v>13.5447433</v>
      </c>
      <c r="F64" s="14">
        <v>1675</v>
      </c>
      <c r="G64" s="14">
        <v>599</v>
      </c>
      <c r="H64" s="15">
        <f>'Number of Titles'!H13</f>
        <v>2274</v>
      </c>
      <c r="I64" s="16">
        <f t="shared" si="0"/>
        <v>1.4890878737906772E-3</v>
      </c>
      <c r="K64" s="13">
        <f t="shared" si="1"/>
        <v>15.70283150420633</v>
      </c>
      <c r="L64" s="13">
        <f t="shared" si="2"/>
        <v>66.229903550870802</v>
      </c>
      <c r="M64" s="13">
        <f t="shared" si="3"/>
        <v>-108.42145899275859</v>
      </c>
      <c r="N64" s="13">
        <f t="shared" si="4"/>
        <v>-61.867086719812328</v>
      </c>
      <c r="O64" s="13">
        <f t="shared" si="5"/>
        <v>39.022430514804107</v>
      </c>
      <c r="P64" s="13">
        <f t="shared" si="6"/>
        <v>-149.17694350965797</v>
      </c>
    </row>
    <row r="65" spans="1:16" x14ac:dyDescent="0.2">
      <c r="A65" s="10" t="s">
        <v>108</v>
      </c>
      <c r="B65" s="11">
        <v>17.989999999999998</v>
      </c>
      <c r="C65" s="12" t="s">
        <v>25</v>
      </c>
      <c r="D65" s="12" t="s">
        <v>15</v>
      </c>
      <c r="E65" s="13">
        <v>20.322763299999998</v>
      </c>
      <c r="F65" s="14">
        <v>1937</v>
      </c>
      <c r="G65" s="14">
        <v>373</v>
      </c>
      <c r="H65" s="15">
        <f>'Number of Titles'!H51</f>
        <v>2310</v>
      </c>
      <c r="I65" s="16">
        <f t="shared" si="0"/>
        <v>2.1994332575757574E-3</v>
      </c>
      <c r="K65" s="13">
        <f t="shared" si="1"/>
        <v>-24.712162753115237</v>
      </c>
      <c r="L65" s="13">
        <f t="shared" si="2"/>
        <v>28.063073659413796</v>
      </c>
      <c r="M65" s="13">
        <f t="shared" si="3"/>
        <v>-133.91878694434652</v>
      </c>
      <c r="N65" s="13">
        <f t="shared" si="4"/>
        <v>-94.739730782596126</v>
      </c>
      <c r="O65" s="13">
        <f t="shared" si="5"/>
        <v>0.52564019228294034</v>
      </c>
      <c r="P65" s="13">
        <f t="shared" si="6"/>
        <v>-164.11873202243328</v>
      </c>
    </row>
    <row r="66" spans="1:16" x14ac:dyDescent="0.2">
      <c r="A66" s="12" t="s">
        <v>110</v>
      </c>
      <c r="B66" s="11">
        <v>24.9</v>
      </c>
      <c r="C66" s="12" t="s">
        <v>103</v>
      </c>
      <c r="D66" s="12" t="s">
        <v>15</v>
      </c>
      <c r="E66" s="13">
        <v>26.956814699999999</v>
      </c>
      <c r="F66" s="14">
        <v>1712</v>
      </c>
      <c r="G66" s="14">
        <v>1336</v>
      </c>
      <c r="H66" s="15">
        <f>'Number of Titles'!H35</f>
        <v>3048</v>
      </c>
      <c r="I66" s="16">
        <f t="shared" si="0"/>
        <v>2.2110248277559053E-3</v>
      </c>
      <c r="K66" s="13">
        <f t="shared" si="1"/>
        <v>-51.875840017172195</v>
      </c>
      <c r="L66" s="13">
        <f t="shared" si="2"/>
        <v>0</v>
      </c>
      <c r="M66" s="13">
        <f t="shared" si="3"/>
        <v>-148.07004068407221</v>
      </c>
      <c r="N66" s="13">
        <f t="shared" si="4"/>
        <v>-95.146915419341695</v>
      </c>
      <c r="O66" s="13">
        <f t="shared" si="5"/>
        <v>0</v>
      </c>
      <c r="P66" s="13">
        <f t="shared" si="6"/>
        <v>-164.29005031991281</v>
      </c>
    </row>
    <row r="67" spans="1:16" x14ac:dyDescent="0.2">
      <c r="A67" s="10"/>
      <c r="B67" s="10"/>
    </row>
    <row r="68" spans="1:16" x14ac:dyDescent="0.2">
      <c r="A68" s="23" t="s">
        <v>111</v>
      </c>
      <c r="B68" s="10"/>
      <c r="E68" s="13">
        <f>AVERAGE(E2:E66)</f>
        <v>15.852872323832312</v>
      </c>
      <c r="F68" s="24"/>
      <c r="G68" s="24"/>
      <c r="H68" s="24">
        <f t="shared" ref="H68:I68" si="7">AVERAGE(H2:H66)</f>
        <v>5314.4153846153849</v>
      </c>
      <c r="I68" s="16">
        <f t="shared" si="7"/>
        <v>7.8548262293454693E-4</v>
      </c>
    </row>
    <row r="69" spans="1:16" x14ac:dyDescent="0.2">
      <c r="A69" s="2" t="s">
        <v>112</v>
      </c>
      <c r="B69" s="10"/>
      <c r="C69" s="10"/>
      <c r="D69" s="10"/>
      <c r="E69" s="28">
        <f>MIN(E2:E66)</f>
        <v>4.0217948316000003</v>
      </c>
      <c r="F69" s="11"/>
      <c r="G69" s="11"/>
      <c r="H69" s="11">
        <f t="shared" ref="H69:I69" si="8">MIN(H2:H66)</f>
        <v>2274</v>
      </c>
      <c r="I69" s="32">
        <f t="shared" si="8"/>
        <v>2.167382427031688E-4</v>
      </c>
    </row>
    <row r="70" spans="1:16" x14ac:dyDescent="0.2">
      <c r="A70" s="2" t="s">
        <v>113</v>
      </c>
      <c r="B70" s="10"/>
      <c r="C70" s="10"/>
      <c r="D70" s="10"/>
      <c r="E70" s="28">
        <f>MAX(E2:E66)</f>
        <v>26.956814699999999</v>
      </c>
      <c r="F70" s="11"/>
      <c r="G70" s="11"/>
      <c r="H70" s="11">
        <f t="shared" ref="H70:I70" si="9">MAX(H2:H66)</f>
        <v>7325</v>
      </c>
      <c r="I70" s="32">
        <f t="shared" si="9"/>
        <v>2.2110248277559053E-3</v>
      </c>
    </row>
    <row r="71" spans="1:16" x14ac:dyDescent="0.2">
      <c r="A71" s="10"/>
      <c r="B71" s="10"/>
    </row>
    <row r="72" spans="1:16" x14ac:dyDescent="0.2">
      <c r="A72" s="10"/>
      <c r="B72" s="10"/>
    </row>
    <row r="73" spans="1:16" x14ac:dyDescent="0.2">
      <c r="A73" s="10"/>
      <c r="B73" s="10"/>
    </row>
    <row r="74" spans="1:16" x14ac:dyDescent="0.2">
      <c r="A74" s="10"/>
      <c r="B74" s="10"/>
    </row>
    <row r="75" spans="1:16" x14ac:dyDescent="0.2">
      <c r="A75" s="10"/>
      <c r="B75" s="10"/>
    </row>
    <row r="76" spans="1:16" x14ac:dyDescent="0.2">
      <c r="A76" s="10"/>
      <c r="B76" s="10"/>
    </row>
    <row r="77" spans="1:16" x14ac:dyDescent="0.2">
      <c r="A77" s="10"/>
      <c r="B77" s="10"/>
    </row>
    <row r="78" spans="1:16" x14ac:dyDescent="0.2">
      <c r="A78" s="10"/>
      <c r="B78" s="10"/>
    </row>
    <row r="79" spans="1:16" x14ac:dyDescent="0.2">
      <c r="A79" s="10"/>
      <c r="B79" s="10"/>
    </row>
    <row r="80" spans="1:16" x14ac:dyDescent="0.2">
      <c r="A80" s="10"/>
      <c r="B80" s="10"/>
    </row>
    <row r="81" spans="1:2" x14ac:dyDescent="0.2">
      <c r="A81" s="10"/>
      <c r="B81" s="10"/>
    </row>
    <row r="82" spans="1:2" x14ac:dyDescent="0.2">
      <c r="A82" s="10"/>
      <c r="B82" s="10"/>
    </row>
    <row r="83" spans="1:2" x14ac:dyDescent="0.2">
      <c r="A83" s="10"/>
      <c r="B83" s="10"/>
    </row>
    <row r="84" spans="1:2" x14ac:dyDescent="0.2">
      <c r="A84" s="10"/>
      <c r="B84" s="10"/>
    </row>
    <row r="85" spans="1:2" x14ac:dyDescent="0.2">
      <c r="A85" s="10"/>
      <c r="B85" s="10"/>
    </row>
    <row r="86" spans="1:2" x14ac:dyDescent="0.2">
      <c r="A86" s="10"/>
      <c r="B86" s="10"/>
    </row>
    <row r="87" spans="1:2" x14ac:dyDescent="0.2">
      <c r="A87" s="10"/>
      <c r="B87" s="10"/>
    </row>
    <row r="88" spans="1:2" x14ac:dyDescent="0.2">
      <c r="A88" s="10"/>
      <c r="B88" s="10"/>
    </row>
    <row r="89" spans="1:2" x14ac:dyDescent="0.2">
      <c r="A89" s="10"/>
      <c r="B89" s="10"/>
    </row>
    <row r="90" spans="1:2" x14ac:dyDescent="0.2">
      <c r="A90" s="10"/>
      <c r="B90" s="10"/>
    </row>
    <row r="91" spans="1:2" x14ac:dyDescent="0.2">
      <c r="A91" s="10"/>
      <c r="B91" s="10"/>
    </row>
    <row r="92" spans="1:2" x14ac:dyDescent="0.2">
      <c r="A92" s="10"/>
      <c r="B92" s="10"/>
    </row>
    <row r="93" spans="1:2" x14ac:dyDescent="0.2">
      <c r="A93" s="10"/>
      <c r="B93" s="10"/>
    </row>
    <row r="94" spans="1:2" x14ac:dyDescent="0.2">
      <c r="A94" s="10"/>
      <c r="B94" s="10"/>
    </row>
    <row r="95" spans="1:2" x14ac:dyDescent="0.2">
      <c r="A95" s="10"/>
      <c r="B95" s="10"/>
    </row>
    <row r="96" spans="1:2" x14ac:dyDescent="0.2">
      <c r="A96" s="10"/>
      <c r="B96" s="10"/>
    </row>
    <row r="97" spans="1:2" x14ac:dyDescent="0.2">
      <c r="A97" s="10"/>
      <c r="B97" s="10"/>
    </row>
    <row r="98" spans="1:2" x14ac:dyDescent="0.2">
      <c r="A98" s="10"/>
      <c r="B98" s="10"/>
    </row>
    <row r="99" spans="1:2" x14ac:dyDescent="0.2">
      <c r="A99" s="10"/>
      <c r="B99" s="10"/>
    </row>
    <row r="100" spans="1:2" x14ac:dyDescent="0.2">
      <c r="A100" s="10"/>
      <c r="B100" s="10"/>
    </row>
    <row r="101" spans="1:2" x14ac:dyDescent="0.2">
      <c r="A101" s="10"/>
      <c r="B101" s="10"/>
    </row>
    <row r="102" spans="1:2" x14ac:dyDescent="0.2">
      <c r="A102" s="10"/>
      <c r="B102" s="10"/>
    </row>
    <row r="103" spans="1:2" x14ac:dyDescent="0.2">
      <c r="A103" s="10"/>
      <c r="B103" s="10"/>
    </row>
    <row r="104" spans="1:2" x14ac:dyDescent="0.2">
      <c r="A104" s="10"/>
      <c r="B104" s="10"/>
    </row>
    <row r="105" spans="1:2" x14ac:dyDescent="0.2">
      <c r="A105" s="10"/>
      <c r="B105" s="10"/>
    </row>
    <row r="106" spans="1:2" x14ac:dyDescent="0.2">
      <c r="A106" s="10"/>
      <c r="B106" s="10"/>
    </row>
    <row r="107" spans="1:2" x14ac:dyDescent="0.2">
      <c r="A107" s="10"/>
      <c r="B107" s="10"/>
    </row>
    <row r="108" spans="1:2" x14ac:dyDescent="0.2">
      <c r="A108" s="10"/>
      <c r="B108" s="10"/>
    </row>
    <row r="109" spans="1:2" x14ac:dyDescent="0.2">
      <c r="A109" s="10"/>
      <c r="B109" s="10"/>
    </row>
    <row r="110" spans="1:2" x14ac:dyDescent="0.2">
      <c r="A110" s="10"/>
      <c r="B110" s="10"/>
    </row>
    <row r="111" spans="1:2" x14ac:dyDescent="0.2">
      <c r="A111" s="10"/>
      <c r="B111" s="10"/>
    </row>
    <row r="112" spans="1:2" x14ac:dyDescent="0.2">
      <c r="A112" s="10"/>
      <c r="B112" s="10"/>
    </row>
    <row r="113" spans="1:2" x14ac:dyDescent="0.2">
      <c r="A113" s="10"/>
      <c r="B113" s="10"/>
    </row>
    <row r="114" spans="1:2" x14ac:dyDescent="0.2">
      <c r="A114" s="10"/>
      <c r="B114" s="10"/>
    </row>
    <row r="115" spans="1:2" x14ac:dyDescent="0.2">
      <c r="A115" s="10"/>
      <c r="B115" s="10"/>
    </row>
    <row r="116" spans="1:2" x14ac:dyDescent="0.2">
      <c r="A116" s="10"/>
      <c r="B116" s="10"/>
    </row>
    <row r="117" spans="1:2" x14ac:dyDescent="0.2">
      <c r="A117" s="10"/>
      <c r="B117" s="10"/>
    </row>
    <row r="118" spans="1:2" x14ac:dyDescent="0.2">
      <c r="A118" s="10"/>
      <c r="B118" s="10"/>
    </row>
    <row r="119" spans="1:2" x14ac:dyDescent="0.2">
      <c r="A119" s="10"/>
      <c r="B119" s="10"/>
    </row>
    <row r="120" spans="1:2" x14ac:dyDescent="0.2">
      <c r="A120" s="10"/>
      <c r="B120" s="10"/>
    </row>
    <row r="121" spans="1:2" x14ac:dyDescent="0.2">
      <c r="A121" s="10"/>
      <c r="B121" s="10"/>
    </row>
    <row r="122" spans="1:2" x14ac:dyDescent="0.2">
      <c r="A122" s="10"/>
      <c r="B122" s="10"/>
    </row>
    <row r="123" spans="1:2" x14ac:dyDescent="0.2">
      <c r="A123" s="10"/>
      <c r="B123" s="10"/>
    </row>
    <row r="124" spans="1:2" x14ac:dyDescent="0.2">
      <c r="A124" s="10"/>
      <c r="B124" s="10"/>
    </row>
    <row r="125" spans="1:2" x14ac:dyDescent="0.2">
      <c r="A125" s="10"/>
      <c r="B125" s="10"/>
    </row>
    <row r="126" spans="1:2" x14ac:dyDescent="0.2">
      <c r="A126" s="10"/>
      <c r="B126" s="10"/>
    </row>
    <row r="127" spans="1:2" x14ac:dyDescent="0.2">
      <c r="A127" s="10"/>
      <c r="B127" s="10"/>
    </row>
    <row r="128" spans="1:2" x14ac:dyDescent="0.2">
      <c r="A128" s="10"/>
      <c r="B128" s="10"/>
    </row>
    <row r="129" spans="1:2" x14ac:dyDescent="0.2">
      <c r="A129" s="10"/>
      <c r="B129" s="10"/>
    </row>
    <row r="130" spans="1:2" x14ac:dyDescent="0.2">
      <c r="A130" s="10"/>
      <c r="B130" s="10"/>
    </row>
    <row r="131" spans="1:2" x14ac:dyDescent="0.2">
      <c r="A131" s="10"/>
      <c r="B131" s="10"/>
    </row>
    <row r="132" spans="1:2" x14ac:dyDescent="0.2">
      <c r="A132" s="10"/>
      <c r="B132" s="10"/>
    </row>
    <row r="133" spans="1:2" x14ac:dyDescent="0.2">
      <c r="A133" s="10"/>
      <c r="B133" s="10"/>
    </row>
    <row r="134" spans="1:2" x14ac:dyDescent="0.2">
      <c r="A134" s="10"/>
      <c r="B134" s="10"/>
    </row>
    <row r="135" spans="1:2" x14ac:dyDescent="0.2">
      <c r="A135" s="10"/>
      <c r="B135" s="10"/>
    </row>
    <row r="136" spans="1:2" x14ac:dyDescent="0.2">
      <c r="A136" s="10"/>
      <c r="B136" s="10"/>
    </row>
    <row r="137" spans="1:2" x14ac:dyDescent="0.2">
      <c r="A137" s="10"/>
      <c r="B137" s="10"/>
    </row>
    <row r="138" spans="1:2" x14ac:dyDescent="0.2">
      <c r="A138" s="10"/>
      <c r="B138" s="10"/>
    </row>
    <row r="139" spans="1:2" x14ac:dyDescent="0.2">
      <c r="A139" s="10"/>
      <c r="B139" s="10"/>
    </row>
    <row r="140" spans="1:2" x14ac:dyDescent="0.2">
      <c r="A140" s="10"/>
      <c r="B140" s="10"/>
    </row>
    <row r="141" spans="1:2" x14ac:dyDescent="0.2">
      <c r="A141" s="10"/>
      <c r="B141" s="10"/>
    </row>
    <row r="142" spans="1:2" x14ac:dyDescent="0.2">
      <c r="A142" s="10"/>
      <c r="B142" s="10"/>
    </row>
    <row r="143" spans="1:2" x14ac:dyDescent="0.2">
      <c r="A143" s="10"/>
      <c r="B143" s="10"/>
    </row>
    <row r="144" spans="1:2" x14ac:dyDescent="0.2">
      <c r="A144" s="10"/>
      <c r="B144" s="10"/>
    </row>
    <row r="145" spans="1:2" x14ac:dyDescent="0.2">
      <c r="A145" s="10"/>
      <c r="B145" s="10"/>
    </row>
    <row r="146" spans="1:2" x14ac:dyDescent="0.2">
      <c r="A146" s="10"/>
      <c r="B146" s="10"/>
    </row>
    <row r="147" spans="1:2" x14ac:dyDescent="0.2">
      <c r="A147" s="10"/>
      <c r="B147" s="10"/>
    </row>
    <row r="148" spans="1:2" x14ac:dyDescent="0.2">
      <c r="A148" s="10"/>
      <c r="B148" s="10"/>
    </row>
    <row r="149" spans="1:2" x14ac:dyDescent="0.2">
      <c r="A149" s="10"/>
      <c r="B149" s="10"/>
    </row>
    <row r="150" spans="1:2" x14ac:dyDescent="0.2">
      <c r="A150" s="10"/>
      <c r="B150" s="10"/>
    </row>
    <row r="151" spans="1:2" x14ac:dyDescent="0.2">
      <c r="A151" s="10"/>
      <c r="B151" s="10"/>
    </row>
    <row r="152" spans="1:2" x14ac:dyDescent="0.2">
      <c r="A152" s="10"/>
      <c r="B152" s="10"/>
    </row>
    <row r="153" spans="1:2" x14ac:dyDescent="0.2">
      <c r="A153" s="10"/>
      <c r="B153" s="10"/>
    </row>
    <row r="154" spans="1:2" x14ac:dyDescent="0.2">
      <c r="A154" s="10"/>
      <c r="B154" s="10"/>
    </row>
    <row r="155" spans="1:2" x14ac:dyDescent="0.2">
      <c r="A155" s="10"/>
      <c r="B155" s="10"/>
    </row>
    <row r="156" spans="1:2" x14ac:dyDescent="0.2">
      <c r="A156" s="10"/>
      <c r="B156" s="10"/>
    </row>
    <row r="157" spans="1:2" x14ac:dyDescent="0.2">
      <c r="A157" s="10"/>
      <c r="B157" s="10"/>
    </row>
    <row r="158" spans="1:2" x14ac:dyDescent="0.2">
      <c r="A158" s="10"/>
      <c r="B158" s="10"/>
    </row>
    <row r="159" spans="1:2" x14ac:dyDescent="0.2">
      <c r="A159" s="10"/>
      <c r="B159" s="10"/>
    </row>
    <row r="160" spans="1:2" x14ac:dyDescent="0.2">
      <c r="A160" s="10"/>
      <c r="B160" s="10"/>
    </row>
    <row r="161" spans="1:2" x14ac:dyDescent="0.2">
      <c r="A161" s="10"/>
      <c r="B161" s="10"/>
    </row>
    <row r="162" spans="1:2" x14ac:dyDescent="0.2">
      <c r="A162" s="10"/>
      <c r="B162" s="10"/>
    </row>
    <row r="163" spans="1:2" x14ac:dyDescent="0.2">
      <c r="A163" s="10"/>
      <c r="B163" s="10"/>
    </row>
    <row r="164" spans="1:2" x14ac:dyDescent="0.2">
      <c r="A164" s="10"/>
      <c r="B164" s="10"/>
    </row>
    <row r="165" spans="1:2" x14ac:dyDescent="0.2">
      <c r="A165" s="10"/>
      <c r="B165" s="10"/>
    </row>
    <row r="166" spans="1:2" x14ac:dyDescent="0.2">
      <c r="A166" s="10"/>
      <c r="B166" s="10"/>
    </row>
    <row r="167" spans="1:2" x14ac:dyDescent="0.2">
      <c r="A167" s="10"/>
      <c r="B167" s="10"/>
    </row>
    <row r="168" spans="1:2" x14ac:dyDescent="0.2">
      <c r="A168" s="10"/>
      <c r="B168" s="10"/>
    </row>
    <row r="169" spans="1:2" x14ac:dyDescent="0.2">
      <c r="A169" s="10"/>
      <c r="B169" s="10"/>
    </row>
    <row r="170" spans="1:2" x14ac:dyDescent="0.2">
      <c r="A170" s="10"/>
      <c r="B170" s="10"/>
    </row>
    <row r="171" spans="1:2" x14ac:dyDescent="0.2">
      <c r="A171" s="10"/>
      <c r="B171" s="10"/>
    </row>
    <row r="172" spans="1:2" x14ac:dyDescent="0.2">
      <c r="A172" s="10"/>
      <c r="B172" s="10"/>
    </row>
    <row r="173" spans="1:2" x14ac:dyDescent="0.2">
      <c r="A173" s="10"/>
      <c r="B173" s="10"/>
    </row>
    <row r="174" spans="1:2" x14ac:dyDescent="0.2">
      <c r="A174" s="10"/>
      <c r="B174" s="10"/>
    </row>
    <row r="175" spans="1:2" x14ac:dyDescent="0.2">
      <c r="A175" s="10"/>
      <c r="B175" s="10"/>
    </row>
    <row r="176" spans="1:2" x14ac:dyDescent="0.2">
      <c r="A176" s="10"/>
      <c r="B176" s="10"/>
    </row>
    <row r="177" spans="1:2" x14ac:dyDescent="0.2">
      <c r="A177" s="10"/>
      <c r="B177" s="10"/>
    </row>
    <row r="178" spans="1:2" x14ac:dyDescent="0.2">
      <c r="A178" s="10"/>
      <c r="B178" s="10"/>
    </row>
    <row r="179" spans="1:2" x14ac:dyDescent="0.2">
      <c r="A179" s="10"/>
      <c r="B179" s="10"/>
    </row>
    <row r="180" spans="1:2" x14ac:dyDescent="0.2">
      <c r="A180" s="10"/>
      <c r="B180" s="10"/>
    </row>
    <row r="181" spans="1:2" x14ac:dyDescent="0.2">
      <c r="A181" s="10"/>
      <c r="B181" s="10"/>
    </row>
    <row r="182" spans="1:2" x14ac:dyDescent="0.2">
      <c r="A182" s="10"/>
      <c r="B182" s="10"/>
    </row>
    <row r="183" spans="1:2" x14ac:dyDescent="0.2">
      <c r="A183" s="10"/>
      <c r="B183" s="10"/>
    </row>
    <row r="184" spans="1:2" x14ac:dyDescent="0.2">
      <c r="A184" s="10"/>
      <c r="B184" s="10"/>
    </row>
    <row r="185" spans="1:2" x14ac:dyDescent="0.2">
      <c r="A185" s="10"/>
      <c r="B185" s="10"/>
    </row>
    <row r="186" spans="1:2" x14ac:dyDescent="0.2">
      <c r="A186" s="10"/>
      <c r="B186" s="10"/>
    </row>
    <row r="187" spans="1:2" x14ac:dyDescent="0.2">
      <c r="A187" s="10"/>
      <c r="B187" s="10"/>
    </row>
    <row r="188" spans="1:2" x14ac:dyDescent="0.2">
      <c r="A188" s="10"/>
      <c r="B188" s="10"/>
    </row>
    <row r="189" spans="1:2" x14ac:dyDescent="0.2">
      <c r="A189" s="10"/>
      <c r="B189" s="10"/>
    </row>
    <row r="190" spans="1:2" x14ac:dyDescent="0.2">
      <c r="A190" s="10"/>
      <c r="B190" s="10"/>
    </row>
    <row r="191" spans="1:2" x14ac:dyDescent="0.2">
      <c r="A191" s="10"/>
      <c r="B191" s="10"/>
    </row>
    <row r="192" spans="1:2" x14ac:dyDescent="0.2">
      <c r="A192" s="10"/>
      <c r="B192" s="10"/>
    </row>
    <row r="193" spans="1:2" x14ac:dyDescent="0.2">
      <c r="A193" s="10"/>
      <c r="B193" s="10"/>
    </row>
    <row r="194" spans="1:2" x14ac:dyDescent="0.2">
      <c r="A194" s="10"/>
      <c r="B194" s="10"/>
    </row>
    <row r="195" spans="1:2" x14ac:dyDescent="0.2">
      <c r="A195" s="10"/>
      <c r="B195" s="10"/>
    </row>
    <row r="196" spans="1:2" x14ac:dyDescent="0.2">
      <c r="A196" s="10"/>
      <c r="B196" s="10"/>
    </row>
    <row r="197" spans="1:2" x14ac:dyDescent="0.2">
      <c r="A197" s="10"/>
      <c r="B197" s="10"/>
    </row>
    <row r="198" spans="1:2" x14ac:dyDescent="0.2">
      <c r="A198" s="10"/>
      <c r="B198" s="10"/>
    </row>
    <row r="199" spans="1:2" x14ac:dyDescent="0.2">
      <c r="A199" s="10"/>
      <c r="B199" s="10"/>
    </row>
    <row r="200" spans="1:2" x14ac:dyDescent="0.2">
      <c r="A200" s="10"/>
      <c r="B200" s="10"/>
    </row>
    <row r="201" spans="1:2" x14ac:dyDescent="0.2">
      <c r="A201" s="10"/>
      <c r="B201" s="10"/>
    </row>
    <row r="202" spans="1:2" x14ac:dyDescent="0.2">
      <c r="A202" s="10"/>
      <c r="B202" s="10"/>
    </row>
    <row r="203" spans="1:2" x14ac:dyDescent="0.2">
      <c r="A203" s="10"/>
      <c r="B203" s="10"/>
    </row>
    <row r="204" spans="1:2" x14ac:dyDescent="0.2">
      <c r="A204" s="10"/>
      <c r="B204" s="10"/>
    </row>
    <row r="205" spans="1:2" x14ac:dyDescent="0.2">
      <c r="A205" s="10"/>
      <c r="B205" s="10"/>
    </row>
    <row r="206" spans="1:2" x14ac:dyDescent="0.2">
      <c r="A206" s="10"/>
      <c r="B206" s="10"/>
    </row>
    <row r="207" spans="1:2" x14ac:dyDescent="0.2">
      <c r="A207" s="10"/>
      <c r="B207" s="10"/>
    </row>
    <row r="208" spans="1:2" x14ac:dyDescent="0.2">
      <c r="A208" s="10"/>
      <c r="B208" s="10"/>
    </row>
    <row r="209" spans="1:2" x14ac:dyDescent="0.2">
      <c r="A209" s="10"/>
      <c r="B209" s="10"/>
    </row>
    <row r="210" spans="1:2" x14ac:dyDescent="0.2">
      <c r="A210" s="10"/>
      <c r="B210" s="10"/>
    </row>
    <row r="211" spans="1:2" x14ac:dyDescent="0.2">
      <c r="A211" s="10"/>
      <c r="B211" s="10"/>
    </row>
    <row r="212" spans="1:2" x14ac:dyDescent="0.2">
      <c r="A212" s="10"/>
      <c r="B212" s="10"/>
    </row>
    <row r="213" spans="1:2" x14ac:dyDescent="0.2">
      <c r="A213" s="10"/>
      <c r="B213" s="10"/>
    </row>
    <row r="214" spans="1:2" x14ac:dyDescent="0.2">
      <c r="A214" s="10"/>
      <c r="B214" s="10"/>
    </row>
    <row r="215" spans="1:2" x14ac:dyDescent="0.2">
      <c r="A215" s="10"/>
      <c r="B215" s="10"/>
    </row>
    <row r="216" spans="1:2" x14ac:dyDescent="0.2">
      <c r="A216" s="10"/>
      <c r="B216" s="10"/>
    </row>
    <row r="217" spans="1:2" x14ac:dyDescent="0.2">
      <c r="A217" s="10"/>
      <c r="B217" s="10"/>
    </row>
    <row r="218" spans="1:2" x14ac:dyDescent="0.2">
      <c r="A218" s="10"/>
      <c r="B218" s="10"/>
    </row>
    <row r="219" spans="1:2" x14ac:dyDescent="0.2">
      <c r="A219" s="10"/>
      <c r="B219" s="10"/>
    </row>
    <row r="220" spans="1:2" x14ac:dyDescent="0.2">
      <c r="A220" s="10"/>
      <c r="B220" s="10"/>
    </row>
    <row r="221" spans="1:2" x14ac:dyDescent="0.2">
      <c r="A221" s="10"/>
      <c r="B221" s="10"/>
    </row>
    <row r="222" spans="1:2" x14ac:dyDescent="0.2">
      <c r="A222" s="10"/>
      <c r="B222" s="10"/>
    </row>
    <row r="223" spans="1:2" x14ac:dyDescent="0.2">
      <c r="A223" s="10"/>
      <c r="B223" s="10"/>
    </row>
    <row r="224" spans="1:2" x14ac:dyDescent="0.2">
      <c r="A224" s="10"/>
      <c r="B224" s="10"/>
    </row>
    <row r="225" spans="1:2" x14ac:dyDescent="0.2">
      <c r="A225" s="10"/>
      <c r="B225" s="10"/>
    </row>
    <row r="226" spans="1:2" x14ac:dyDescent="0.2">
      <c r="A226" s="10"/>
      <c r="B226" s="10"/>
    </row>
    <row r="227" spans="1:2" x14ac:dyDescent="0.2">
      <c r="A227" s="10"/>
      <c r="B227" s="10"/>
    </row>
    <row r="228" spans="1:2" x14ac:dyDescent="0.2">
      <c r="A228" s="10"/>
      <c r="B228" s="10"/>
    </row>
    <row r="229" spans="1:2" x14ac:dyDescent="0.2">
      <c r="A229" s="10"/>
      <c r="B229" s="10"/>
    </row>
    <row r="230" spans="1:2" x14ac:dyDescent="0.2">
      <c r="A230" s="10"/>
      <c r="B230" s="10"/>
    </row>
    <row r="231" spans="1:2" x14ac:dyDescent="0.2">
      <c r="A231" s="10"/>
      <c r="B231" s="10"/>
    </row>
    <row r="232" spans="1:2" x14ac:dyDescent="0.2">
      <c r="A232" s="10"/>
      <c r="B232" s="10"/>
    </row>
    <row r="233" spans="1:2" x14ac:dyDescent="0.2">
      <c r="A233" s="10"/>
      <c r="B233" s="10"/>
    </row>
    <row r="234" spans="1:2" x14ac:dyDescent="0.2">
      <c r="A234" s="10"/>
      <c r="B234" s="10"/>
    </row>
    <row r="235" spans="1:2" x14ac:dyDescent="0.2">
      <c r="A235" s="10"/>
      <c r="B235" s="10"/>
    </row>
    <row r="236" spans="1:2" x14ac:dyDescent="0.2">
      <c r="A236" s="10"/>
      <c r="B236" s="10"/>
    </row>
    <row r="237" spans="1:2" x14ac:dyDescent="0.2">
      <c r="A237" s="10"/>
      <c r="B237" s="10"/>
    </row>
    <row r="238" spans="1:2" x14ac:dyDescent="0.2">
      <c r="A238" s="10"/>
      <c r="B238" s="10"/>
    </row>
    <row r="239" spans="1:2" x14ac:dyDescent="0.2">
      <c r="A239" s="10"/>
      <c r="B239" s="10"/>
    </row>
    <row r="240" spans="1:2" x14ac:dyDescent="0.2">
      <c r="A240" s="10"/>
      <c r="B240" s="10"/>
    </row>
    <row r="241" spans="1:2" x14ac:dyDescent="0.2">
      <c r="A241" s="10"/>
      <c r="B241" s="10"/>
    </row>
    <row r="242" spans="1:2" x14ac:dyDescent="0.2">
      <c r="A242" s="10"/>
      <c r="B242" s="10"/>
    </row>
    <row r="243" spans="1:2" x14ac:dyDescent="0.2">
      <c r="A243" s="10"/>
      <c r="B243" s="10"/>
    </row>
    <row r="244" spans="1:2" x14ac:dyDescent="0.2">
      <c r="A244" s="10"/>
      <c r="B244" s="10"/>
    </row>
    <row r="245" spans="1:2" x14ac:dyDescent="0.2">
      <c r="A245" s="10"/>
      <c r="B245" s="10"/>
    </row>
    <row r="246" spans="1:2" x14ac:dyDescent="0.2">
      <c r="A246" s="10"/>
      <c r="B246" s="10"/>
    </row>
    <row r="247" spans="1:2" x14ac:dyDescent="0.2">
      <c r="A247" s="10"/>
      <c r="B247" s="10"/>
    </row>
    <row r="248" spans="1:2" x14ac:dyDescent="0.2">
      <c r="A248" s="10"/>
      <c r="B248" s="10"/>
    </row>
    <row r="249" spans="1:2" x14ac:dyDescent="0.2">
      <c r="A249" s="10"/>
      <c r="B249" s="10"/>
    </row>
    <row r="250" spans="1:2" x14ac:dyDescent="0.2">
      <c r="A250" s="10"/>
      <c r="B250" s="10"/>
    </row>
    <row r="251" spans="1:2" x14ac:dyDescent="0.2">
      <c r="A251" s="10"/>
      <c r="B251" s="10"/>
    </row>
    <row r="252" spans="1:2" x14ac:dyDescent="0.2">
      <c r="A252" s="10"/>
      <c r="B252" s="10"/>
    </row>
    <row r="253" spans="1:2" x14ac:dyDescent="0.2">
      <c r="A253" s="10"/>
      <c r="B253" s="10"/>
    </row>
    <row r="254" spans="1:2" x14ac:dyDescent="0.2">
      <c r="A254" s="10"/>
      <c r="B254" s="10"/>
    </row>
    <row r="255" spans="1:2" x14ac:dyDescent="0.2">
      <c r="A255" s="10"/>
      <c r="B255" s="10"/>
    </row>
    <row r="256" spans="1:2" x14ac:dyDescent="0.2">
      <c r="A256" s="10"/>
      <c r="B256" s="10"/>
    </row>
    <row r="257" spans="1:2" x14ac:dyDescent="0.2">
      <c r="A257" s="10"/>
      <c r="B257" s="10"/>
    </row>
    <row r="258" spans="1:2" x14ac:dyDescent="0.2">
      <c r="A258" s="10"/>
      <c r="B258" s="10"/>
    </row>
    <row r="259" spans="1:2" x14ac:dyDescent="0.2">
      <c r="A259" s="10"/>
      <c r="B259" s="10"/>
    </row>
    <row r="260" spans="1:2" x14ac:dyDescent="0.2">
      <c r="A260" s="10"/>
      <c r="B260" s="10"/>
    </row>
    <row r="261" spans="1:2" x14ac:dyDescent="0.2">
      <c r="A261" s="10"/>
      <c r="B261" s="10"/>
    </row>
    <row r="262" spans="1:2" x14ac:dyDescent="0.2">
      <c r="A262" s="10"/>
      <c r="B262" s="10"/>
    </row>
    <row r="263" spans="1:2" x14ac:dyDescent="0.2">
      <c r="A263" s="10"/>
      <c r="B263" s="10"/>
    </row>
    <row r="264" spans="1:2" x14ac:dyDescent="0.2">
      <c r="A264" s="10"/>
      <c r="B264" s="10"/>
    </row>
    <row r="265" spans="1:2" x14ac:dyDescent="0.2">
      <c r="A265" s="10"/>
      <c r="B265" s="10"/>
    </row>
    <row r="266" spans="1:2" x14ac:dyDescent="0.2">
      <c r="A266" s="10"/>
      <c r="B266" s="10"/>
    </row>
    <row r="267" spans="1:2" x14ac:dyDescent="0.2">
      <c r="A267" s="10"/>
      <c r="B267" s="10"/>
    </row>
    <row r="268" spans="1:2" x14ac:dyDescent="0.2">
      <c r="A268" s="10"/>
      <c r="B268" s="10"/>
    </row>
    <row r="269" spans="1:2" x14ac:dyDescent="0.2">
      <c r="A269" s="10"/>
      <c r="B269" s="10"/>
    </row>
    <row r="270" spans="1:2" x14ac:dyDescent="0.2">
      <c r="A270" s="10"/>
      <c r="B270" s="10"/>
    </row>
    <row r="271" spans="1:2" x14ac:dyDescent="0.2">
      <c r="A271" s="10"/>
      <c r="B271" s="10"/>
    </row>
    <row r="272" spans="1:2" x14ac:dyDescent="0.2">
      <c r="A272" s="10"/>
      <c r="B272" s="10"/>
    </row>
    <row r="273" spans="1:2" x14ac:dyDescent="0.2">
      <c r="A273" s="10"/>
      <c r="B273" s="10"/>
    </row>
    <row r="274" spans="1:2" x14ac:dyDescent="0.2">
      <c r="A274" s="10"/>
      <c r="B274" s="10"/>
    </row>
    <row r="275" spans="1:2" x14ac:dyDescent="0.2">
      <c r="A275" s="10"/>
      <c r="B275" s="10"/>
    </row>
    <row r="276" spans="1:2" x14ac:dyDescent="0.2">
      <c r="A276" s="10"/>
      <c r="B276" s="10"/>
    </row>
    <row r="277" spans="1:2" x14ac:dyDescent="0.2">
      <c r="A277" s="10"/>
      <c r="B277" s="10"/>
    </row>
    <row r="278" spans="1:2" x14ac:dyDescent="0.2">
      <c r="A278" s="10"/>
      <c r="B278" s="10"/>
    </row>
    <row r="279" spans="1:2" x14ac:dyDescent="0.2">
      <c r="A279" s="10"/>
      <c r="B279" s="10"/>
    </row>
    <row r="280" spans="1:2" x14ac:dyDescent="0.2">
      <c r="A280" s="10"/>
      <c r="B280" s="10"/>
    </row>
    <row r="281" spans="1:2" x14ac:dyDescent="0.2">
      <c r="A281" s="10"/>
      <c r="B281" s="10"/>
    </row>
    <row r="282" spans="1:2" x14ac:dyDescent="0.2">
      <c r="A282" s="10"/>
      <c r="B282" s="10"/>
    </row>
    <row r="283" spans="1:2" x14ac:dyDescent="0.2">
      <c r="A283" s="10"/>
      <c r="B283" s="10"/>
    </row>
    <row r="284" spans="1:2" x14ac:dyDescent="0.2">
      <c r="A284" s="10"/>
      <c r="B284" s="10"/>
    </row>
    <row r="285" spans="1:2" x14ac:dyDescent="0.2">
      <c r="A285" s="10"/>
      <c r="B285" s="10"/>
    </row>
    <row r="286" spans="1:2" x14ac:dyDescent="0.2">
      <c r="A286" s="10"/>
      <c r="B286" s="10"/>
    </row>
    <row r="287" spans="1:2" x14ac:dyDescent="0.2">
      <c r="A287" s="10"/>
      <c r="B287" s="10"/>
    </row>
    <row r="288" spans="1:2" x14ac:dyDescent="0.2">
      <c r="A288" s="10"/>
      <c r="B288" s="10"/>
    </row>
    <row r="289" spans="1:2" x14ac:dyDescent="0.2">
      <c r="A289" s="10"/>
      <c r="B289" s="10"/>
    </row>
    <row r="290" spans="1:2" x14ac:dyDescent="0.2">
      <c r="A290" s="10"/>
      <c r="B290" s="10"/>
    </row>
    <row r="291" spans="1:2" x14ac:dyDescent="0.2">
      <c r="A291" s="10"/>
      <c r="B291" s="10"/>
    </row>
    <row r="292" spans="1:2" x14ac:dyDescent="0.2">
      <c r="A292" s="10"/>
      <c r="B292" s="10"/>
    </row>
    <row r="293" spans="1:2" x14ac:dyDescent="0.2">
      <c r="A293" s="10"/>
      <c r="B293" s="10"/>
    </row>
    <row r="294" spans="1:2" x14ac:dyDescent="0.2">
      <c r="A294" s="10"/>
      <c r="B294" s="10"/>
    </row>
    <row r="295" spans="1:2" x14ac:dyDescent="0.2">
      <c r="A295" s="10"/>
      <c r="B295" s="10"/>
    </row>
    <row r="296" spans="1:2" x14ac:dyDescent="0.2">
      <c r="A296" s="10"/>
      <c r="B296" s="10"/>
    </row>
    <row r="297" spans="1:2" x14ac:dyDescent="0.2">
      <c r="A297" s="10"/>
      <c r="B297" s="10"/>
    </row>
    <row r="298" spans="1:2" x14ac:dyDescent="0.2">
      <c r="A298" s="10"/>
      <c r="B298" s="10"/>
    </row>
    <row r="299" spans="1:2" x14ac:dyDescent="0.2">
      <c r="A299" s="10"/>
      <c r="B299" s="10"/>
    </row>
    <row r="300" spans="1:2" x14ac:dyDescent="0.2">
      <c r="A300" s="10"/>
      <c r="B300" s="10"/>
    </row>
    <row r="301" spans="1:2" x14ac:dyDescent="0.2">
      <c r="A301" s="10"/>
      <c r="B301" s="10"/>
    </row>
    <row r="302" spans="1:2" x14ac:dyDescent="0.2">
      <c r="A302" s="10"/>
      <c r="B302" s="10"/>
    </row>
    <row r="303" spans="1:2" x14ac:dyDescent="0.2">
      <c r="A303" s="10"/>
      <c r="B303" s="10"/>
    </row>
    <row r="304" spans="1:2" x14ac:dyDescent="0.2">
      <c r="A304" s="10"/>
      <c r="B304" s="10"/>
    </row>
    <row r="305" spans="1:2" x14ac:dyDescent="0.2">
      <c r="A305" s="10"/>
      <c r="B305" s="10"/>
    </row>
    <row r="306" spans="1:2" x14ac:dyDescent="0.2">
      <c r="A306" s="10"/>
      <c r="B306" s="10"/>
    </row>
    <row r="307" spans="1:2" x14ac:dyDescent="0.2">
      <c r="A307" s="10"/>
      <c r="B307" s="10"/>
    </row>
    <row r="308" spans="1:2" x14ac:dyDescent="0.2">
      <c r="A308" s="10"/>
      <c r="B308" s="10"/>
    </row>
    <row r="309" spans="1:2" x14ac:dyDescent="0.2">
      <c r="A309" s="10"/>
      <c r="B309" s="10"/>
    </row>
    <row r="310" spans="1:2" x14ac:dyDescent="0.2">
      <c r="A310" s="10"/>
      <c r="B310" s="10"/>
    </row>
    <row r="311" spans="1:2" x14ac:dyDescent="0.2">
      <c r="A311" s="10"/>
      <c r="B311" s="10"/>
    </row>
    <row r="312" spans="1:2" x14ac:dyDescent="0.2">
      <c r="A312" s="10"/>
      <c r="B312" s="10"/>
    </row>
    <row r="313" spans="1:2" x14ac:dyDescent="0.2">
      <c r="A313" s="10"/>
      <c r="B313" s="10"/>
    </row>
    <row r="314" spans="1:2" x14ac:dyDescent="0.2">
      <c r="A314" s="10"/>
      <c r="B314" s="10"/>
    </row>
    <row r="315" spans="1:2" x14ac:dyDescent="0.2">
      <c r="A315" s="10"/>
      <c r="B315" s="10"/>
    </row>
    <row r="316" spans="1:2" x14ac:dyDescent="0.2">
      <c r="A316" s="10"/>
      <c r="B316" s="10"/>
    </row>
    <row r="317" spans="1:2" x14ac:dyDescent="0.2">
      <c r="A317" s="10"/>
      <c r="B317" s="10"/>
    </row>
    <row r="318" spans="1:2" x14ac:dyDescent="0.2">
      <c r="A318" s="10"/>
      <c r="B318" s="10"/>
    </row>
    <row r="319" spans="1:2" x14ac:dyDescent="0.2">
      <c r="A319" s="10"/>
      <c r="B319" s="10"/>
    </row>
    <row r="320" spans="1:2" x14ac:dyDescent="0.2">
      <c r="A320" s="10"/>
      <c r="B320" s="10"/>
    </row>
    <row r="321" spans="1:2" x14ac:dyDescent="0.2">
      <c r="A321" s="10"/>
      <c r="B321" s="10"/>
    </row>
    <row r="322" spans="1:2" x14ac:dyDescent="0.2">
      <c r="A322" s="10"/>
      <c r="B322" s="10"/>
    </row>
    <row r="323" spans="1:2" x14ac:dyDescent="0.2">
      <c r="A323" s="10"/>
      <c r="B323" s="10"/>
    </row>
    <row r="324" spans="1:2" x14ac:dyDescent="0.2">
      <c r="A324" s="10"/>
      <c r="B324" s="10"/>
    </row>
    <row r="325" spans="1:2" x14ac:dyDescent="0.2">
      <c r="A325" s="10"/>
      <c r="B325" s="10"/>
    </row>
    <row r="326" spans="1:2" x14ac:dyDescent="0.2">
      <c r="A326" s="10"/>
      <c r="B326" s="10"/>
    </row>
    <row r="327" spans="1:2" x14ac:dyDescent="0.2">
      <c r="A327" s="10"/>
      <c r="B327" s="10"/>
    </row>
    <row r="328" spans="1:2" x14ac:dyDescent="0.2">
      <c r="A328" s="10"/>
      <c r="B328" s="10"/>
    </row>
    <row r="329" spans="1:2" x14ac:dyDescent="0.2">
      <c r="A329" s="10"/>
      <c r="B329" s="10"/>
    </row>
    <row r="330" spans="1:2" x14ac:dyDescent="0.2">
      <c r="A330" s="10"/>
      <c r="B330" s="10"/>
    </row>
    <row r="331" spans="1:2" x14ac:dyDescent="0.2">
      <c r="A331" s="10"/>
      <c r="B331" s="10"/>
    </row>
    <row r="332" spans="1:2" x14ac:dyDescent="0.2">
      <c r="A332" s="10"/>
      <c r="B332" s="10"/>
    </row>
    <row r="333" spans="1:2" x14ac:dyDescent="0.2">
      <c r="A333" s="10"/>
      <c r="B333" s="10"/>
    </row>
    <row r="334" spans="1:2" x14ac:dyDescent="0.2">
      <c r="A334" s="10"/>
      <c r="B334" s="10"/>
    </row>
    <row r="335" spans="1:2" x14ac:dyDescent="0.2">
      <c r="A335" s="10"/>
      <c r="B335" s="10"/>
    </row>
    <row r="336" spans="1:2" x14ac:dyDescent="0.2">
      <c r="A336" s="10"/>
      <c r="B336" s="10"/>
    </row>
    <row r="337" spans="1:2" x14ac:dyDescent="0.2">
      <c r="A337" s="10"/>
      <c r="B337" s="10"/>
    </row>
    <row r="338" spans="1:2" x14ac:dyDescent="0.2">
      <c r="A338" s="10"/>
      <c r="B338" s="10"/>
    </row>
    <row r="339" spans="1:2" x14ac:dyDescent="0.2">
      <c r="A339" s="10"/>
      <c r="B339" s="10"/>
    </row>
    <row r="340" spans="1:2" x14ac:dyDescent="0.2">
      <c r="A340" s="10"/>
      <c r="B340" s="10"/>
    </row>
    <row r="341" spans="1:2" x14ac:dyDescent="0.2">
      <c r="A341" s="10"/>
      <c r="B341" s="10"/>
    </row>
    <row r="342" spans="1:2" x14ac:dyDescent="0.2">
      <c r="A342" s="10"/>
      <c r="B342" s="10"/>
    </row>
    <row r="343" spans="1:2" x14ac:dyDescent="0.2">
      <c r="A343" s="10"/>
      <c r="B343" s="10"/>
    </row>
    <row r="344" spans="1:2" x14ac:dyDescent="0.2">
      <c r="A344" s="10"/>
      <c r="B344" s="10"/>
    </row>
    <row r="345" spans="1:2" x14ac:dyDescent="0.2">
      <c r="A345" s="10"/>
      <c r="B345" s="10"/>
    </row>
    <row r="346" spans="1:2" x14ac:dyDescent="0.2">
      <c r="A346" s="10"/>
      <c r="B346" s="10"/>
    </row>
    <row r="347" spans="1:2" x14ac:dyDescent="0.2">
      <c r="A347" s="10"/>
      <c r="B347" s="10"/>
    </row>
    <row r="348" spans="1:2" x14ac:dyDescent="0.2">
      <c r="A348" s="10"/>
      <c r="B348" s="10"/>
    </row>
    <row r="349" spans="1:2" x14ac:dyDescent="0.2">
      <c r="A349" s="10"/>
      <c r="B349" s="10"/>
    </row>
    <row r="350" spans="1:2" x14ac:dyDescent="0.2">
      <c r="A350" s="10"/>
      <c r="B350" s="10"/>
    </row>
    <row r="351" spans="1:2" x14ac:dyDescent="0.2">
      <c r="A351" s="10"/>
      <c r="B351" s="10"/>
    </row>
    <row r="352" spans="1:2" x14ac:dyDescent="0.2">
      <c r="A352" s="10"/>
      <c r="B352" s="10"/>
    </row>
    <row r="353" spans="1:2" x14ac:dyDescent="0.2">
      <c r="A353" s="10"/>
      <c r="B353" s="10"/>
    </row>
    <row r="354" spans="1:2" x14ac:dyDescent="0.2">
      <c r="A354" s="10"/>
      <c r="B354" s="10"/>
    </row>
    <row r="355" spans="1:2" x14ac:dyDescent="0.2">
      <c r="A355" s="10"/>
      <c r="B355" s="10"/>
    </row>
    <row r="356" spans="1:2" x14ac:dyDescent="0.2">
      <c r="A356" s="10"/>
      <c r="B356" s="10"/>
    </row>
    <row r="357" spans="1:2" x14ac:dyDescent="0.2">
      <c r="A357" s="10"/>
      <c r="B357" s="10"/>
    </row>
    <row r="358" spans="1:2" x14ac:dyDescent="0.2">
      <c r="A358" s="10"/>
      <c r="B358" s="10"/>
    </row>
    <row r="359" spans="1:2" x14ac:dyDescent="0.2">
      <c r="A359" s="10"/>
      <c r="B359" s="10"/>
    </row>
    <row r="360" spans="1:2" x14ac:dyDescent="0.2">
      <c r="A360" s="10"/>
      <c r="B360" s="10"/>
    </row>
    <row r="361" spans="1:2" x14ac:dyDescent="0.2">
      <c r="A361" s="10"/>
      <c r="B361" s="10"/>
    </row>
    <row r="362" spans="1:2" x14ac:dyDescent="0.2">
      <c r="A362" s="10"/>
      <c r="B362" s="10"/>
    </row>
    <row r="363" spans="1:2" x14ac:dyDescent="0.2">
      <c r="A363" s="10"/>
      <c r="B363" s="10"/>
    </row>
    <row r="364" spans="1:2" x14ac:dyDescent="0.2">
      <c r="A364" s="10"/>
      <c r="B364" s="10"/>
    </row>
    <row r="365" spans="1:2" x14ac:dyDescent="0.2">
      <c r="A365" s="10"/>
      <c r="B365" s="10"/>
    </row>
    <row r="366" spans="1:2" x14ac:dyDescent="0.2">
      <c r="A366" s="10"/>
      <c r="B366" s="10"/>
    </row>
    <row r="367" spans="1:2" x14ac:dyDescent="0.2">
      <c r="A367" s="10"/>
      <c r="B367" s="10"/>
    </row>
    <row r="368" spans="1:2" x14ac:dyDescent="0.2">
      <c r="A368" s="10"/>
      <c r="B368" s="10"/>
    </row>
    <row r="369" spans="1:2" x14ac:dyDescent="0.2">
      <c r="A369" s="10"/>
      <c r="B369" s="10"/>
    </row>
    <row r="370" spans="1:2" x14ac:dyDescent="0.2">
      <c r="A370" s="10"/>
      <c r="B370" s="10"/>
    </row>
    <row r="371" spans="1:2" x14ac:dyDescent="0.2">
      <c r="A371" s="10"/>
      <c r="B371" s="10"/>
    </row>
    <row r="372" spans="1:2" x14ac:dyDescent="0.2">
      <c r="A372" s="10"/>
      <c r="B372" s="10"/>
    </row>
    <row r="373" spans="1:2" x14ac:dyDescent="0.2">
      <c r="A373" s="10"/>
      <c r="B373" s="10"/>
    </row>
    <row r="374" spans="1:2" x14ac:dyDescent="0.2">
      <c r="A374" s="10"/>
      <c r="B374" s="10"/>
    </row>
    <row r="375" spans="1:2" x14ac:dyDescent="0.2">
      <c r="A375" s="10"/>
      <c r="B375" s="10"/>
    </row>
    <row r="376" spans="1:2" x14ac:dyDescent="0.2">
      <c r="A376" s="10"/>
      <c r="B376" s="10"/>
    </row>
    <row r="377" spans="1:2" x14ac:dyDescent="0.2">
      <c r="A377" s="10"/>
      <c r="B377" s="10"/>
    </row>
    <row r="378" spans="1:2" x14ac:dyDescent="0.2">
      <c r="A378" s="10"/>
      <c r="B378" s="10"/>
    </row>
    <row r="379" spans="1:2" x14ac:dyDescent="0.2">
      <c r="A379" s="10"/>
      <c r="B379" s="10"/>
    </row>
    <row r="380" spans="1:2" x14ac:dyDescent="0.2">
      <c r="A380" s="10"/>
      <c r="B380" s="10"/>
    </row>
    <row r="381" spans="1:2" x14ac:dyDescent="0.2">
      <c r="A381" s="10"/>
      <c r="B381" s="10"/>
    </row>
    <row r="382" spans="1:2" x14ac:dyDescent="0.2">
      <c r="A382" s="10"/>
      <c r="B382" s="10"/>
    </row>
    <row r="383" spans="1:2" x14ac:dyDescent="0.2">
      <c r="A383" s="10"/>
      <c r="B383" s="10"/>
    </row>
    <row r="384" spans="1:2" x14ac:dyDescent="0.2">
      <c r="A384" s="10"/>
      <c r="B384" s="10"/>
    </row>
    <row r="385" spans="1:2" x14ac:dyDescent="0.2">
      <c r="A385" s="10"/>
      <c r="B385" s="10"/>
    </row>
    <row r="386" spans="1:2" x14ac:dyDescent="0.2">
      <c r="A386" s="10"/>
      <c r="B386" s="10"/>
    </row>
    <row r="387" spans="1:2" x14ac:dyDescent="0.2">
      <c r="A387" s="10"/>
      <c r="B387" s="10"/>
    </row>
    <row r="388" spans="1:2" x14ac:dyDescent="0.2">
      <c r="A388" s="10"/>
      <c r="B388" s="10"/>
    </row>
    <row r="389" spans="1:2" x14ac:dyDescent="0.2">
      <c r="A389" s="10"/>
      <c r="B389" s="10"/>
    </row>
    <row r="390" spans="1:2" x14ac:dyDescent="0.2">
      <c r="A390" s="10"/>
      <c r="B390" s="10"/>
    </row>
    <row r="391" spans="1:2" x14ac:dyDescent="0.2">
      <c r="A391" s="10"/>
      <c r="B391" s="10"/>
    </row>
    <row r="392" spans="1:2" x14ac:dyDescent="0.2">
      <c r="A392" s="10"/>
      <c r="B392" s="10"/>
    </row>
    <row r="393" spans="1:2" x14ac:dyDescent="0.2">
      <c r="A393" s="10"/>
      <c r="B393" s="10"/>
    </row>
    <row r="394" spans="1:2" x14ac:dyDescent="0.2">
      <c r="A394" s="10"/>
      <c r="B394" s="10"/>
    </row>
    <row r="395" spans="1:2" x14ac:dyDescent="0.2">
      <c r="A395" s="10"/>
      <c r="B395" s="10"/>
    </row>
    <row r="396" spans="1:2" x14ac:dyDescent="0.2">
      <c r="A396" s="10"/>
      <c r="B396" s="10"/>
    </row>
    <row r="397" spans="1:2" x14ac:dyDescent="0.2">
      <c r="A397" s="10"/>
      <c r="B397" s="10"/>
    </row>
    <row r="398" spans="1:2" x14ac:dyDescent="0.2">
      <c r="A398" s="10"/>
      <c r="B398" s="10"/>
    </row>
    <row r="399" spans="1:2" x14ac:dyDescent="0.2">
      <c r="A399" s="10"/>
      <c r="B399" s="10"/>
    </row>
    <row r="400" spans="1:2" x14ac:dyDescent="0.2">
      <c r="A400" s="10"/>
      <c r="B400" s="10"/>
    </row>
    <row r="401" spans="1:2" x14ac:dyDescent="0.2">
      <c r="A401" s="10"/>
      <c r="B401" s="10"/>
    </row>
    <row r="402" spans="1:2" x14ac:dyDescent="0.2">
      <c r="A402" s="10"/>
      <c r="B402" s="10"/>
    </row>
    <row r="403" spans="1:2" x14ac:dyDescent="0.2">
      <c r="A403" s="10"/>
      <c r="B403" s="10"/>
    </row>
    <row r="404" spans="1:2" x14ac:dyDescent="0.2">
      <c r="A404" s="10"/>
      <c r="B404" s="10"/>
    </row>
    <row r="405" spans="1:2" x14ac:dyDescent="0.2">
      <c r="A405" s="10"/>
      <c r="B405" s="10"/>
    </row>
    <row r="406" spans="1:2" x14ac:dyDescent="0.2">
      <c r="A406" s="10"/>
      <c r="B406" s="10"/>
    </row>
    <row r="407" spans="1:2" x14ac:dyDescent="0.2">
      <c r="A407" s="10"/>
      <c r="B407" s="10"/>
    </row>
    <row r="408" spans="1:2" x14ac:dyDescent="0.2">
      <c r="A408" s="10"/>
      <c r="B408" s="10"/>
    </row>
    <row r="409" spans="1:2" x14ac:dyDescent="0.2">
      <c r="A409" s="10"/>
      <c r="B409" s="10"/>
    </row>
    <row r="410" spans="1:2" x14ac:dyDescent="0.2">
      <c r="A410" s="10"/>
      <c r="B410" s="10"/>
    </row>
    <row r="411" spans="1:2" x14ac:dyDescent="0.2">
      <c r="A411" s="10"/>
      <c r="B411" s="10"/>
    </row>
    <row r="412" spans="1:2" x14ac:dyDescent="0.2">
      <c r="A412" s="10"/>
      <c r="B412" s="10"/>
    </row>
    <row r="413" spans="1:2" x14ac:dyDescent="0.2">
      <c r="A413" s="10"/>
      <c r="B413" s="10"/>
    </row>
    <row r="414" spans="1:2" x14ac:dyDescent="0.2">
      <c r="A414" s="10"/>
      <c r="B414" s="10"/>
    </row>
    <row r="415" spans="1:2" x14ac:dyDescent="0.2">
      <c r="A415" s="10"/>
      <c r="B415" s="10"/>
    </row>
    <row r="416" spans="1:2" x14ac:dyDescent="0.2">
      <c r="A416" s="10"/>
      <c r="B416" s="10"/>
    </row>
    <row r="417" spans="1:2" x14ac:dyDescent="0.2">
      <c r="A417" s="10"/>
      <c r="B417" s="10"/>
    </row>
    <row r="418" spans="1:2" x14ac:dyDescent="0.2">
      <c r="A418" s="10"/>
      <c r="B418" s="10"/>
    </row>
    <row r="419" spans="1:2" x14ac:dyDescent="0.2">
      <c r="A419" s="10"/>
      <c r="B419" s="10"/>
    </row>
    <row r="420" spans="1:2" x14ac:dyDescent="0.2">
      <c r="A420" s="10"/>
      <c r="B420" s="10"/>
    </row>
    <row r="421" spans="1:2" x14ac:dyDescent="0.2">
      <c r="A421" s="10"/>
      <c r="B421" s="10"/>
    </row>
    <row r="422" spans="1:2" x14ac:dyDescent="0.2">
      <c r="A422" s="10"/>
      <c r="B422" s="10"/>
    </row>
    <row r="423" spans="1:2" x14ac:dyDescent="0.2">
      <c r="A423" s="10"/>
      <c r="B423" s="10"/>
    </row>
    <row r="424" spans="1:2" x14ac:dyDescent="0.2">
      <c r="A424" s="10"/>
      <c r="B424" s="10"/>
    </row>
    <row r="425" spans="1:2" x14ac:dyDescent="0.2">
      <c r="A425" s="10"/>
      <c r="B425" s="10"/>
    </row>
    <row r="426" spans="1:2" x14ac:dyDescent="0.2">
      <c r="A426" s="10"/>
      <c r="B426" s="10"/>
    </row>
    <row r="427" spans="1:2" x14ac:dyDescent="0.2">
      <c r="A427" s="10"/>
      <c r="B427" s="10"/>
    </row>
    <row r="428" spans="1:2" x14ac:dyDescent="0.2">
      <c r="A428" s="10"/>
      <c r="B428" s="10"/>
    </row>
    <row r="429" spans="1:2" x14ac:dyDescent="0.2">
      <c r="A429" s="10"/>
      <c r="B429" s="10"/>
    </row>
    <row r="430" spans="1:2" x14ac:dyDescent="0.2">
      <c r="A430" s="10"/>
      <c r="B430" s="10"/>
    </row>
    <row r="431" spans="1:2" x14ac:dyDescent="0.2">
      <c r="A431" s="10"/>
      <c r="B431" s="10"/>
    </row>
    <row r="432" spans="1:2" x14ac:dyDescent="0.2">
      <c r="A432" s="10"/>
      <c r="B432" s="10"/>
    </row>
    <row r="433" spans="1:2" x14ac:dyDescent="0.2">
      <c r="A433" s="10"/>
      <c r="B433" s="10"/>
    </row>
    <row r="434" spans="1:2" x14ac:dyDescent="0.2">
      <c r="A434" s="10"/>
      <c r="B434" s="10"/>
    </row>
    <row r="435" spans="1:2" x14ac:dyDescent="0.2">
      <c r="A435" s="10"/>
      <c r="B435" s="10"/>
    </row>
    <row r="436" spans="1:2" x14ac:dyDescent="0.2">
      <c r="A436" s="10"/>
      <c r="B436" s="10"/>
    </row>
    <row r="437" spans="1:2" x14ac:dyDescent="0.2">
      <c r="A437" s="10"/>
      <c r="B437" s="10"/>
    </row>
    <row r="438" spans="1:2" x14ac:dyDescent="0.2">
      <c r="A438" s="10"/>
      <c r="B438" s="10"/>
    </row>
    <row r="439" spans="1:2" x14ac:dyDescent="0.2">
      <c r="A439" s="10"/>
      <c r="B439" s="10"/>
    </row>
    <row r="440" spans="1:2" x14ac:dyDescent="0.2">
      <c r="A440" s="10"/>
      <c r="B440" s="10"/>
    </row>
    <row r="441" spans="1:2" x14ac:dyDescent="0.2">
      <c r="A441" s="10"/>
      <c r="B441" s="10"/>
    </row>
    <row r="442" spans="1:2" x14ac:dyDescent="0.2">
      <c r="A442" s="10"/>
      <c r="B442" s="10"/>
    </row>
    <row r="443" spans="1:2" x14ac:dyDescent="0.2">
      <c r="A443" s="10"/>
      <c r="B443" s="10"/>
    </row>
    <row r="444" spans="1:2" x14ac:dyDescent="0.2">
      <c r="A444" s="10"/>
      <c r="B444" s="10"/>
    </row>
    <row r="445" spans="1:2" x14ac:dyDescent="0.2">
      <c r="A445" s="10"/>
      <c r="B445" s="10"/>
    </row>
    <row r="446" spans="1:2" x14ac:dyDescent="0.2">
      <c r="A446" s="10"/>
      <c r="B446" s="10"/>
    </row>
    <row r="447" spans="1:2" x14ac:dyDescent="0.2">
      <c r="A447" s="10"/>
      <c r="B447" s="10"/>
    </row>
    <row r="448" spans="1:2" x14ac:dyDescent="0.2">
      <c r="A448" s="10"/>
      <c r="B448" s="10"/>
    </row>
    <row r="449" spans="1:2" x14ac:dyDescent="0.2">
      <c r="A449" s="10"/>
      <c r="B449" s="10"/>
    </row>
    <row r="450" spans="1:2" x14ac:dyDescent="0.2">
      <c r="A450" s="10"/>
      <c r="B450" s="10"/>
    </row>
    <row r="451" spans="1:2" x14ac:dyDescent="0.2">
      <c r="A451" s="10"/>
      <c r="B451" s="10"/>
    </row>
    <row r="452" spans="1:2" x14ac:dyDescent="0.2">
      <c r="A452" s="10"/>
      <c r="B452" s="10"/>
    </row>
    <row r="453" spans="1:2" x14ac:dyDescent="0.2">
      <c r="A453" s="10"/>
      <c r="B453" s="10"/>
    </row>
    <row r="454" spans="1:2" x14ac:dyDescent="0.2">
      <c r="A454" s="10"/>
      <c r="B454" s="10"/>
    </row>
    <row r="455" spans="1:2" x14ac:dyDescent="0.2">
      <c r="A455" s="10"/>
      <c r="B455" s="10"/>
    </row>
    <row r="456" spans="1:2" x14ac:dyDescent="0.2">
      <c r="A456" s="10"/>
      <c r="B456" s="10"/>
    </row>
    <row r="457" spans="1:2" x14ac:dyDescent="0.2">
      <c r="A457" s="10"/>
      <c r="B457" s="10"/>
    </row>
    <row r="458" spans="1:2" x14ac:dyDescent="0.2">
      <c r="A458" s="10"/>
      <c r="B458" s="10"/>
    </row>
    <row r="459" spans="1:2" x14ac:dyDescent="0.2">
      <c r="A459" s="10"/>
      <c r="B459" s="10"/>
    </row>
    <row r="460" spans="1:2" x14ac:dyDescent="0.2">
      <c r="A460" s="10"/>
      <c r="B460" s="10"/>
    </row>
    <row r="461" spans="1:2" x14ac:dyDescent="0.2">
      <c r="A461" s="10"/>
      <c r="B461" s="10"/>
    </row>
    <row r="462" spans="1:2" x14ac:dyDescent="0.2">
      <c r="A462" s="10"/>
      <c r="B462" s="10"/>
    </row>
    <row r="463" spans="1:2" x14ac:dyDescent="0.2">
      <c r="A463" s="10"/>
      <c r="B463" s="10"/>
    </row>
    <row r="464" spans="1:2" x14ac:dyDescent="0.2">
      <c r="A464" s="10"/>
      <c r="B464" s="10"/>
    </row>
    <row r="465" spans="1:2" x14ac:dyDescent="0.2">
      <c r="A465" s="10"/>
      <c r="B465" s="10"/>
    </row>
    <row r="466" spans="1:2" x14ac:dyDescent="0.2">
      <c r="A466" s="10"/>
      <c r="B466" s="10"/>
    </row>
    <row r="467" spans="1:2" x14ac:dyDescent="0.2">
      <c r="A467" s="10"/>
      <c r="B467" s="10"/>
    </row>
    <row r="468" spans="1:2" x14ac:dyDescent="0.2">
      <c r="A468" s="10"/>
      <c r="B468" s="10"/>
    </row>
    <row r="469" spans="1:2" x14ac:dyDescent="0.2">
      <c r="A469" s="10"/>
      <c r="B469" s="10"/>
    </row>
    <row r="470" spans="1:2" x14ac:dyDescent="0.2">
      <c r="A470" s="10"/>
      <c r="B470" s="10"/>
    </row>
    <row r="471" spans="1:2" x14ac:dyDescent="0.2">
      <c r="A471" s="10"/>
      <c r="B471" s="10"/>
    </row>
    <row r="472" spans="1:2" x14ac:dyDescent="0.2">
      <c r="A472" s="10"/>
      <c r="B472" s="10"/>
    </row>
    <row r="473" spans="1:2" x14ac:dyDescent="0.2">
      <c r="A473" s="10"/>
      <c r="B473" s="10"/>
    </row>
    <row r="474" spans="1:2" x14ac:dyDescent="0.2">
      <c r="A474" s="10"/>
      <c r="B474" s="10"/>
    </row>
    <row r="475" spans="1:2" x14ac:dyDescent="0.2">
      <c r="A475" s="10"/>
      <c r="B475" s="10"/>
    </row>
    <row r="476" spans="1:2" x14ac:dyDescent="0.2">
      <c r="A476" s="10"/>
      <c r="B476" s="10"/>
    </row>
    <row r="477" spans="1:2" x14ac:dyDescent="0.2">
      <c r="A477" s="10"/>
      <c r="B477" s="10"/>
    </row>
    <row r="478" spans="1:2" x14ac:dyDescent="0.2">
      <c r="A478" s="10"/>
      <c r="B478" s="10"/>
    </row>
    <row r="479" spans="1:2" x14ac:dyDescent="0.2">
      <c r="A479" s="10"/>
      <c r="B479" s="10"/>
    </row>
    <row r="480" spans="1:2" x14ac:dyDescent="0.2">
      <c r="A480" s="10"/>
      <c r="B480" s="10"/>
    </row>
    <row r="481" spans="1:2" x14ac:dyDescent="0.2">
      <c r="A481" s="10"/>
      <c r="B481" s="10"/>
    </row>
    <row r="482" spans="1:2" x14ac:dyDescent="0.2">
      <c r="A482" s="10"/>
      <c r="B482" s="10"/>
    </row>
    <row r="483" spans="1:2" x14ac:dyDescent="0.2">
      <c r="A483" s="10"/>
      <c r="B483" s="10"/>
    </row>
    <row r="484" spans="1:2" x14ac:dyDescent="0.2">
      <c r="A484" s="10"/>
      <c r="B484" s="10"/>
    </row>
    <row r="485" spans="1:2" x14ac:dyDescent="0.2">
      <c r="A485" s="10"/>
      <c r="B485" s="10"/>
    </row>
    <row r="486" spans="1:2" x14ac:dyDescent="0.2">
      <c r="A486" s="10"/>
      <c r="B486" s="10"/>
    </row>
    <row r="487" spans="1:2" x14ac:dyDescent="0.2">
      <c r="A487" s="10"/>
      <c r="B487" s="10"/>
    </row>
    <row r="488" spans="1:2" x14ac:dyDescent="0.2">
      <c r="A488" s="10"/>
      <c r="B488" s="10"/>
    </row>
    <row r="489" spans="1:2" x14ac:dyDescent="0.2">
      <c r="A489" s="10"/>
      <c r="B489" s="10"/>
    </row>
    <row r="490" spans="1:2" x14ac:dyDescent="0.2">
      <c r="A490" s="10"/>
      <c r="B490" s="10"/>
    </row>
    <row r="491" spans="1:2" x14ac:dyDescent="0.2">
      <c r="A491" s="10"/>
      <c r="B491" s="10"/>
    </row>
    <row r="492" spans="1:2" x14ac:dyDescent="0.2">
      <c r="A492" s="10"/>
      <c r="B492" s="10"/>
    </row>
    <row r="493" spans="1:2" x14ac:dyDescent="0.2">
      <c r="A493" s="10"/>
      <c r="B493" s="10"/>
    </row>
    <row r="494" spans="1:2" x14ac:dyDescent="0.2">
      <c r="A494" s="10"/>
      <c r="B494" s="10"/>
    </row>
    <row r="495" spans="1:2" x14ac:dyDescent="0.2">
      <c r="A495" s="10"/>
      <c r="B495" s="10"/>
    </row>
    <row r="496" spans="1:2" x14ac:dyDescent="0.2">
      <c r="A496" s="10"/>
      <c r="B496" s="10"/>
    </row>
    <row r="497" spans="1:2" x14ac:dyDescent="0.2">
      <c r="A497" s="10"/>
      <c r="B497" s="10"/>
    </row>
    <row r="498" spans="1:2" x14ac:dyDescent="0.2">
      <c r="A498" s="10"/>
      <c r="B498" s="10"/>
    </row>
    <row r="499" spans="1:2" x14ac:dyDescent="0.2">
      <c r="A499" s="10"/>
      <c r="B499" s="10"/>
    </row>
    <row r="500" spans="1:2" x14ac:dyDescent="0.2">
      <c r="A500" s="10"/>
      <c r="B500" s="10"/>
    </row>
    <row r="501" spans="1:2" x14ac:dyDescent="0.2">
      <c r="A501" s="10"/>
      <c r="B501" s="10"/>
    </row>
    <row r="502" spans="1:2" x14ac:dyDescent="0.2">
      <c r="A502" s="10"/>
      <c r="B502" s="10"/>
    </row>
    <row r="503" spans="1:2" x14ac:dyDescent="0.2">
      <c r="A503" s="10"/>
      <c r="B503" s="10"/>
    </row>
    <row r="504" spans="1:2" x14ac:dyDescent="0.2">
      <c r="A504" s="10"/>
      <c r="B504" s="10"/>
    </row>
    <row r="505" spans="1:2" x14ac:dyDescent="0.2">
      <c r="A505" s="10"/>
      <c r="B505" s="10"/>
    </row>
    <row r="506" spans="1:2" x14ac:dyDescent="0.2">
      <c r="A506" s="10"/>
      <c r="B506" s="10"/>
    </row>
    <row r="507" spans="1:2" x14ac:dyDescent="0.2">
      <c r="A507" s="10"/>
      <c r="B507" s="10"/>
    </row>
    <row r="508" spans="1:2" x14ac:dyDescent="0.2">
      <c r="A508" s="10"/>
      <c r="B508" s="10"/>
    </row>
    <row r="509" spans="1:2" x14ac:dyDescent="0.2">
      <c r="A509" s="10"/>
      <c r="B509" s="10"/>
    </row>
    <row r="510" spans="1:2" x14ac:dyDescent="0.2">
      <c r="A510" s="10"/>
      <c r="B510" s="10"/>
    </row>
    <row r="511" spans="1:2" x14ac:dyDescent="0.2">
      <c r="A511" s="10"/>
      <c r="B511" s="10"/>
    </row>
    <row r="512" spans="1:2" x14ac:dyDescent="0.2">
      <c r="A512" s="10"/>
      <c r="B512" s="10"/>
    </row>
    <row r="513" spans="1:2" x14ac:dyDescent="0.2">
      <c r="A513" s="10"/>
      <c r="B513" s="10"/>
    </row>
    <row r="514" spans="1:2" x14ac:dyDescent="0.2">
      <c r="A514" s="10"/>
      <c r="B514" s="10"/>
    </row>
    <row r="515" spans="1:2" x14ac:dyDescent="0.2">
      <c r="A515" s="10"/>
      <c r="B515" s="10"/>
    </row>
    <row r="516" spans="1:2" x14ac:dyDescent="0.2">
      <c r="A516" s="10"/>
      <c r="B516" s="10"/>
    </row>
    <row r="517" spans="1:2" x14ac:dyDescent="0.2">
      <c r="A517" s="10"/>
      <c r="B517" s="10"/>
    </row>
    <row r="518" spans="1:2" x14ac:dyDescent="0.2">
      <c r="A518" s="10"/>
      <c r="B518" s="10"/>
    </row>
    <row r="519" spans="1:2" x14ac:dyDescent="0.2">
      <c r="A519" s="10"/>
      <c r="B519" s="10"/>
    </row>
    <row r="520" spans="1:2" x14ac:dyDescent="0.2">
      <c r="A520" s="10"/>
      <c r="B520" s="10"/>
    </row>
    <row r="521" spans="1:2" x14ac:dyDescent="0.2">
      <c r="A521" s="10"/>
      <c r="B521" s="10"/>
    </row>
    <row r="522" spans="1:2" x14ac:dyDescent="0.2">
      <c r="A522" s="10"/>
      <c r="B522" s="10"/>
    </row>
    <row r="523" spans="1:2" x14ac:dyDescent="0.2">
      <c r="A523" s="10"/>
      <c r="B523" s="10"/>
    </row>
    <row r="524" spans="1:2" x14ac:dyDescent="0.2">
      <c r="A524" s="10"/>
      <c r="B524" s="10"/>
    </row>
    <row r="525" spans="1:2" x14ac:dyDescent="0.2">
      <c r="A525" s="10"/>
      <c r="B525" s="10"/>
    </row>
    <row r="526" spans="1:2" x14ac:dyDescent="0.2">
      <c r="A526" s="10"/>
      <c r="B526" s="10"/>
    </row>
    <row r="527" spans="1:2" x14ac:dyDescent="0.2">
      <c r="A527" s="10"/>
      <c r="B527" s="10"/>
    </row>
    <row r="528" spans="1:2" x14ac:dyDescent="0.2">
      <c r="A528" s="10"/>
      <c r="B528" s="10"/>
    </row>
    <row r="529" spans="1:2" x14ac:dyDescent="0.2">
      <c r="A529" s="10"/>
      <c r="B529" s="10"/>
    </row>
    <row r="530" spans="1:2" x14ac:dyDescent="0.2">
      <c r="A530" s="10"/>
      <c r="B530" s="10"/>
    </row>
    <row r="531" spans="1:2" x14ac:dyDescent="0.2">
      <c r="A531" s="10"/>
      <c r="B531" s="10"/>
    </row>
    <row r="532" spans="1:2" x14ac:dyDescent="0.2">
      <c r="A532" s="10"/>
      <c r="B532" s="10"/>
    </row>
    <row r="533" spans="1:2" x14ac:dyDescent="0.2">
      <c r="A533" s="10"/>
      <c r="B533" s="10"/>
    </row>
    <row r="534" spans="1:2" x14ac:dyDescent="0.2">
      <c r="A534" s="10"/>
      <c r="B534" s="10"/>
    </row>
    <row r="535" spans="1:2" x14ac:dyDescent="0.2">
      <c r="A535" s="10"/>
      <c r="B535" s="10"/>
    </row>
    <row r="536" spans="1:2" x14ac:dyDescent="0.2">
      <c r="A536" s="10"/>
      <c r="B536" s="10"/>
    </row>
    <row r="537" spans="1:2" x14ac:dyDescent="0.2">
      <c r="A537" s="10"/>
      <c r="B537" s="10"/>
    </row>
    <row r="538" spans="1:2" x14ac:dyDescent="0.2">
      <c r="A538" s="10"/>
      <c r="B538" s="10"/>
    </row>
    <row r="539" spans="1:2" x14ac:dyDescent="0.2">
      <c r="A539" s="10"/>
      <c r="B539" s="10"/>
    </row>
    <row r="540" spans="1:2" x14ac:dyDescent="0.2">
      <c r="A540" s="10"/>
      <c r="B540" s="10"/>
    </row>
    <row r="541" spans="1:2" x14ac:dyDescent="0.2">
      <c r="A541" s="10"/>
      <c r="B541" s="10"/>
    </row>
    <row r="542" spans="1:2" x14ac:dyDescent="0.2">
      <c r="A542" s="10"/>
      <c r="B542" s="10"/>
    </row>
    <row r="543" spans="1:2" x14ac:dyDescent="0.2">
      <c r="A543" s="10"/>
      <c r="B543" s="10"/>
    </row>
    <row r="544" spans="1:2" x14ac:dyDescent="0.2">
      <c r="A544" s="10"/>
      <c r="B544" s="10"/>
    </row>
    <row r="545" spans="1:2" x14ac:dyDescent="0.2">
      <c r="A545" s="10"/>
      <c r="B545" s="10"/>
    </row>
    <row r="546" spans="1:2" x14ac:dyDescent="0.2">
      <c r="A546" s="10"/>
      <c r="B546" s="10"/>
    </row>
    <row r="547" spans="1:2" x14ac:dyDescent="0.2">
      <c r="A547" s="10"/>
      <c r="B547" s="10"/>
    </row>
    <row r="548" spans="1:2" x14ac:dyDescent="0.2">
      <c r="A548" s="10"/>
      <c r="B548" s="10"/>
    </row>
    <row r="549" spans="1:2" x14ac:dyDescent="0.2">
      <c r="A549" s="10"/>
      <c r="B549" s="10"/>
    </row>
    <row r="550" spans="1:2" x14ac:dyDescent="0.2">
      <c r="A550" s="10"/>
      <c r="B550" s="10"/>
    </row>
    <row r="551" spans="1:2" x14ac:dyDescent="0.2">
      <c r="A551" s="10"/>
      <c r="B551" s="10"/>
    </row>
    <row r="552" spans="1:2" x14ac:dyDescent="0.2">
      <c r="A552" s="10"/>
      <c r="B552" s="10"/>
    </row>
    <row r="553" spans="1:2" x14ac:dyDescent="0.2">
      <c r="A553" s="10"/>
      <c r="B553" s="10"/>
    </row>
    <row r="554" spans="1:2" x14ac:dyDescent="0.2">
      <c r="A554" s="10"/>
      <c r="B554" s="10"/>
    </row>
    <row r="555" spans="1:2" x14ac:dyDescent="0.2">
      <c r="A555" s="10"/>
      <c r="B555" s="10"/>
    </row>
    <row r="556" spans="1:2" x14ac:dyDescent="0.2">
      <c r="A556" s="10"/>
      <c r="B556" s="10"/>
    </row>
    <row r="557" spans="1:2" x14ac:dyDescent="0.2">
      <c r="A557" s="10"/>
      <c r="B557" s="10"/>
    </row>
    <row r="558" spans="1:2" x14ac:dyDescent="0.2">
      <c r="A558" s="10"/>
      <c r="B558" s="10"/>
    </row>
    <row r="559" spans="1:2" x14ac:dyDescent="0.2">
      <c r="A559" s="10"/>
      <c r="B559" s="10"/>
    </row>
    <row r="560" spans="1:2" x14ac:dyDescent="0.2">
      <c r="A560" s="10"/>
      <c r="B560" s="10"/>
    </row>
    <row r="561" spans="1:2" x14ac:dyDescent="0.2">
      <c r="A561" s="10"/>
      <c r="B561" s="10"/>
    </row>
    <row r="562" spans="1:2" x14ac:dyDescent="0.2">
      <c r="A562" s="10"/>
      <c r="B562" s="10"/>
    </row>
    <row r="563" spans="1:2" x14ac:dyDescent="0.2">
      <c r="A563" s="10"/>
      <c r="B563" s="10"/>
    </row>
    <row r="564" spans="1:2" x14ac:dyDescent="0.2">
      <c r="A564" s="10"/>
      <c r="B564" s="10"/>
    </row>
    <row r="565" spans="1:2" x14ac:dyDescent="0.2">
      <c r="A565" s="10"/>
      <c r="B565" s="10"/>
    </row>
    <row r="566" spans="1:2" x14ac:dyDescent="0.2">
      <c r="A566" s="10"/>
      <c r="B566" s="10"/>
    </row>
    <row r="567" spans="1:2" x14ac:dyDescent="0.2">
      <c r="A567" s="10"/>
      <c r="B567" s="10"/>
    </row>
    <row r="568" spans="1:2" x14ac:dyDescent="0.2">
      <c r="A568" s="10"/>
      <c r="B568" s="10"/>
    </row>
    <row r="569" spans="1:2" x14ac:dyDescent="0.2">
      <c r="A569" s="10"/>
      <c r="B569" s="10"/>
    </row>
    <row r="570" spans="1:2" x14ac:dyDescent="0.2">
      <c r="A570" s="10"/>
      <c r="B570" s="10"/>
    </row>
    <row r="571" spans="1:2" x14ac:dyDescent="0.2">
      <c r="A571" s="10"/>
      <c r="B571" s="10"/>
    </row>
    <row r="572" spans="1:2" x14ac:dyDescent="0.2">
      <c r="A572" s="10"/>
      <c r="B572" s="10"/>
    </row>
    <row r="573" spans="1:2" x14ac:dyDescent="0.2">
      <c r="A573" s="10"/>
      <c r="B573" s="10"/>
    </row>
    <row r="574" spans="1:2" x14ac:dyDescent="0.2">
      <c r="A574" s="10"/>
      <c r="B574" s="10"/>
    </row>
    <row r="575" spans="1:2" x14ac:dyDescent="0.2">
      <c r="A575" s="10"/>
      <c r="B575" s="10"/>
    </row>
    <row r="576" spans="1:2" x14ac:dyDescent="0.2">
      <c r="A576" s="10"/>
      <c r="B576" s="10"/>
    </row>
    <row r="577" spans="1:2" x14ac:dyDescent="0.2">
      <c r="A577" s="10"/>
      <c r="B577" s="10"/>
    </row>
    <row r="578" spans="1:2" x14ac:dyDescent="0.2">
      <c r="A578" s="10"/>
      <c r="B578" s="10"/>
    </row>
    <row r="579" spans="1:2" x14ac:dyDescent="0.2">
      <c r="A579" s="10"/>
      <c r="B579" s="10"/>
    </row>
    <row r="580" spans="1:2" x14ac:dyDescent="0.2">
      <c r="A580" s="10"/>
      <c r="B580" s="10"/>
    </row>
    <row r="581" spans="1:2" x14ac:dyDescent="0.2">
      <c r="A581" s="10"/>
      <c r="B581" s="10"/>
    </row>
    <row r="582" spans="1:2" x14ac:dyDescent="0.2">
      <c r="A582" s="10"/>
      <c r="B582" s="10"/>
    </row>
    <row r="583" spans="1:2" x14ac:dyDescent="0.2">
      <c r="A583" s="10"/>
      <c r="B583" s="10"/>
    </row>
    <row r="584" spans="1:2" x14ac:dyDescent="0.2">
      <c r="A584" s="10"/>
      <c r="B584" s="10"/>
    </row>
    <row r="585" spans="1:2" x14ac:dyDescent="0.2">
      <c r="A585" s="10"/>
      <c r="B585" s="10"/>
    </row>
    <row r="586" spans="1:2" x14ac:dyDescent="0.2">
      <c r="A586" s="10"/>
      <c r="B586" s="10"/>
    </row>
    <row r="587" spans="1:2" x14ac:dyDescent="0.2">
      <c r="A587" s="10"/>
      <c r="B587" s="10"/>
    </row>
    <row r="588" spans="1:2" x14ac:dyDescent="0.2">
      <c r="A588" s="10"/>
      <c r="B588" s="10"/>
    </row>
    <row r="589" spans="1:2" x14ac:dyDescent="0.2">
      <c r="A589" s="10"/>
      <c r="B589" s="10"/>
    </row>
    <row r="590" spans="1:2" x14ac:dyDescent="0.2">
      <c r="A590" s="10"/>
      <c r="B590" s="10"/>
    </row>
    <row r="591" spans="1:2" x14ac:dyDescent="0.2">
      <c r="A591" s="10"/>
      <c r="B591" s="10"/>
    </row>
    <row r="592" spans="1:2" x14ac:dyDescent="0.2">
      <c r="A592" s="10"/>
      <c r="B592" s="10"/>
    </row>
    <row r="593" spans="1:2" x14ac:dyDescent="0.2">
      <c r="A593" s="10"/>
      <c r="B593" s="10"/>
    </row>
    <row r="594" spans="1:2" x14ac:dyDescent="0.2">
      <c r="A594" s="10"/>
      <c r="B594" s="10"/>
    </row>
    <row r="595" spans="1:2" x14ac:dyDescent="0.2">
      <c r="A595" s="10"/>
      <c r="B595" s="10"/>
    </row>
    <row r="596" spans="1:2" x14ac:dyDescent="0.2">
      <c r="A596" s="10"/>
      <c r="B596" s="10"/>
    </row>
    <row r="597" spans="1:2" x14ac:dyDescent="0.2">
      <c r="A597" s="10"/>
      <c r="B597" s="10"/>
    </row>
    <row r="598" spans="1:2" x14ac:dyDescent="0.2">
      <c r="A598" s="10"/>
      <c r="B598" s="10"/>
    </row>
    <row r="599" spans="1:2" x14ac:dyDescent="0.2">
      <c r="A599" s="10"/>
      <c r="B599" s="10"/>
    </row>
    <row r="600" spans="1:2" x14ac:dyDescent="0.2">
      <c r="A600" s="10"/>
      <c r="B600" s="10"/>
    </row>
    <row r="601" spans="1:2" x14ac:dyDescent="0.2">
      <c r="A601" s="10"/>
      <c r="B601" s="10"/>
    </row>
    <row r="602" spans="1:2" x14ac:dyDescent="0.2">
      <c r="A602" s="10"/>
      <c r="B602" s="10"/>
    </row>
    <row r="603" spans="1:2" x14ac:dyDescent="0.2">
      <c r="A603" s="10"/>
      <c r="B603" s="10"/>
    </row>
    <row r="604" spans="1:2" x14ac:dyDescent="0.2">
      <c r="A604" s="10"/>
      <c r="B604" s="10"/>
    </row>
    <row r="605" spans="1:2" x14ac:dyDescent="0.2">
      <c r="A605" s="10"/>
      <c r="B605" s="10"/>
    </row>
    <row r="606" spans="1:2" x14ac:dyDescent="0.2">
      <c r="A606" s="10"/>
      <c r="B606" s="10"/>
    </row>
    <row r="607" spans="1:2" x14ac:dyDescent="0.2">
      <c r="A607" s="10"/>
      <c r="B607" s="10"/>
    </row>
    <row r="608" spans="1:2" x14ac:dyDescent="0.2">
      <c r="A608" s="10"/>
      <c r="B608" s="10"/>
    </row>
    <row r="609" spans="1:2" x14ac:dyDescent="0.2">
      <c r="A609" s="10"/>
      <c r="B609" s="10"/>
    </row>
    <row r="610" spans="1:2" x14ac:dyDescent="0.2">
      <c r="A610" s="10"/>
      <c r="B610" s="10"/>
    </row>
    <row r="611" spans="1:2" x14ac:dyDescent="0.2">
      <c r="A611" s="10"/>
      <c r="B611" s="10"/>
    </row>
    <row r="612" spans="1:2" x14ac:dyDescent="0.2">
      <c r="A612" s="10"/>
      <c r="B612" s="10"/>
    </row>
    <row r="613" spans="1:2" x14ac:dyDescent="0.2">
      <c r="A613" s="10"/>
      <c r="B613" s="10"/>
    </row>
    <row r="614" spans="1:2" x14ac:dyDescent="0.2">
      <c r="A614" s="10"/>
      <c r="B614" s="10"/>
    </row>
    <row r="615" spans="1:2" x14ac:dyDescent="0.2">
      <c r="A615" s="10"/>
      <c r="B615" s="10"/>
    </row>
    <row r="616" spans="1:2" x14ac:dyDescent="0.2">
      <c r="A616" s="10"/>
      <c r="B616" s="10"/>
    </row>
    <row r="617" spans="1:2" x14ac:dyDescent="0.2">
      <c r="A617" s="10"/>
      <c r="B617" s="10"/>
    </row>
    <row r="618" spans="1:2" x14ac:dyDescent="0.2">
      <c r="A618" s="10"/>
      <c r="B618" s="10"/>
    </row>
    <row r="619" spans="1:2" x14ac:dyDescent="0.2">
      <c r="A619" s="10"/>
      <c r="B619" s="10"/>
    </row>
    <row r="620" spans="1:2" x14ac:dyDescent="0.2">
      <c r="A620" s="10"/>
      <c r="B620" s="10"/>
    </row>
    <row r="621" spans="1:2" x14ac:dyDescent="0.2">
      <c r="A621" s="10"/>
      <c r="B621" s="10"/>
    </row>
    <row r="622" spans="1:2" x14ac:dyDescent="0.2">
      <c r="A622" s="10"/>
      <c r="B622" s="10"/>
    </row>
    <row r="623" spans="1:2" x14ac:dyDescent="0.2">
      <c r="A623" s="10"/>
      <c r="B623" s="10"/>
    </row>
    <row r="624" spans="1:2" x14ac:dyDescent="0.2">
      <c r="A624" s="10"/>
      <c r="B624" s="10"/>
    </row>
    <row r="625" spans="1:2" x14ac:dyDescent="0.2">
      <c r="A625" s="10"/>
      <c r="B625" s="10"/>
    </row>
    <row r="626" spans="1:2" x14ac:dyDescent="0.2">
      <c r="A626" s="10"/>
      <c r="B626" s="10"/>
    </row>
    <row r="627" spans="1:2" x14ac:dyDescent="0.2">
      <c r="A627" s="10"/>
      <c r="B627" s="10"/>
    </row>
    <row r="628" spans="1:2" x14ac:dyDescent="0.2">
      <c r="A628" s="10"/>
      <c r="B628" s="10"/>
    </row>
    <row r="629" spans="1:2" x14ac:dyDescent="0.2">
      <c r="A629" s="10"/>
      <c r="B629" s="10"/>
    </row>
    <row r="630" spans="1:2" x14ac:dyDescent="0.2">
      <c r="A630" s="10"/>
      <c r="B630" s="10"/>
    </row>
    <row r="631" spans="1:2" x14ac:dyDescent="0.2">
      <c r="A631" s="10"/>
      <c r="B631" s="10"/>
    </row>
    <row r="632" spans="1:2" x14ac:dyDescent="0.2">
      <c r="A632" s="10"/>
      <c r="B632" s="10"/>
    </row>
    <row r="633" spans="1:2" x14ac:dyDescent="0.2">
      <c r="A633" s="10"/>
      <c r="B633" s="10"/>
    </row>
    <row r="634" spans="1:2" x14ac:dyDescent="0.2">
      <c r="A634" s="10"/>
      <c r="B634" s="10"/>
    </row>
    <row r="635" spans="1:2" x14ac:dyDescent="0.2">
      <c r="A635" s="10"/>
      <c r="B635" s="10"/>
    </row>
    <row r="636" spans="1:2" x14ac:dyDescent="0.2">
      <c r="A636" s="10"/>
      <c r="B636" s="10"/>
    </row>
    <row r="637" spans="1:2" x14ac:dyDescent="0.2">
      <c r="A637" s="10"/>
      <c r="B637" s="10"/>
    </row>
    <row r="638" spans="1:2" x14ac:dyDescent="0.2">
      <c r="A638" s="10"/>
      <c r="B638" s="10"/>
    </row>
    <row r="639" spans="1:2" x14ac:dyDescent="0.2">
      <c r="A639" s="10"/>
      <c r="B639" s="10"/>
    </row>
    <row r="640" spans="1:2" x14ac:dyDescent="0.2">
      <c r="A640" s="10"/>
      <c r="B640" s="10"/>
    </row>
    <row r="641" spans="1:2" x14ac:dyDescent="0.2">
      <c r="A641" s="10"/>
      <c r="B641" s="10"/>
    </row>
    <row r="642" spans="1:2" x14ac:dyDescent="0.2">
      <c r="A642" s="10"/>
      <c r="B642" s="10"/>
    </row>
    <row r="643" spans="1:2" x14ac:dyDescent="0.2">
      <c r="A643" s="10"/>
      <c r="B643" s="10"/>
    </row>
    <row r="644" spans="1:2" x14ac:dyDescent="0.2">
      <c r="A644" s="10"/>
      <c r="B644" s="10"/>
    </row>
    <row r="645" spans="1:2" x14ac:dyDescent="0.2">
      <c r="A645" s="10"/>
      <c r="B645" s="10"/>
    </row>
    <row r="646" spans="1:2" x14ac:dyDescent="0.2">
      <c r="A646" s="10"/>
      <c r="B646" s="10"/>
    </row>
    <row r="647" spans="1:2" x14ac:dyDescent="0.2">
      <c r="A647" s="10"/>
      <c r="B647" s="10"/>
    </row>
    <row r="648" spans="1:2" x14ac:dyDescent="0.2">
      <c r="A648" s="10"/>
      <c r="B648" s="10"/>
    </row>
    <row r="649" spans="1:2" x14ac:dyDescent="0.2">
      <c r="A649" s="10"/>
      <c r="B649" s="10"/>
    </row>
    <row r="650" spans="1:2" x14ac:dyDescent="0.2">
      <c r="A650" s="10"/>
      <c r="B650" s="10"/>
    </row>
    <row r="651" spans="1:2" x14ac:dyDescent="0.2">
      <c r="A651" s="10"/>
      <c r="B651" s="10"/>
    </row>
    <row r="652" spans="1:2" x14ac:dyDescent="0.2">
      <c r="A652" s="10"/>
      <c r="B652" s="10"/>
    </row>
    <row r="653" spans="1:2" x14ac:dyDescent="0.2">
      <c r="A653" s="10"/>
      <c r="B653" s="10"/>
    </row>
    <row r="654" spans="1:2" x14ac:dyDescent="0.2">
      <c r="A654" s="10"/>
      <c r="B654" s="10"/>
    </row>
    <row r="655" spans="1:2" x14ac:dyDescent="0.2">
      <c r="A655" s="10"/>
      <c r="B655" s="10"/>
    </row>
    <row r="656" spans="1:2" x14ac:dyDescent="0.2">
      <c r="A656" s="10"/>
      <c r="B656" s="10"/>
    </row>
    <row r="657" spans="1:2" x14ac:dyDescent="0.2">
      <c r="A657" s="10"/>
      <c r="B657" s="10"/>
    </row>
    <row r="658" spans="1:2" x14ac:dyDescent="0.2">
      <c r="A658" s="10"/>
      <c r="B658" s="10"/>
    </row>
    <row r="659" spans="1:2" x14ac:dyDescent="0.2">
      <c r="A659" s="10"/>
      <c r="B659" s="10"/>
    </row>
    <row r="660" spans="1:2" x14ac:dyDescent="0.2">
      <c r="A660" s="10"/>
      <c r="B660" s="10"/>
    </row>
    <row r="661" spans="1:2" x14ac:dyDescent="0.2">
      <c r="A661" s="10"/>
      <c r="B661" s="10"/>
    </row>
    <row r="662" spans="1:2" x14ac:dyDescent="0.2">
      <c r="A662" s="10"/>
      <c r="B662" s="10"/>
    </row>
    <row r="663" spans="1:2" x14ac:dyDescent="0.2">
      <c r="A663" s="10"/>
      <c r="B663" s="10"/>
    </row>
    <row r="664" spans="1:2" x14ac:dyDescent="0.2">
      <c r="A664" s="10"/>
      <c r="B664" s="10"/>
    </row>
    <row r="665" spans="1:2" x14ac:dyDescent="0.2">
      <c r="A665" s="10"/>
      <c r="B665" s="10"/>
    </row>
    <row r="666" spans="1:2" x14ac:dyDescent="0.2">
      <c r="A666" s="10"/>
      <c r="B666" s="10"/>
    </row>
    <row r="667" spans="1:2" x14ac:dyDescent="0.2">
      <c r="A667" s="10"/>
      <c r="B667" s="10"/>
    </row>
    <row r="668" spans="1:2" x14ac:dyDescent="0.2">
      <c r="A668" s="10"/>
      <c r="B668" s="10"/>
    </row>
    <row r="669" spans="1:2" x14ac:dyDescent="0.2">
      <c r="A669" s="10"/>
      <c r="B669" s="10"/>
    </row>
    <row r="670" spans="1:2" x14ac:dyDescent="0.2">
      <c r="A670" s="10"/>
      <c r="B670" s="10"/>
    </row>
    <row r="671" spans="1:2" x14ac:dyDescent="0.2">
      <c r="A671" s="10"/>
      <c r="B671" s="10"/>
    </row>
    <row r="672" spans="1:2" x14ac:dyDescent="0.2">
      <c r="A672" s="10"/>
      <c r="B672" s="10"/>
    </row>
    <row r="673" spans="1:2" x14ac:dyDescent="0.2">
      <c r="A673" s="10"/>
      <c r="B673" s="10"/>
    </row>
    <row r="674" spans="1:2" x14ac:dyDescent="0.2">
      <c r="A674" s="10"/>
      <c r="B674" s="10"/>
    </row>
    <row r="675" spans="1:2" x14ac:dyDescent="0.2">
      <c r="A675" s="10"/>
      <c r="B675" s="10"/>
    </row>
    <row r="676" spans="1:2" x14ac:dyDescent="0.2">
      <c r="A676" s="10"/>
      <c r="B676" s="10"/>
    </row>
    <row r="677" spans="1:2" x14ac:dyDescent="0.2">
      <c r="A677" s="10"/>
      <c r="B677" s="10"/>
    </row>
    <row r="678" spans="1:2" x14ac:dyDescent="0.2">
      <c r="A678" s="10"/>
      <c r="B678" s="10"/>
    </row>
    <row r="679" spans="1:2" x14ac:dyDescent="0.2">
      <c r="A679" s="10"/>
      <c r="B679" s="10"/>
    </row>
    <row r="680" spans="1:2" x14ac:dyDescent="0.2">
      <c r="A680" s="10"/>
      <c r="B680" s="10"/>
    </row>
    <row r="681" spans="1:2" x14ac:dyDescent="0.2">
      <c r="A681" s="10"/>
      <c r="B681" s="10"/>
    </row>
    <row r="682" spans="1:2" x14ac:dyDescent="0.2">
      <c r="A682" s="10"/>
      <c r="B682" s="10"/>
    </row>
    <row r="683" spans="1:2" x14ac:dyDescent="0.2">
      <c r="A683" s="10"/>
      <c r="B683" s="10"/>
    </row>
    <row r="684" spans="1:2" x14ac:dyDescent="0.2">
      <c r="A684" s="10"/>
      <c r="B684" s="10"/>
    </row>
    <row r="685" spans="1:2" x14ac:dyDescent="0.2">
      <c r="A685" s="10"/>
      <c r="B685" s="10"/>
    </row>
    <row r="686" spans="1:2" x14ac:dyDescent="0.2">
      <c r="A686" s="10"/>
      <c r="B686" s="10"/>
    </row>
    <row r="687" spans="1:2" x14ac:dyDescent="0.2">
      <c r="A687" s="10"/>
      <c r="B687" s="10"/>
    </row>
    <row r="688" spans="1:2" x14ac:dyDescent="0.2">
      <c r="A688" s="10"/>
      <c r="B688" s="10"/>
    </row>
    <row r="689" spans="1:2" x14ac:dyDescent="0.2">
      <c r="A689" s="10"/>
      <c r="B689" s="10"/>
    </row>
    <row r="690" spans="1:2" x14ac:dyDescent="0.2">
      <c r="A690" s="10"/>
      <c r="B690" s="10"/>
    </row>
    <row r="691" spans="1:2" x14ac:dyDescent="0.2">
      <c r="A691" s="10"/>
      <c r="B691" s="10"/>
    </row>
    <row r="692" spans="1:2" x14ac:dyDescent="0.2">
      <c r="A692" s="10"/>
      <c r="B692" s="10"/>
    </row>
    <row r="693" spans="1:2" x14ac:dyDescent="0.2">
      <c r="A693" s="10"/>
      <c r="B693" s="10"/>
    </row>
    <row r="694" spans="1:2" x14ac:dyDescent="0.2">
      <c r="A694" s="10"/>
      <c r="B694" s="10"/>
    </row>
    <row r="695" spans="1:2" x14ac:dyDescent="0.2">
      <c r="A695" s="10"/>
      <c r="B695" s="10"/>
    </row>
    <row r="696" spans="1:2" x14ac:dyDescent="0.2">
      <c r="A696" s="10"/>
      <c r="B696" s="10"/>
    </row>
    <row r="697" spans="1:2" x14ac:dyDescent="0.2">
      <c r="A697" s="10"/>
      <c r="B697" s="10"/>
    </row>
    <row r="698" spans="1:2" x14ac:dyDescent="0.2">
      <c r="A698" s="10"/>
      <c r="B698" s="10"/>
    </row>
    <row r="699" spans="1:2" x14ac:dyDescent="0.2">
      <c r="A699" s="10"/>
      <c r="B699" s="10"/>
    </row>
    <row r="700" spans="1:2" x14ac:dyDescent="0.2">
      <c r="A700" s="10"/>
      <c r="B700" s="10"/>
    </row>
    <row r="701" spans="1:2" x14ac:dyDescent="0.2">
      <c r="A701" s="10"/>
      <c r="B701" s="10"/>
    </row>
    <row r="702" spans="1:2" x14ac:dyDescent="0.2">
      <c r="A702" s="10"/>
      <c r="B702" s="10"/>
    </row>
    <row r="703" spans="1:2" x14ac:dyDescent="0.2">
      <c r="A703" s="10"/>
      <c r="B703" s="10"/>
    </row>
    <row r="704" spans="1:2" x14ac:dyDescent="0.2">
      <c r="A704" s="10"/>
      <c r="B704" s="10"/>
    </row>
    <row r="705" spans="1:2" x14ac:dyDescent="0.2">
      <c r="A705" s="10"/>
      <c r="B705" s="10"/>
    </row>
    <row r="706" spans="1:2" x14ac:dyDescent="0.2">
      <c r="A706" s="10"/>
      <c r="B706" s="10"/>
    </row>
    <row r="707" spans="1:2" x14ac:dyDescent="0.2">
      <c r="A707" s="10"/>
      <c r="B707" s="10"/>
    </row>
    <row r="708" spans="1:2" x14ac:dyDescent="0.2">
      <c r="A708" s="10"/>
      <c r="B708" s="10"/>
    </row>
    <row r="709" spans="1:2" x14ac:dyDescent="0.2">
      <c r="A709" s="10"/>
      <c r="B709" s="10"/>
    </row>
    <row r="710" spans="1:2" x14ac:dyDescent="0.2">
      <c r="A710" s="10"/>
      <c r="B710" s="10"/>
    </row>
    <row r="711" spans="1:2" x14ac:dyDescent="0.2">
      <c r="A711" s="10"/>
      <c r="B711" s="10"/>
    </row>
    <row r="712" spans="1:2" x14ac:dyDescent="0.2">
      <c r="A712" s="10"/>
      <c r="B712" s="10"/>
    </row>
    <row r="713" spans="1:2" x14ac:dyDescent="0.2">
      <c r="A713" s="10"/>
      <c r="B713" s="10"/>
    </row>
    <row r="714" spans="1:2" x14ac:dyDescent="0.2">
      <c r="A714" s="10"/>
      <c r="B714" s="10"/>
    </row>
    <row r="715" spans="1:2" x14ac:dyDescent="0.2">
      <c r="A715" s="10"/>
      <c r="B715" s="10"/>
    </row>
    <row r="716" spans="1:2" x14ac:dyDescent="0.2">
      <c r="A716" s="10"/>
      <c r="B716" s="10"/>
    </row>
    <row r="717" spans="1:2" x14ac:dyDescent="0.2">
      <c r="A717" s="10"/>
      <c r="B717" s="10"/>
    </row>
    <row r="718" spans="1:2" x14ac:dyDescent="0.2">
      <c r="A718" s="10"/>
      <c r="B718" s="10"/>
    </row>
    <row r="719" spans="1:2" x14ac:dyDescent="0.2">
      <c r="A719" s="10"/>
      <c r="B719" s="10"/>
    </row>
    <row r="720" spans="1:2" x14ac:dyDescent="0.2">
      <c r="A720" s="10"/>
      <c r="B720" s="10"/>
    </row>
    <row r="721" spans="1:2" x14ac:dyDescent="0.2">
      <c r="A721" s="10"/>
      <c r="B721" s="10"/>
    </row>
    <row r="722" spans="1:2" x14ac:dyDescent="0.2">
      <c r="A722" s="10"/>
      <c r="B722" s="10"/>
    </row>
    <row r="723" spans="1:2" x14ac:dyDescent="0.2">
      <c r="A723" s="10"/>
      <c r="B723" s="10"/>
    </row>
    <row r="724" spans="1:2" x14ac:dyDescent="0.2">
      <c r="A724" s="10"/>
      <c r="B724" s="10"/>
    </row>
    <row r="725" spans="1:2" x14ac:dyDescent="0.2">
      <c r="A725" s="10"/>
      <c r="B725" s="10"/>
    </row>
    <row r="726" spans="1:2" x14ac:dyDescent="0.2">
      <c r="A726" s="10"/>
      <c r="B726" s="10"/>
    </row>
    <row r="727" spans="1:2" x14ac:dyDescent="0.2">
      <c r="A727" s="10"/>
      <c r="B727" s="10"/>
    </row>
    <row r="728" spans="1:2" x14ac:dyDescent="0.2">
      <c r="A728" s="10"/>
      <c r="B728" s="10"/>
    </row>
    <row r="729" spans="1:2" x14ac:dyDescent="0.2">
      <c r="A729" s="10"/>
      <c r="B729" s="10"/>
    </row>
    <row r="730" spans="1:2" x14ac:dyDescent="0.2">
      <c r="A730" s="10"/>
      <c r="B730" s="10"/>
    </row>
    <row r="731" spans="1:2" x14ac:dyDescent="0.2">
      <c r="A731" s="10"/>
      <c r="B731" s="10"/>
    </row>
    <row r="732" spans="1:2" x14ac:dyDescent="0.2">
      <c r="A732" s="10"/>
      <c r="B732" s="10"/>
    </row>
    <row r="733" spans="1:2" x14ac:dyDescent="0.2">
      <c r="A733" s="10"/>
      <c r="B733" s="10"/>
    </row>
    <row r="734" spans="1:2" x14ac:dyDescent="0.2">
      <c r="A734" s="10"/>
      <c r="B734" s="10"/>
    </row>
    <row r="735" spans="1:2" x14ac:dyDescent="0.2">
      <c r="A735" s="10"/>
      <c r="B735" s="10"/>
    </row>
    <row r="736" spans="1:2" x14ac:dyDescent="0.2">
      <c r="A736" s="10"/>
      <c r="B736" s="10"/>
    </row>
    <row r="737" spans="1:2" x14ac:dyDescent="0.2">
      <c r="A737" s="10"/>
      <c r="B737" s="10"/>
    </row>
    <row r="738" spans="1:2" x14ac:dyDescent="0.2">
      <c r="A738" s="10"/>
      <c r="B738" s="10"/>
    </row>
    <row r="739" spans="1:2" x14ac:dyDescent="0.2">
      <c r="A739" s="10"/>
      <c r="B739" s="10"/>
    </row>
    <row r="740" spans="1:2" x14ac:dyDescent="0.2">
      <c r="A740" s="10"/>
      <c r="B740" s="10"/>
    </row>
    <row r="741" spans="1:2" x14ac:dyDescent="0.2">
      <c r="A741" s="10"/>
      <c r="B741" s="10"/>
    </row>
    <row r="742" spans="1:2" x14ac:dyDescent="0.2">
      <c r="A742" s="10"/>
      <c r="B742" s="10"/>
    </row>
    <row r="743" spans="1:2" x14ac:dyDescent="0.2">
      <c r="A743" s="10"/>
      <c r="B743" s="10"/>
    </row>
    <row r="744" spans="1:2" x14ac:dyDescent="0.2">
      <c r="A744" s="10"/>
      <c r="B744" s="10"/>
    </row>
    <row r="745" spans="1:2" x14ac:dyDescent="0.2">
      <c r="A745" s="10"/>
      <c r="B745" s="10"/>
    </row>
    <row r="746" spans="1:2" x14ac:dyDescent="0.2">
      <c r="A746" s="10"/>
      <c r="B746" s="10"/>
    </row>
    <row r="747" spans="1:2" x14ac:dyDescent="0.2">
      <c r="A747" s="10"/>
      <c r="B747" s="10"/>
    </row>
    <row r="748" spans="1:2" x14ac:dyDescent="0.2">
      <c r="A748" s="10"/>
      <c r="B748" s="10"/>
    </row>
    <row r="749" spans="1:2" x14ac:dyDescent="0.2">
      <c r="A749" s="10"/>
      <c r="B749" s="10"/>
    </row>
    <row r="750" spans="1:2" x14ac:dyDescent="0.2">
      <c r="A750" s="10"/>
      <c r="B750" s="10"/>
    </row>
    <row r="751" spans="1:2" x14ac:dyDescent="0.2">
      <c r="A751" s="10"/>
      <c r="B751" s="10"/>
    </row>
    <row r="752" spans="1:2" x14ac:dyDescent="0.2">
      <c r="A752" s="10"/>
      <c r="B752" s="10"/>
    </row>
    <row r="753" spans="1:2" x14ac:dyDescent="0.2">
      <c r="A753" s="10"/>
      <c r="B753" s="10"/>
    </row>
    <row r="754" spans="1:2" x14ac:dyDescent="0.2">
      <c r="A754" s="10"/>
      <c r="B754" s="10"/>
    </row>
    <row r="755" spans="1:2" x14ac:dyDescent="0.2">
      <c r="A755" s="10"/>
      <c r="B755" s="10"/>
    </row>
    <row r="756" spans="1:2" x14ac:dyDescent="0.2">
      <c r="A756" s="10"/>
      <c r="B756" s="10"/>
    </row>
    <row r="757" spans="1:2" x14ac:dyDescent="0.2">
      <c r="A757" s="10"/>
      <c r="B757" s="10"/>
    </row>
    <row r="758" spans="1:2" x14ac:dyDescent="0.2">
      <c r="A758" s="10"/>
      <c r="B758" s="10"/>
    </row>
    <row r="759" spans="1:2" x14ac:dyDescent="0.2">
      <c r="A759" s="10"/>
      <c r="B759" s="10"/>
    </row>
    <row r="760" spans="1:2" x14ac:dyDescent="0.2">
      <c r="A760" s="10"/>
      <c r="B760" s="10"/>
    </row>
    <row r="761" spans="1:2" x14ac:dyDescent="0.2">
      <c r="A761" s="10"/>
      <c r="B761" s="10"/>
    </row>
    <row r="762" spans="1:2" x14ac:dyDescent="0.2">
      <c r="A762" s="10"/>
      <c r="B762" s="10"/>
    </row>
    <row r="763" spans="1:2" x14ac:dyDescent="0.2">
      <c r="A763" s="10"/>
      <c r="B763" s="10"/>
    </row>
    <row r="764" spans="1:2" x14ac:dyDescent="0.2">
      <c r="A764" s="10"/>
      <c r="B764" s="10"/>
    </row>
    <row r="765" spans="1:2" x14ac:dyDescent="0.2">
      <c r="A765" s="10"/>
      <c r="B765" s="10"/>
    </row>
    <row r="766" spans="1:2" x14ac:dyDescent="0.2">
      <c r="A766" s="10"/>
      <c r="B766" s="10"/>
    </row>
    <row r="767" spans="1:2" x14ac:dyDescent="0.2">
      <c r="A767" s="10"/>
      <c r="B767" s="10"/>
    </row>
    <row r="768" spans="1:2" x14ac:dyDescent="0.2">
      <c r="A768" s="10"/>
      <c r="B768" s="10"/>
    </row>
    <row r="769" spans="1:2" x14ac:dyDescent="0.2">
      <c r="A769" s="10"/>
      <c r="B769" s="10"/>
    </row>
    <row r="770" spans="1:2" x14ac:dyDescent="0.2">
      <c r="A770" s="10"/>
      <c r="B770" s="10"/>
    </row>
    <row r="771" spans="1:2" x14ac:dyDescent="0.2">
      <c r="A771" s="10"/>
      <c r="B771" s="10"/>
    </row>
    <row r="772" spans="1:2" x14ac:dyDescent="0.2">
      <c r="A772" s="10"/>
      <c r="B772" s="10"/>
    </row>
    <row r="773" spans="1:2" x14ac:dyDescent="0.2">
      <c r="A773" s="10"/>
      <c r="B773" s="10"/>
    </row>
    <row r="774" spans="1:2" x14ac:dyDescent="0.2">
      <c r="A774" s="10"/>
      <c r="B774" s="10"/>
    </row>
    <row r="775" spans="1:2" x14ac:dyDescent="0.2">
      <c r="A775" s="10"/>
      <c r="B775" s="10"/>
    </row>
    <row r="776" spans="1:2" x14ac:dyDescent="0.2">
      <c r="A776" s="10"/>
      <c r="B776" s="10"/>
    </row>
    <row r="777" spans="1:2" x14ac:dyDescent="0.2">
      <c r="A777" s="10"/>
      <c r="B777" s="10"/>
    </row>
    <row r="778" spans="1:2" x14ac:dyDescent="0.2">
      <c r="A778" s="10"/>
      <c r="B778" s="10"/>
    </row>
    <row r="779" spans="1:2" x14ac:dyDescent="0.2">
      <c r="A779" s="10"/>
      <c r="B779" s="10"/>
    </row>
    <row r="780" spans="1:2" x14ac:dyDescent="0.2">
      <c r="A780" s="10"/>
      <c r="B780" s="10"/>
    </row>
    <row r="781" spans="1:2" x14ac:dyDescent="0.2">
      <c r="A781" s="10"/>
      <c r="B781" s="10"/>
    </row>
    <row r="782" spans="1:2" x14ac:dyDescent="0.2">
      <c r="A782" s="10"/>
      <c r="B782" s="10"/>
    </row>
    <row r="783" spans="1:2" x14ac:dyDescent="0.2">
      <c r="A783" s="10"/>
      <c r="B783" s="10"/>
    </row>
    <row r="784" spans="1:2" x14ac:dyDescent="0.2">
      <c r="A784" s="10"/>
      <c r="B784" s="10"/>
    </row>
    <row r="785" spans="1:2" x14ac:dyDescent="0.2">
      <c r="A785" s="10"/>
      <c r="B785" s="10"/>
    </row>
    <row r="786" spans="1:2" x14ac:dyDescent="0.2">
      <c r="A786" s="10"/>
      <c r="B786" s="10"/>
    </row>
    <row r="787" spans="1:2" x14ac:dyDescent="0.2">
      <c r="A787" s="10"/>
      <c r="B787" s="10"/>
    </row>
    <row r="788" spans="1:2" x14ac:dyDescent="0.2">
      <c r="A788" s="10"/>
      <c r="B788" s="10"/>
    </row>
    <row r="789" spans="1:2" x14ac:dyDescent="0.2">
      <c r="A789" s="10"/>
      <c r="B789" s="10"/>
    </row>
    <row r="790" spans="1:2" x14ac:dyDescent="0.2">
      <c r="A790" s="10"/>
      <c r="B790" s="10"/>
    </row>
    <row r="791" spans="1:2" x14ac:dyDescent="0.2">
      <c r="A791" s="10"/>
      <c r="B791" s="10"/>
    </row>
    <row r="792" spans="1:2" x14ac:dyDescent="0.2">
      <c r="A792" s="10"/>
      <c r="B792" s="10"/>
    </row>
    <row r="793" spans="1:2" x14ac:dyDescent="0.2">
      <c r="A793" s="10"/>
      <c r="B793" s="10"/>
    </row>
    <row r="794" spans="1:2" x14ac:dyDescent="0.2">
      <c r="A794" s="10"/>
      <c r="B794" s="10"/>
    </row>
    <row r="795" spans="1:2" x14ac:dyDescent="0.2">
      <c r="A795" s="10"/>
      <c r="B795" s="10"/>
    </row>
    <row r="796" spans="1:2" x14ac:dyDescent="0.2">
      <c r="A796" s="10"/>
      <c r="B796" s="10"/>
    </row>
    <row r="797" spans="1:2" x14ac:dyDescent="0.2">
      <c r="A797" s="10"/>
      <c r="B797" s="10"/>
    </row>
    <row r="798" spans="1:2" x14ac:dyDescent="0.2">
      <c r="A798" s="10"/>
      <c r="B798" s="10"/>
    </row>
    <row r="799" spans="1:2" x14ac:dyDescent="0.2">
      <c r="A799" s="10"/>
      <c r="B799" s="10"/>
    </row>
    <row r="800" spans="1:2" x14ac:dyDescent="0.2">
      <c r="A800" s="10"/>
      <c r="B800" s="10"/>
    </row>
    <row r="801" spans="1:2" x14ac:dyDescent="0.2">
      <c r="A801" s="10"/>
      <c r="B801" s="10"/>
    </row>
    <row r="802" spans="1:2" x14ac:dyDescent="0.2">
      <c r="A802" s="10"/>
      <c r="B802" s="10"/>
    </row>
    <row r="803" spans="1:2" x14ac:dyDescent="0.2">
      <c r="A803" s="10"/>
      <c r="B803" s="10"/>
    </row>
    <row r="804" spans="1:2" x14ac:dyDescent="0.2">
      <c r="A804" s="10"/>
      <c r="B804" s="10"/>
    </row>
    <row r="805" spans="1:2" x14ac:dyDescent="0.2">
      <c r="A805" s="10"/>
      <c r="B805" s="10"/>
    </row>
    <row r="806" spans="1:2" x14ac:dyDescent="0.2">
      <c r="A806" s="10"/>
      <c r="B806" s="10"/>
    </row>
    <row r="807" spans="1:2" x14ac:dyDescent="0.2">
      <c r="A807" s="10"/>
      <c r="B807" s="10"/>
    </row>
    <row r="808" spans="1:2" x14ac:dyDescent="0.2">
      <c r="A808" s="10"/>
      <c r="B808" s="10"/>
    </row>
    <row r="809" spans="1:2" x14ac:dyDescent="0.2">
      <c r="A809" s="10"/>
      <c r="B809" s="10"/>
    </row>
    <row r="810" spans="1:2" x14ac:dyDescent="0.2">
      <c r="A810" s="10"/>
      <c r="B810" s="10"/>
    </row>
    <row r="811" spans="1:2" x14ac:dyDescent="0.2">
      <c r="A811" s="10"/>
      <c r="B811" s="10"/>
    </row>
    <row r="812" spans="1:2" x14ac:dyDescent="0.2">
      <c r="A812" s="10"/>
      <c r="B812" s="10"/>
    </row>
    <row r="813" spans="1:2" x14ac:dyDescent="0.2">
      <c r="A813" s="10"/>
      <c r="B813" s="10"/>
    </row>
    <row r="814" spans="1:2" x14ac:dyDescent="0.2">
      <c r="A814" s="10"/>
      <c r="B814" s="10"/>
    </row>
    <row r="815" spans="1:2" x14ac:dyDescent="0.2">
      <c r="A815" s="10"/>
      <c r="B815" s="10"/>
    </row>
    <row r="816" spans="1:2" x14ac:dyDescent="0.2">
      <c r="A816" s="10"/>
      <c r="B816" s="10"/>
    </row>
    <row r="817" spans="1:2" x14ac:dyDescent="0.2">
      <c r="A817" s="10"/>
      <c r="B817" s="10"/>
    </row>
    <row r="818" spans="1:2" x14ac:dyDescent="0.2">
      <c r="A818" s="10"/>
      <c r="B818" s="10"/>
    </row>
    <row r="819" spans="1:2" x14ac:dyDescent="0.2">
      <c r="A819" s="10"/>
      <c r="B819" s="10"/>
    </row>
    <row r="820" spans="1:2" x14ac:dyDescent="0.2">
      <c r="A820" s="10"/>
      <c r="B820" s="10"/>
    </row>
    <row r="821" spans="1:2" x14ac:dyDescent="0.2">
      <c r="A821" s="10"/>
      <c r="B821" s="10"/>
    </row>
    <row r="822" spans="1:2" x14ac:dyDescent="0.2">
      <c r="A822" s="10"/>
      <c r="B822" s="10"/>
    </row>
    <row r="823" spans="1:2" x14ac:dyDescent="0.2">
      <c r="A823" s="10"/>
      <c r="B823" s="10"/>
    </row>
    <row r="824" spans="1:2" x14ac:dyDescent="0.2">
      <c r="A824" s="10"/>
      <c r="B824" s="10"/>
    </row>
    <row r="825" spans="1:2" x14ac:dyDescent="0.2">
      <c r="A825" s="10"/>
      <c r="B825" s="10"/>
    </row>
    <row r="826" spans="1:2" x14ac:dyDescent="0.2">
      <c r="A826" s="10"/>
      <c r="B826" s="10"/>
    </row>
    <row r="827" spans="1:2" x14ac:dyDescent="0.2">
      <c r="A827" s="10"/>
      <c r="B827" s="10"/>
    </row>
    <row r="828" spans="1:2" x14ac:dyDescent="0.2">
      <c r="A828" s="10"/>
      <c r="B828" s="10"/>
    </row>
    <row r="829" spans="1:2" x14ac:dyDescent="0.2">
      <c r="A829" s="10"/>
      <c r="B829" s="10"/>
    </row>
    <row r="830" spans="1:2" x14ac:dyDescent="0.2">
      <c r="A830" s="10"/>
      <c r="B830" s="10"/>
    </row>
    <row r="831" spans="1:2" x14ac:dyDescent="0.2">
      <c r="A831" s="10"/>
      <c r="B831" s="10"/>
    </row>
    <row r="832" spans="1:2" x14ac:dyDescent="0.2">
      <c r="A832" s="10"/>
      <c r="B832" s="10"/>
    </row>
    <row r="833" spans="1:2" x14ac:dyDescent="0.2">
      <c r="A833" s="10"/>
      <c r="B833" s="10"/>
    </row>
    <row r="834" spans="1:2" x14ac:dyDescent="0.2">
      <c r="A834" s="10"/>
      <c r="B834" s="10"/>
    </row>
    <row r="835" spans="1:2" x14ac:dyDescent="0.2">
      <c r="A835" s="10"/>
      <c r="B835" s="10"/>
    </row>
    <row r="836" spans="1:2" x14ac:dyDescent="0.2">
      <c r="A836" s="10"/>
      <c r="B836" s="10"/>
    </row>
    <row r="837" spans="1:2" x14ac:dyDescent="0.2">
      <c r="A837" s="10"/>
      <c r="B837" s="10"/>
    </row>
    <row r="838" spans="1:2" x14ac:dyDescent="0.2">
      <c r="A838" s="10"/>
      <c r="B838" s="10"/>
    </row>
    <row r="839" spans="1:2" x14ac:dyDescent="0.2">
      <c r="A839" s="10"/>
      <c r="B839" s="10"/>
    </row>
    <row r="840" spans="1:2" x14ac:dyDescent="0.2">
      <c r="A840" s="10"/>
      <c r="B840" s="10"/>
    </row>
    <row r="841" spans="1:2" x14ac:dyDescent="0.2">
      <c r="A841" s="10"/>
      <c r="B841" s="10"/>
    </row>
    <row r="842" spans="1:2" x14ac:dyDescent="0.2">
      <c r="A842" s="10"/>
      <c r="B842" s="10"/>
    </row>
    <row r="843" spans="1:2" x14ac:dyDescent="0.2">
      <c r="A843" s="10"/>
      <c r="B843" s="10"/>
    </row>
    <row r="844" spans="1:2" x14ac:dyDescent="0.2">
      <c r="A844" s="10"/>
      <c r="B844" s="10"/>
    </row>
    <row r="845" spans="1:2" x14ac:dyDescent="0.2">
      <c r="A845" s="10"/>
      <c r="B845" s="10"/>
    </row>
    <row r="846" spans="1:2" x14ac:dyDescent="0.2">
      <c r="A846" s="10"/>
      <c r="B846" s="10"/>
    </row>
    <row r="847" spans="1:2" x14ac:dyDescent="0.2">
      <c r="A847" s="10"/>
      <c r="B847" s="10"/>
    </row>
    <row r="848" spans="1:2" x14ac:dyDescent="0.2">
      <c r="A848" s="10"/>
      <c r="B848" s="10"/>
    </row>
    <row r="849" spans="1:2" x14ac:dyDescent="0.2">
      <c r="A849" s="10"/>
      <c r="B849" s="10"/>
    </row>
    <row r="850" spans="1:2" x14ac:dyDescent="0.2">
      <c r="A850" s="10"/>
      <c r="B850" s="10"/>
    </row>
    <row r="851" spans="1:2" x14ac:dyDescent="0.2">
      <c r="A851" s="10"/>
      <c r="B851" s="10"/>
    </row>
    <row r="852" spans="1:2" x14ac:dyDescent="0.2">
      <c r="A852" s="10"/>
      <c r="B852" s="10"/>
    </row>
    <row r="853" spans="1:2" x14ac:dyDescent="0.2">
      <c r="A853" s="10"/>
      <c r="B853" s="10"/>
    </row>
    <row r="854" spans="1:2" x14ac:dyDescent="0.2">
      <c r="A854" s="10"/>
      <c r="B854" s="10"/>
    </row>
    <row r="855" spans="1:2" x14ac:dyDescent="0.2">
      <c r="A855" s="10"/>
      <c r="B855" s="10"/>
    </row>
    <row r="856" spans="1:2" x14ac:dyDescent="0.2">
      <c r="A856" s="10"/>
      <c r="B856" s="10"/>
    </row>
    <row r="857" spans="1:2" x14ac:dyDescent="0.2">
      <c r="A857" s="10"/>
      <c r="B857" s="10"/>
    </row>
    <row r="858" spans="1:2" x14ac:dyDescent="0.2">
      <c r="A858" s="10"/>
      <c r="B858" s="10"/>
    </row>
    <row r="859" spans="1:2" x14ac:dyDescent="0.2">
      <c r="A859" s="10"/>
      <c r="B859" s="10"/>
    </row>
    <row r="860" spans="1:2" x14ac:dyDescent="0.2">
      <c r="A860" s="10"/>
      <c r="B860" s="10"/>
    </row>
    <row r="861" spans="1:2" x14ac:dyDescent="0.2">
      <c r="A861" s="10"/>
      <c r="B861" s="10"/>
    </row>
    <row r="862" spans="1:2" x14ac:dyDescent="0.2">
      <c r="A862" s="10"/>
      <c r="B862" s="10"/>
    </row>
    <row r="863" spans="1:2" x14ac:dyDescent="0.2">
      <c r="A863" s="10"/>
      <c r="B863" s="10"/>
    </row>
    <row r="864" spans="1:2" x14ac:dyDescent="0.2">
      <c r="A864" s="10"/>
      <c r="B864" s="10"/>
    </row>
    <row r="865" spans="1:2" x14ac:dyDescent="0.2">
      <c r="A865" s="10"/>
      <c r="B865" s="10"/>
    </row>
    <row r="866" spans="1:2" x14ac:dyDescent="0.2">
      <c r="A866" s="10"/>
      <c r="B866" s="10"/>
    </row>
    <row r="867" spans="1:2" x14ac:dyDescent="0.2">
      <c r="A867" s="10"/>
      <c r="B867" s="10"/>
    </row>
    <row r="868" spans="1:2" x14ac:dyDescent="0.2">
      <c r="A868" s="10"/>
      <c r="B868" s="10"/>
    </row>
    <row r="869" spans="1:2" x14ac:dyDescent="0.2">
      <c r="A869" s="10"/>
      <c r="B869" s="10"/>
    </row>
    <row r="870" spans="1:2" x14ac:dyDescent="0.2">
      <c r="A870" s="10"/>
      <c r="B870" s="10"/>
    </row>
    <row r="871" spans="1:2" x14ac:dyDescent="0.2">
      <c r="A871" s="10"/>
      <c r="B871" s="10"/>
    </row>
    <row r="872" spans="1:2" x14ac:dyDescent="0.2">
      <c r="A872" s="10"/>
      <c r="B872" s="10"/>
    </row>
    <row r="873" spans="1:2" x14ac:dyDescent="0.2">
      <c r="A873" s="10"/>
      <c r="B873" s="10"/>
    </row>
    <row r="874" spans="1:2" x14ac:dyDescent="0.2">
      <c r="A874" s="10"/>
      <c r="B874" s="10"/>
    </row>
    <row r="875" spans="1:2" x14ac:dyDescent="0.2">
      <c r="A875" s="10"/>
      <c r="B875" s="10"/>
    </row>
    <row r="876" spans="1:2" x14ac:dyDescent="0.2">
      <c r="A876" s="10"/>
      <c r="B876" s="10"/>
    </row>
    <row r="877" spans="1:2" x14ac:dyDescent="0.2">
      <c r="A877" s="10"/>
      <c r="B877" s="10"/>
    </row>
    <row r="878" spans="1:2" x14ac:dyDescent="0.2">
      <c r="A878" s="10"/>
      <c r="B878" s="10"/>
    </row>
    <row r="879" spans="1:2" x14ac:dyDescent="0.2">
      <c r="A879" s="10"/>
      <c r="B879" s="10"/>
    </row>
    <row r="880" spans="1:2" x14ac:dyDescent="0.2">
      <c r="A880" s="10"/>
      <c r="B880" s="10"/>
    </row>
    <row r="881" spans="1:2" x14ac:dyDescent="0.2">
      <c r="A881" s="10"/>
      <c r="B881" s="10"/>
    </row>
    <row r="882" spans="1:2" x14ac:dyDescent="0.2">
      <c r="A882" s="10"/>
      <c r="B882" s="10"/>
    </row>
    <row r="883" spans="1:2" x14ac:dyDescent="0.2">
      <c r="A883" s="10"/>
      <c r="B883" s="10"/>
    </row>
    <row r="884" spans="1:2" x14ac:dyDescent="0.2">
      <c r="A884" s="10"/>
      <c r="B884" s="10"/>
    </row>
    <row r="885" spans="1:2" x14ac:dyDescent="0.2">
      <c r="A885" s="10"/>
      <c r="B885" s="10"/>
    </row>
    <row r="886" spans="1:2" x14ac:dyDescent="0.2">
      <c r="A886" s="10"/>
      <c r="B886" s="10"/>
    </row>
    <row r="887" spans="1:2" x14ac:dyDescent="0.2">
      <c r="A887" s="10"/>
      <c r="B887" s="10"/>
    </row>
    <row r="888" spans="1:2" x14ac:dyDescent="0.2">
      <c r="A888" s="10"/>
      <c r="B888" s="10"/>
    </row>
    <row r="889" spans="1:2" x14ac:dyDescent="0.2">
      <c r="A889" s="10"/>
      <c r="B889" s="10"/>
    </row>
    <row r="890" spans="1:2" x14ac:dyDescent="0.2">
      <c r="A890" s="10"/>
      <c r="B890" s="10"/>
    </row>
    <row r="891" spans="1:2" x14ac:dyDescent="0.2">
      <c r="A891" s="10"/>
      <c r="B891" s="10"/>
    </row>
    <row r="892" spans="1:2" x14ac:dyDescent="0.2">
      <c r="A892" s="10"/>
      <c r="B892" s="10"/>
    </row>
    <row r="893" spans="1:2" x14ac:dyDescent="0.2">
      <c r="A893" s="10"/>
      <c r="B893" s="10"/>
    </row>
    <row r="894" spans="1:2" x14ac:dyDescent="0.2">
      <c r="A894" s="10"/>
      <c r="B894" s="10"/>
    </row>
    <row r="895" spans="1:2" x14ac:dyDescent="0.2">
      <c r="A895" s="10"/>
      <c r="B895" s="10"/>
    </row>
    <row r="896" spans="1:2" x14ac:dyDescent="0.2">
      <c r="A896" s="10"/>
      <c r="B896" s="10"/>
    </row>
    <row r="897" spans="1:2" x14ac:dyDescent="0.2">
      <c r="A897" s="10"/>
      <c r="B897" s="10"/>
    </row>
    <row r="898" spans="1:2" x14ac:dyDescent="0.2">
      <c r="A898" s="10"/>
      <c r="B898" s="10"/>
    </row>
    <row r="899" spans="1:2" x14ac:dyDescent="0.2">
      <c r="A899" s="10"/>
      <c r="B899" s="10"/>
    </row>
    <row r="900" spans="1:2" x14ac:dyDescent="0.2">
      <c r="A900" s="10"/>
      <c r="B900" s="10"/>
    </row>
    <row r="901" spans="1:2" x14ac:dyDescent="0.2">
      <c r="A901" s="10"/>
      <c r="B901" s="10"/>
    </row>
    <row r="902" spans="1:2" x14ac:dyDescent="0.2">
      <c r="A902" s="10"/>
      <c r="B902" s="10"/>
    </row>
    <row r="903" spans="1:2" x14ac:dyDescent="0.2">
      <c r="A903" s="10"/>
      <c r="B903" s="10"/>
    </row>
    <row r="904" spans="1:2" x14ac:dyDescent="0.2">
      <c r="A904" s="10"/>
      <c r="B904" s="10"/>
    </row>
    <row r="905" spans="1:2" x14ac:dyDescent="0.2">
      <c r="A905" s="10"/>
      <c r="B905" s="10"/>
    </row>
    <row r="906" spans="1:2" x14ac:dyDescent="0.2">
      <c r="A906" s="10"/>
      <c r="B906" s="10"/>
    </row>
    <row r="907" spans="1:2" x14ac:dyDescent="0.2">
      <c r="A907" s="10"/>
      <c r="B907" s="10"/>
    </row>
    <row r="908" spans="1:2" x14ac:dyDescent="0.2">
      <c r="A908" s="10"/>
      <c r="B908" s="10"/>
    </row>
    <row r="909" spans="1:2" x14ac:dyDescent="0.2">
      <c r="A909" s="10"/>
      <c r="B909" s="10"/>
    </row>
    <row r="910" spans="1:2" x14ac:dyDescent="0.2">
      <c r="A910" s="10"/>
      <c r="B910" s="10"/>
    </row>
    <row r="911" spans="1:2" x14ac:dyDescent="0.2">
      <c r="A911" s="10"/>
      <c r="B911" s="10"/>
    </row>
    <row r="912" spans="1:2" x14ac:dyDescent="0.2">
      <c r="A912" s="10"/>
      <c r="B912" s="10"/>
    </row>
    <row r="913" spans="1:2" x14ac:dyDescent="0.2">
      <c r="A913" s="10"/>
      <c r="B913" s="10"/>
    </row>
    <row r="914" spans="1:2" x14ac:dyDescent="0.2">
      <c r="A914" s="10"/>
      <c r="B914" s="10"/>
    </row>
    <row r="915" spans="1:2" x14ac:dyDescent="0.2">
      <c r="A915" s="10"/>
      <c r="B915" s="10"/>
    </row>
    <row r="916" spans="1:2" x14ac:dyDescent="0.2">
      <c r="A916" s="10"/>
      <c r="B916" s="10"/>
    </row>
    <row r="917" spans="1:2" x14ac:dyDescent="0.2">
      <c r="A917" s="10"/>
      <c r="B917" s="10"/>
    </row>
    <row r="918" spans="1:2" x14ac:dyDescent="0.2">
      <c r="A918" s="10"/>
      <c r="B918" s="10"/>
    </row>
    <row r="919" spans="1:2" x14ac:dyDescent="0.2">
      <c r="A919" s="10"/>
      <c r="B919" s="10"/>
    </row>
    <row r="920" spans="1:2" x14ac:dyDescent="0.2">
      <c r="A920" s="10"/>
      <c r="B920" s="10"/>
    </row>
    <row r="921" spans="1:2" x14ac:dyDescent="0.2">
      <c r="A921" s="10"/>
      <c r="B921" s="10"/>
    </row>
    <row r="922" spans="1:2" x14ac:dyDescent="0.2">
      <c r="A922" s="10"/>
      <c r="B922" s="10"/>
    </row>
    <row r="923" spans="1:2" x14ac:dyDescent="0.2">
      <c r="A923" s="10"/>
      <c r="B923" s="10"/>
    </row>
    <row r="924" spans="1:2" x14ac:dyDescent="0.2">
      <c r="A924" s="10"/>
      <c r="B924" s="10"/>
    </row>
    <row r="925" spans="1:2" x14ac:dyDescent="0.2">
      <c r="A925" s="10"/>
      <c r="B925" s="10"/>
    </row>
    <row r="926" spans="1:2" x14ac:dyDescent="0.2">
      <c r="A926" s="10"/>
      <c r="B926" s="10"/>
    </row>
    <row r="927" spans="1:2" x14ac:dyDescent="0.2">
      <c r="A927" s="10"/>
      <c r="B927" s="10"/>
    </row>
    <row r="928" spans="1:2" x14ac:dyDescent="0.2">
      <c r="A928" s="10"/>
      <c r="B928" s="10"/>
    </row>
    <row r="929" spans="1:2" x14ac:dyDescent="0.2">
      <c r="A929" s="10"/>
      <c r="B929" s="10"/>
    </row>
    <row r="930" spans="1:2" x14ac:dyDescent="0.2">
      <c r="A930" s="10"/>
      <c r="B930" s="10"/>
    </row>
    <row r="931" spans="1:2" x14ac:dyDescent="0.2">
      <c r="A931" s="10"/>
      <c r="B931" s="10"/>
    </row>
    <row r="932" spans="1:2" x14ac:dyDescent="0.2">
      <c r="A932" s="10"/>
      <c r="B932" s="10"/>
    </row>
    <row r="933" spans="1:2" x14ac:dyDescent="0.2">
      <c r="A933" s="10"/>
      <c r="B933" s="10"/>
    </row>
    <row r="934" spans="1:2" x14ac:dyDescent="0.2">
      <c r="A934" s="10"/>
      <c r="B934" s="10"/>
    </row>
    <row r="935" spans="1:2" x14ac:dyDescent="0.2">
      <c r="A935" s="10"/>
      <c r="B935" s="10"/>
    </row>
    <row r="936" spans="1:2" x14ac:dyDescent="0.2">
      <c r="A936" s="10"/>
      <c r="B936" s="10"/>
    </row>
    <row r="937" spans="1:2" x14ac:dyDescent="0.2">
      <c r="A937" s="10"/>
      <c r="B937" s="10"/>
    </row>
    <row r="938" spans="1:2" x14ac:dyDescent="0.2">
      <c r="A938" s="10"/>
      <c r="B938" s="10"/>
    </row>
    <row r="939" spans="1:2" x14ac:dyDescent="0.2">
      <c r="A939" s="10"/>
      <c r="B939" s="10"/>
    </row>
    <row r="940" spans="1:2" x14ac:dyDescent="0.2">
      <c r="A940" s="10"/>
      <c r="B940" s="10"/>
    </row>
    <row r="941" spans="1:2" x14ac:dyDescent="0.2">
      <c r="A941" s="10"/>
      <c r="B941" s="10"/>
    </row>
    <row r="942" spans="1:2" x14ac:dyDescent="0.2">
      <c r="A942" s="10"/>
      <c r="B942" s="10"/>
    </row>
    <row r="943" spans="1:2" x14ac:dyDescent="0.2">
      <c r="A943" s="10"/>
      <c r="B943" s="10"/>
    </row>
    <row r="944" spans="1:2" x14ac:dyDescent="0.2">
      <c r="A944" s="10"/>
      <c r="B944" s="10"/>
    </row>
    <row r="945" spans="1:2" x14ac:dyDescent="0.2">
      <c r="A945" s="10"/>
      <c r="B945" s="10"/>
    </row>
    <row r="946" spans="1:2" x14ac:dyDescent="0.2">
      <c r="A946" s="10"/>
      <c r="B946" s="10"/>
    </row>
    <row r="947" spans="1:2" x14ac:dyDescent="0.2">
      <c r="A947" s="10"/>
      <c r="B947" s="10"/>
    </row>
    <row r="948" spans="1:2" x14ac:dyDescent="0.2">
      <c r="A948" s="10"/>
      <c r="B948" s="10"/>
    </row>
    <row r="949" spans="1:2" x14ac:dyDescent="0.2">
      <c r="A949" s="10"/>
      <c r="B949" s="10"/>
    </row>
    <row r="950" spans="1:2" x14ac:dyDescent="0.2">
      <c r="A950" s="10"/>
      <c r="B950" s="10"/>
    </row>
    <row r="951" spans="1:2" x14ac:dyDescent="0.2">
      <c r="A951" s="10"/>
      <c r="B951" s="10"/>
    </row>
    <row r="952" spans="1:2" x14ac:dyDescent="0.2">
      <c r="A952" s="10"/>
      <c r="B952" s="10"/>
    </row>
    <row r="953" spans="1:2" x14ac:dyDescent="0.2">
      <c r="A953" s="10"/>
      <c r="B953" s="10"/>
    </row>
    <row r="954" spans="1:2" x14ac:dyDescent="0.2">
      <c r="A954" s="10"/>
      <c r="B954" s="10"/>
    </row>
    <row r="955" spans="1:2" x14ac:dyDescent="0.2">
      <c r="A955" s="10"/>
      <c r="B955" s="10"/>
    </row>
    <row r="956" spans="1:2" x14ac:dyDescent="0.2">
      <c r="A956" s="10"/>
      <c r="B956" s="10"/>
    </row>
    <row r="957" spans="1:2" x14ac:dyDescent="0.2">
      <c r="A957" s="10"/>
      <c r="B957" s="10"/>
    </row>
    <row r="958" spans="1:2" x14ac:dyDescent="0.2">
      <c r="A958" s="10"/>
      <c r="B958" s="10"/>
    </row>
    <row r="959" spans="1:2" x14ac:dyDescent="0.2">
      <c r="A959" s="10"/>
      <c r="B959" s="10"/>
    </row>
    <row r="960" spans="1:2" x14ac:dyDescent="0.2">
      <c r="A960" s="10"/>
      <c r="B960" s="10"/>
    </row>
    <row r="961" spans="1:2" x14ac:dyDescent="0.2">
      <c r="A961" s="10"/>
      <c r="B961" s="10"/>
    </row>
    <row r="962" spans="1:2" x14ac:dyDescent="0.2">
      <c r="A962" s="10"/>
      <c r="B962" s="10"/>
    </row>
    <row r="963" spans="1:2" x14ac:dyDescent="0.2">
      <c r="A963" s="10"/>
      <c r="B963" s="10"/>
    </row>
    <row r="964" spans="1:2" x14ac:dyDescent="0.2">
      <c r="A964" s="10"/>
      <c r="B964" s="10"/>
    </row>
    <row r="965" spans="1:2" x14ac:dyDescent="0.2">
      <c r="A965" s="10"/>
      <c r="B965" s="10"/>
    </row>
    <row r="966" spans="1:2" x14ac:dyDescent="0.2">
      <c r="A966" s="10"/>
      <c r="B966" s="10"/>
    </row>
    <row r="967" spans="1:2" x14ac:dyDescent="0.2">
      <c r="A967" s="10"/>
      <c r="B967" s="10"/>
    </row>
    <row r="968" spans="1:2" x14ac:dyDescent="0.2">
      <c r="A968" s="10"/>
      <c r="B968" s="10"/>
    </row>
    <row r="969" spans="1:2" x14ac:dyDescent="0.2">
      <c r="A969" s="10"/>
      <c r="B969" s="10"/>
    </row>
    <row r="970" spans="1:2" x14ac:dyDescent="0.2">
      <c r="A970" s="10"/>
      <c r="B970" s="10"/>
    </row>
    <row r="971" spans="1:2" x14ac:dyDescent="0.2">
      <c r="A971" s="10"/>
      <c r="B971" s="10"/>
    </row>
    <row r="972" spans="1:2" x14ac:dyDescent="0.2">
      <c r="A972" s="10"/>
      <c r="B972" s="10"/>
    </row>
    <row r="973" spans="1:2" x14ac:dyDescent="0.2">
      <c r="A973" s="10"/>
      <c r="B973" s="10"/>
    </row>
    <row r="974" spans="1:2" x14ac:dyDescent="0.2">
      <c r="A974" s="10"/>
      <c r="B974" s="10"/>
    </row>
    <row r="975" spans="1:2" x14ac:dyDescent="0.2">
      <c r="A975" s="10"/>
      <c r="B975" s="10"/>
    </row>
    <row r="976" spans="1:2" x14ac:dyDescent="0.2">
      <c r="A976" s="10"/>
      <c r="B976" s="10"/>
    </row>
    <row r="977" spans="1:2" x14ac:dyDescent="0.2">
      <c r="A977" s="10"/>
      <c r="B977" s="10"/>
    </row>
    <row r="978" spans="1:2" x14ac:dyDescent="0.2">
      <c r="A978" s="10"/>
      <c r="B978" s="10"/>
    </row>
    <row r="979" spans="1:2" x14ac:dyDescent="0.2">
      <c r="A979" s="10"/>
      <c r="B979" s="10"/>
    </row>
    <row r="980" spans="1:2" x14ac:dyDescent="0.2">
      <c r="A980" s="10"/>
      <c r="B980" s="10"/>
    </row>
    <row r="981" spans="1:2" x14ac:dyDescent="0.2">
      <c r="A981" s="10"/>
      <c r="B981" s="10"/>
    </row>
    <row r="982" spans="1:2" x14ac:dyDescent="0.2">
      <c r="A982" s="10"/>
      <c r="B982" s="10"/>
    </row>
    <row r="983" spans="1:2" x14ac:dyDescent="0.2">
      <c r="A983" s="10"/>
      <c r="B983" s="10"/>
    </row>
    <row r="984" spans="1:2" x14ac:dyDescent="0.2">
      <c r="A984" s="10"/>
      <c r="B984" s="10"/>
    </row>
    <row r="985" spans="1:2" x14ac:dyDescent="0.2">
      <c r="A985" s="10"/>
      <c r="B985" s="10"/>
    </row>
    <row r="986" spans="1:2" x14ac:dyDescent="0.2">
      <c r="A986" s="10"/>
      <c r="B986" s="10"/>
    </row>
    <row r="987" spans="1:2" x14ac:dyDescent="0.2">
      <c r="A987" s="10"/>
      <c r="B987" s="10"/>
    </row>
    <row r="988" spans="1:2" x14ac:dyDescent="0.2">
      <c r="A988" s="10"/>
      <c r="B988" s="10"/>
    </row>
    <row r="989" spans="1:2" x14ac:dyDescent="0.2">
      <c r="A989" s="10"/>
      <c r="B989" s="10"/>
    </row>
    <row r="990" spans="1:2" x14ac:dyDescent="0.2">
      <c r="A990" s="10"/>
      <c r="B990" s="10"/>
    </row>
    <row r="991" spans="1:2" x14ac:dyDescent="0.2">
      <c r="A991" s="10"/>
      <c r="B991" s="10"/>
    </row>
    <row r="992" spans="1:2" x14ac:dyDescent="0.2">
      <c r="A992" s="10"/>
      <c r="B992" s="10"/>
    </row>
    <row r="993" spans="1:2" x14ac:dyDescent="0.2">
      <c r="A993" s="10"/>
      <c r="B993" s="10"/>
    </row>
    <row r="994" spans="1:2" x14ac:dyDescent="0.2">
      <c r="A994" s="10"/>
      <c r="B994" s="10"/>
    </row>
    <row r="995" spans="1:2" x14ac:dyDescent="0.2">
      <c r="A995" s="10"/>
      <c r="B995" s="10"/>
    </row>
    <row r="996" spans="1:2" x14ac:dyDescent="0.2">
      <c r="A996" s="10"/>
      <c r="B996" s="10"/>
    </row>
    <row r="997" spans="1:2" x14ac:dyDescent="0.2">
      <c r="A997" s="10"/>
      <c r="B997" s="10"/>
    </row>
    <row r="998" spans="1:2" x14ac:dyDescent="0.2">
      <c r="A998" s="10"/>
      <c r="B998" s="10"/>
    </row>
    <row r="999" spans="1:2" x14ac:dyDescent="0.2">
      <c r="A999" s="10"/>
      <c r="B999" s="10"/>
    </row>
    <row r="1000" spans="1:2" x14ac:dyDescent="0.2">
      <c r="A1000" s="10"/>
      <c r="B1000" s="10"/>
    </row>
  </sheetData>
  <conditionalFormatting sqref="E2:E6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H66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2:I6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6" x14ac:dyDescent="0.2">
      <c r="A1" s="33" t="s">
        <v>0</v>
      </c>
      <c r="B1" s="3" t="s">
        <v>117</v>
      </c>
      <c r="C1" s="3" t="s">
        <v>1</v>
      </c>
      <c r="D1" s="3" t="s">
        <v>114</v>
      </c>
      <c r="E1" s="3" t="s">
        <v>115</v>
      </c>
    </row>
    <row r="2" spans="1:6" x14ac:dyDescent="0.2">
      <c r="A2" s="12" t="s">
        <v>18</v>
      </c>
      <c r="C2" s="12">
        <v>379</v>
      </c>
      <c r="D2" s="12">
        <v>639</v>
      </c>
      <c r="E2" s="12">
        <v>939</v>
      </c>
      <c r="F2" s="12" t="s">
        <v>19</v>
      </c>
    </row>
    <row r="3" spans="1:6" x14ac:dyDescent="0.2">
      <c r="A3" s="12" t="s">
        <v>38</v>
      </c>
      <c r="C3" s="12">
        <v>10.99</v>
      </c>
      <c r="D3" s="12">
        <v>16.989999999999998</v>
      </c>
      <c r="E3" s="12">
        <v>22.99</v>
      </c>
      <c r="F3" s="12" t="s">
        <v>118</v>
      </c>
    </row>
    <row r="4" spans="1:6" x14ac:dyDescent="0.2">
      <c r="A4" s="12" t="s">
        <v>70</v>
      </c>
      <c r="C4" s="12">
        <v>7.99</v>
      </c>
      <c r="D4" s="12">
        <v>12.99</v>
      </c>
      <c r="E4" s="12">
        <v>17.989999999999998</v>
      </c>
      <c r="F4" s="12" t="s">
        <v>25</v>
      </c>
    </row>
    <row r="5" spans="1:6" x14ac:dyDescent="0.2">
      <c r="A5" s="12" t="s">
        <v>95</v>
      </c>
      <c r="C5" s="12">
        <v>8.99</v>
      </c>
      <c r="D5" s="12">
        <v>13.49</v>
      </c>
      <c r="E5" s="12">
        <v>17.989999999999998</v>
      </c>
      <c r="F5" s="12" t="s">
        <v>25</v>
      </c>
    </row>
    <row r="6" spans="1:6" x14ac:dyDescent="0.2">
      <c r="A6" s="12" t="s">
        <v>72</v>
      </c>
      <c r="C6" s="12">
        <v>7.99</v>
      </c>
      <c r="D6" s="12">
        <v>10.99</v>
      </c>
      <c r="E6" s="12">
        <v>13.99</v>
      </c>
      <c r="F6" s="12" t="s">
        <v>15</v>
      </c>
    </row>
    <row r="7" spans="1:6" x14ac:dyDescent="0.2">
      <c r="A7" s="12" t="s">
        <v>22</v>
      </c>
      <c r="C7" s="12">
        <v>25.9</v>
      </c>
      <c r="D7" s="12">
        <v>39.9</v>
      </c>
      <c r="E7" s="12">
        <v>55.9</v>
      </c>
      <c r="F7" s="12" t="s">
        <v>23</v>
      </c>
    </row>
    <row r="8" spans="1:6" x14ac:dyDescent="0.2">
      <c r="A8" s="12" t="s">
        <v>43</v>
      </c>
      <c r="C8" s="12">
        <v>7.99</v>
      </c>
      <c r="D8" s="12">
        <v>9.99</v>
      </c>
      <c r="E8" s="12">
        <v>11.99</v>
      </c>
      <c r="F8" s="12" t="s">
        <v>25</v>
      </c>
    </row>
    <row r="9" spans="1:6" x14ac:dyDescent="0.2">
      <c r="A9" s="12" t="s">
        <v>36</v>
      </c>
      <c r="C9" s="12">
        <v>9.99</v>
      </c>
      <c r="D9" s="12">
        <v>16.489999999999998</v>
      </c>
      <c r="E9" s="12">
        <v>20.99</v>
      </c>
      <c r="F9" s="12" t="s">
        <v>37</v>
      </c>
    </row>
    <row r="10" spans="1:6" x14ac:dyDescent="0.2">
      <c r="A10" s="12" t="s">
        <v>54</v>
      </c>
      <c r="C10" s="12">
        <v>5940</v>
      </c>
      <c r="D10" s="12">
        <v>8320</v>
      </c>
      <c r="E10" s="12">
        <v>10700</v>
      </c>
      <c r="F10" s="12" t="s">
        <v>55</v>
      </c>
    </row>
    <row r="11" spans="1:6" x14ac:dyDescent="0.2">
      <c r="A11" s="12" t="s">
        <v>20</v>
      </c>
      <c r="C11" s="12">
        <v>16900</v>
      </c>
      <c r="D11" s="12">
        <v>26900</v>
      </c>
      <c r="E11" s="12">
        <v>38900</v>
      </c>
      <c r="F11" s="12" t="s">
        <v>21</v>
      </c>
    </row>
    <row r="12" spans="1:6" x14ac:dyDescent="0.2">
      <c r="A12" s="12" t="s">
        <v>88</v>
      </c>
      <c r="C12" s="12">
        <v>8.99</v>
      </c>
      <c r="D12" s="12">
        <v>12.99</v>
      </c>
      <c r="E12" s="12">
        <v>15.99</v>
      </c>
      <c r="F12" s="12" t="s">
        <v>15</v>
      </c>
    </row>
    <row r="13" spans="1:6" x14ac:dyDescent="0.2">
      <c r="A13" s="12" t="s">
        <v>109</v>
      </c>
      <c r="C13" s="12">
        <v>7.99</v>
      </c>
      <c r="D13" s="12">
        <v>9.99</v>
      </c>
      <c r="E13" s="12">
        <v>11.99</v>
      </c>
      <c r="F13" s="12" t="s">
        <v>25</v>
      </c>
    </row>
    <row r="14" spans="1:6" x14ac:dyDescent="0.2">
      <c r="A14" s="12" t="s">
        <v>32</v>
      </c>
      <c r="C14" s="12">
        <v>199</v>
      </c>
      <c r="D14" s="12">
        <v>259</v>
      </c>
      <c r="E14" s="12">
        <v>319</v>
      </c>
      <c r="F14" s="12" t="s">
        <v>33</v>
      </c>
    </row>
    <row r="15" spans="1:6" x14ac:dyDescent="0.2">
      <c r="A15" s="12" t="s">
        <v>106</v>
      </c>
      <c r="C15" s="12">
        <v>79</v>
      </c>
      <c r="D15" s="12">
        <v>99</v>
      </c>
      <c r="E15" s="12">
        <v>129</v>
      </c>
      <c r="F15" s="12" t="s">
        <v>107</v>
      </c>
    </row>
    <row r="16" spans="1:6" x14ac:dyDescent="0.2">
      <c r="A16" s="12" t="s">
        <v>71</v>
      </c>
      <c r="C16" s="12">
        <v>7.99</v>
      </c>
      <c r="D16" s="12">
        <v>10.99</v>
      </c>
      <c r="E16" s="12">
        <v>13.99</v>
      </c>
      <c r="F16" s="12" t="s">
        <v>15</v>
      </c>
    </row>
    <row r="17" spans="1:6" x14ac:dyDescent="0.2">
      <c r="A17" s="12" t="s">
        <v>51</v>
      </c>
      <c r="C17" s="12">
        <v>7.99</v>
      </c>
      <c r="D17" s="12">
        <v>9.99</v>
      </c>
      <c r="E17" s="12">
        <v>11.99</v>
      </c>
      <c r="F17" s="12" t="s">
        <v>25</v>
      </c>
    </row>
    <row r="18" spans="1:6" x14ac:dyDescent="0.2">
      <c r="A18" s="12" t="s">
        <v>100</v>
      </c>
      <c r="C18" s="12">
        <v>7.99</v>
      </c>
      <c r="D18" s="12">
        <v>11.99</v>
      </c>
      <c r="E18" s="12">
        <v>15.99</v>
      </c>
      <c r="F18" s="12" t="s">
        <v>25</v>
      </c>
    </row>
    <row r="19" spans="1:6" x14ac:dyDescent="0.2">
      <c r="A19" s="12" t="s">
        <v>91</v>
      </c>
      <c r="C19" s="12">
        <v>8.99</v>
      </c>
      <c r="D19" s="12">
        <v>13.49</v>
      </c>
      <c r="E19" s="12">
        <v>17.989999999999998</v>
      </c>
      <c r="F19" s="12" t="s">
        <v>25</v>
      </c>
    </row>
    <row r="20" spans="1:6" x14ac:dyDescent="0.2">
      <c r="A20" s="12" t="s">
        <v>67</v>
      </c>
      <c r="C20" s="12">
        <v>7.99</v>
      </c>
      <c r="D20" s="12">
        <v>12.99</v>
      </c>
      <c r="E20" s="12">
        <v>17.989999999999998</v>
      </c>
      <c r="F20" s="12" t="s">
        <v>25</v>
      </c>
    </row>
    <row r="21" spans="1:6" x14ac:dyDescent="0.2">
      <c r="A21" s="12" t="s">
        <v>60</v>
      </c>
      <c r="C21" s="12">
        <v>7.99</v>
      </c>
      <c r="D21" s="12">
        <v>12.99</v>
      </c>
      <c r="E21" s="12">
        <v>17.989999999999998</v>
      </c>
      <c r="F21" s="12" t="s">
        <v>25</v>
      </c>
    </row>
    <row r="22" spans="1:6" x14ac:dyDescent="0.2">
      <c r="A22" s="12" t="s">
        <v>92</v>
      </c>
      <c r="C22" s="12">
        <v>7.99</v>
      </c>
      <c r="D22" s="12">
        <v>10.99</v>
      </c>
      <c r="E22" s="12">
        <v>13.99</v>
      </c>
      <c r="F22" s="12" t="s">
        <v>25</v>
      </c>
    </row>
    <row r="23" spans="1:6" x14ac:dyDescent="0.2">
      <c r="A23" s="12" t="s">
        <v>75</v>
      </c>
      <c r="C23" s="12">
        <v>7.99</v>
      </c>
      <c r="D23" s="12">
        <v>10.99</v>
      </c>
      <c r="E23" s="12">
        <v>13.99</v>
      </c>
      <c r="F23" s="12" t="s">
        <v>15</v>
      </c>
    </row>
    <row r="24" spans="1:6" x14ac:dyDescent="0.2">
      <c r="A24" s="12" t="s">
        <v>73</v>
      </c>
      <c r="C24" s="12">
        <v>7.99</v>
      </c>
      <c r="D24" s="12">
        <v>10.99</v>
      </c>
      <c r="E24" s="12">
        <v>13.99</v>
      </c>
      <c r="F24" s="12" t="s">
        <v>15</v>
      </c>
    </row>
    <row r="25" spans="1:6" x14ac:dyDescent="0.2">
      <c r="A25" s="12" t="s">
        <v>80</v>
      </c>
      <c r="C25" s="12">
        <v>63</v>
      </c>
      <c r="D25" s="12">
        <v>78</v>
      </c>
      <c r="E25" s="12">
        <v>93</v>
      </c>
      <c r="F25" s="12" t="s">
        <v>81</v>
      </c>
    </row>
    <row r="26" spans="1:6" x14ac:dyDescent="0.2">
      <c r="A26" s="12" t="s">
        <v>28</v>
      </c>
      <c r="C26" s="12">
        <v>2490</v>
      </c>
      <c r="D26" s="12">
        <v>3490</v>
      </c>
      <c r="E26" s="12">
        <v>4490</v>
      </c>
      <c r="F26" s="12" t="s">
        <v>29</v>
      </c>
    </row>
    <row r="27" spans="1:6" x14ac:dyDescent="0.2">
      <c r="A27" s="12" t="s">
        <v>53</v>
      </c>
      <c r="C27" s="12">
        <v>7.99</v>
      </c>
      <c r="D27" s="12">
        <v>12.99</v>
      </c>
      <c r="E27" s="12">
        <v>17.989999999999998</v>
      </c>
      <c r="F27" s="12" t="s">
        <v>25</v>
      </c>
    </row>
    <row r="28" spans="1:6" x14ac:dyDescent="0.2">
      <c r="A28" s="12" t="s">
        <v>16</v>
      </c>
      <c r="B28" s="12">
        <v>199</v>
      </c>
      <c r="C28" s="12">
        <v>499</v>
      </c>
      <c r="D28" s="12">
        <v>649</v>
      </c>
      <c r="E28" s="12">
        <v>799</v>
      </c>
      <c r="F28" s="12" t="s">
        <v>17</v>
      </c>
    </row>
    <row r="29" spans="1:6" x14ac:dyDescent="0.2">
      <c r="A29" s="12" t="s">
        <v>96</v>
      </c>
      <c r="B29" s="12">
        <v>54000</v>
      </c>
      <c r="C29" s="12">
        <v>120000</v>
      </c>
      <c r="D29" s="12">
        <v>153000</v>
      </c>
      <c r="E29" s="12">
        <v>186000</v>
      </c>
      <c r="F29" s="12" t="s">
        <v>97</v>
      </c>
    </row>
    <row r="30" spans="1:6" x14ac:dyDescent="0.2">
      <c r="A30" s="12" t="s">
        <v>66</v>
      </c>
      <c r="C30" s="12">
        <v>7.99</v>
      </c>
      <c r="D30" s="12">
        <v>12.99</v>
      </c>
      <c r="E30" s="12">
        <v>17.989999999999998</v>
      </c>
      <c r="F30" s="12" t="s">
        <v>25</v>
      </c>
    </row>
    <row r="31" spans="1:6" x14ac:dyDescent="0.2">
      <c r="A31" s="12" t="s">
        <v>89</v>
      </c>
      <c r="C31" s="12">
        <v>32.9</v>
      </c>
      <c r="D31" s="12">
        <v>54.9</v>
      </c>
      <c r="E31" s="12">
        <v>69.900000000000006</v>
      </c>
      <c r="F31" s="12" t="s">
        <v>90</v>
      </c>
    </row>
    <row r="32" spans="1:6" x14ac:dyDescent="0.2">
      <c r="A32" s="12" t="s">
        <v>85</v>
      </c>
      <c r="C32" s="12">
        <v>7.99</v>
      </c>
      <c r="D32" s="12">
        <v>12.99</v>
      </c>
      <c r="E32" s="12">
        <v>17.989999999999998</v>
      </c>
      <c r="F32" s="12" t="s">
        <v>25</v>
      </c>
    </row>
    <row r="33" spans="1:6" x14ac:dyDescent="0.2">
      <c r="A33" s="12" t="s">
        <v>68</v>
      </c>
      <c r="C33" s="12">
        <v>990</v>
      </c>
      <c r="D33" s="12">
        <v>1490</v>
      </c>
      <c r="E33" s="12">
        <v>1980</v>
      </c>
      <c r="F33" s="12" t="s">
        <v>69</v>
      </c>
    </row>
    <row r="34" spans="1:6" x14ac:dyDescent="0.2">
      <c r="A34" s="12" t="s">
        <v>52</v>
      </c>
      <c r="C34" s="12">
        <v>7.99</v>
      </c>
      <c r="D34" s="12">
        <v>9.99</v>
      </c>
      <c r="E34" s="12">
        <v>11.99</v>
      </c>
      <c r="F34" s="12" t="s">
        <v>25</v>
      </c>
    </row>
    <row r="35" spans="1:6" x14ac:dyDescent="0.2">
      <c r="A35" s="12" t="s">
        <v>119</v>
      </c>
      <c r="C35" s="12">
        <v>11.9</v>
      </c>
      <c r="D35" s="12">
        <v>18.899999999999999</v>
      </c>
      <c r="E35" s="12">
        <v>24.9</v>
      </c>
      <c r="F35" s="12" t="s">
        <v>103</v>
      </c>
    </row>
    <row r="36" spans="1:6" x14ac:dyDescent="0.2">
      <c r="A36" s="12" t="s">
        <v>50</v>
      </c>
      <c r="C36" s="12">
        <v>7.99</v>
      </c>
      <c r="D36" s="12">
        <v>9.99</v>
      </c>
      <c r="E36" s="12">
        <v>11.99</v>
      </c>
      <c r="F36" s="12" t="s">
        <v>25</v>
      </c>
    </row>
    <row r="37" spans="1:6" x14ac:dyDescent="0.2">
      <c r="A37" s="12" t="s">
        <v>46</v>
      </c>
      <c r="B37" s="12">
        <v>17</v>
      </c>
      <c r="C37" s="12">
        <v>35</v>
      </c>
      <c r="D37" s="12">
        <v>45</v>
      </c>
      <c r="E37" s="12">
        <v>55</v>
      </c>
      <c r="F37" s="12" t="s">
        <v>47</v>
      </c>
    </row>
    <row r="38" spans="1:6" x14ac:dyDescent="0.2">
      <c r="A38" s="12" t="s">
        <v>41</v>
      </c>
      <c r="C38" s="12">
        <v>139</v>
      </c>
      <c r="D38" s="12">
        <v>219</v>
      </c>
      <c r="E38" s="12">
        <v>299</v>
      </c>
      <c r="F38" s="12" t="s">
        <v>42</v>
      </c>
    </row>
    <row r="39" spans="1:6" x14ac:dyDescent="0.2">
      <c r="A39" s="12" t="s">
        <v>101</v>
      </c>
      <c r="C39" s="12">
        <v>7.99</v>
      </c>
      <c r="D39" s="12">
        <v>9.99</v>
      </c>
      <c r="E39" s="12">
        <v>11.99</v>
      </c>
      <c r="F39" s="12" t="s">
        <v>25</v>
      </c>
    </row>
    <row r="40" spans="1:6" x14ac:dyDescent="0.2">
      <c r="A40" s="12" t="s">
        <v>65</v>
      </c>
      <c r="C40" s="11">
        <v>7.99</v>
      </c>
      <c r="D40" s="11">
        <v>11.99</v>
      </c>
      <c r="E40" s="12">
        <v>15.99</v>
      </c>
      <c r="F40" s="12" t="s">
        <v>25</v>
      </c>
    </row>
    <row r="41" spans="1:6" x14ac:dyDescent="0.2">
      <c r="A41" s="12" t="s">
        <v>76</v>
      </c>
      <c r="C41" s="11">
        <v>7.99</v>
      </c>
      <c r="D41" s="11">
        <v>11.99</v>
      </c>
      <c r="E41" s="12">
        <v>15.99</v>
      </c>
      <c r="F41" s="12" t="s">
        <v>25</v>
      </c>
    </row>
    <row r="42" spans="1:6" x14ac:dyDescent="0.2">
      <c r="A42" s="12" t="s">
        <v>58</v>
      </c>
      <c r="C42" s="12">
        <v>12.99</v>
      </c>
      <c r="D42" s="12">
        <v>18.489999999999998</v>
      </c>
      <c r="E42" s="12">
        <v>24.99</v>
      </c>
      <c r="F42" s="12" t="s">
        <v>59</v>
      </c>
    </row>
    <row r="43" spans="1:6" x14ac:dyDescent="0.2">
      <c r="A43" s="12" t="s">
        <v>98</v>
      </c>
      <c r="C43" s="12">
        <v>89</v>
      </c>
      <c r="D43" s="12">
        <v>109</v>
      </c>
      <c r="E43" s="12">
        <v>159</v>
      </c>
      <c r="F43" s="12" t="s">
        <v>99</v>
      </c>
    </row>
    <row r="44" spans="1:6" x14ac:dyDescent="0.2">
      <c r="A44" s="12" t="s">
        <v>84</v>
      </c>
      <c r="C44" s="12">
        <v>8.2899999999999991</v>
      </c>
      <c r="D44" s="12">
        <v>11.49</v>
      </c>
      <c r="E44" s="12">
        <v>14.69</v>
      </c>
      <c r="F44" s="12" t="s">
        <v>15</v>
      </c>
    </row>
    <row r="45" spans="1:6" x14ac:dyDescent="0.2">
      <c r="A45" s="12" t="s">
        <v>34</v>
      </c>
      <c r="C45" s="12">
        <v>24.9</v>
      </c>
      <c r="D45" s="12">
        <v>34.9</v>
      </c>
      <c r="E45" s="12">
        <v>44.9</v>
      </c>
      <c r="F45" s="12" t="s">
        <v>35</v>
      </c>
    </row>
    <row r="46" spans="1:6" x14ac:dyDescent="0.2">
      <c r="A46" s="12" t="s">
        <v>30</v>
      </c>
      <c r="B46" s="12">
        <v>149</v>
      </c>
      <c r="C46" s="12">
        <v>369</v>
      </c>
      <c r="D46" s="12">
        <v>459</v>
      </c>
      <c r="E46" s="12">
        <v>549</v>
      </c>
      <c r="F46" s="12" t="s">
        <v>31</v>
      </c>
    </row>
    <row r="47" spans="1:6" x14ac:dyDescent="0.2">
      <c r="A47" s="12" t="s">
        <v>48</v>
      </c>
      <c r="C47" s="12">
        <v>29</v>
      </c>
      <c r="D47" s="12">
        <v>43</v>
      </c>
      <c r="E47" s="12">
        <v>60</v>
      </c>
      <c r="F47" s="12" t="s">
        <v>49</v>
      </c>
    </row>
    <row r="48" spans="1:6" x14ac:dyDescent="0.2">
      <c r="A48" s="12" t="s">
        <v>86</v>
      </c>
      <c r="C48" s="11">
        <v>7.99</v>
      </c>
      <c r="D48" s="11">
        <v>11.99</v>
      </c>
      <c r="E48" s="12">
        <v>15.99</v>
      </c>
      <c r="F48" s="12" t="s">
        <v>25</v>
      </c>
    </row>
    <row r="49" spans="1:6" x14ac:dyDescent="0.2">
      <c r="A49" s="12" t="s">
        <v>79</v>
      </c>
      <c r="C49" s="12">
        <v>7.99</v>
      </c>
      <c r="D49" s="12">
        <v>9.99</v>
      </c>
      <c r="E49" s="12">
        <v>11.99</v>
      </c>
      <c r="F49" s="12" t="s">
        <v>25</v>
      </c>
    </row>
    <row r="50" spans="1:6" x14ac:dyDescent="0.2">
      <c r="A50" s="12" t="s">
        <v>56</v>
      </c>
      <c r="C50" s="12">
        <v>599</v>
      </c>
      <c r="D50" s="12">
        <v>799</v>
      </c>
      <c r="E50" s="12">
        <v>999</v>
      </c>
      <c r="F50" s="12" t="s">
        <v>57</v>
      </c>
    </row>
    <row r="51" spans="1:6" x14ac:dyDescent="0.2">
      <c r="A51" s="12" t="s">
        <v>108</v>
      </c>
      <c r="C51" s="12">
        <v>7.99</v>
      </c>
      <c r="D51" s="12">
        <v>12.99</v>
      </c>
      <c r="E51" s="12">
        <v>17.989999999999998</v>
      </c>
      <c r="F51" s="12" t="s">
        <v>25</v>
      </c>
    </row>
    <row r="52" spans="1:6" x14ac:dyDescent="0.2">
      <c r="A52" s="12" t="s">
        <v>61</v>
      </c>
      <c r="C52" s="12">
        <v>12.98</v>
      </c>
      <c r="D52" s="12">
        <v>17.48</v>
      </c>
      <c r="E52" s="12">
        <v>21.98</v>
      </c>
      <c r="F52" s="12" t="s">
        <v>62</v>
      </c>
    </row>
    <row r="53" spans="1:6" x14ac:dyDescent="0.2">
      <c r="A53" s="12" t="s">
        <v>40</v>
      </c>
      <c r="C53" s="12">
        <v>7.99</v>
      </c>
      <c r="D53" s="12">
        <v>9.99</v>
      </c>
      <c r="E53" s="12">
        <v>11.99</v>
      </c>
      <c r="F53" s="12" t="s">
        <v>25</v>
      </c>
    </row>
    <row r="54" spans="1:6" x14ac:dyDescent="0.2">
      <c r="A54" s="12" t="s">
        <v>26</v>
      </c>
      <c r="B54" s="12">
        <v>49</v>
      </c>
      <c r="C54" s="12">
        <v>99</v>
      </c>
      <c r="D54" s="12">
        <v>159</v>
      </c>
      <c r="E54" s="12">
        <v>199</v>
      </c>
      <c r="F54" s="12" t="s">
        <v>27</v>
      </c>
    </row>
    <row r="55" spans="1:6" x14ac:dyDescent="0.2">
      <c r="A55" s="12" t="s">
        <v>63</v>
      </c>
      <c r="C55" s="12">
        <v>9500</v>
      </c>
      <c r="D55" s="12">
        <v>13500</v>
      </c>
      <c r="E55" s="12">
        <v>1700</v>
      </c>
      <c r="F55" s="12" t="s">
        <v>64</v>
      </c>
    </row>
    <row r="56" spans="1:6" x14ac:dyDescent="0.2">
      <c r="A56" s="12" t="s">
        <v>83</v>
      </c>
      <c r="C56" s="12">
        <v>7.99</v>
      </c>
      <c r="D56" s="12">
        <v>12.99</v>
      </c>
      <c r="E56" s="12">
        <v>17.989999999999998</v>
      </c>
      <c r="F56" s="12" t="s">
        <v>25</v>
      </c>
    </row>
    <row r="57" spans="1:6" x14ac:dyDescent="0.2">
      <c r="A57" s="12" t="s">
        <v>104</v>
      </c>
      <c r="C57" s="12">
        <v>99</v>
      </c>
      <c r="D57" s="12">
        <v>129</v>
      </c>
      <c r="E57" s="12">
        <v>179</v>
      </c>
      <c r="F57" s="12" t="s">
        <v>105</v>
      </c>
    </row>
    <row r="58" spans="1:6" x14ac:dyDescent="0.2">
      <c r="A58" s="12" t="s">
        <v>102</v>
      </c>
      <c r="C58" s="12">
        <v>11.9</v>
      </c>
      <c r="D58" s="12">
        <v>18.899999999999999</v>
      </c>
      <c r="E58" s="12">
        <v>24.9</v>
      </c>
      <c r="F58" s="12" t="s">
        <v>103</v>
      </c>
    </row>
    <row r="59" spans="1:6" x14ac:dyDescent="0.2">
      <c r="A59" s="12" t="s">
        <v>93</v>
      </c>
      <c r="C59" s="12">
        <v>270</v>
      </c>
      <c r="D59" s="12">
        <v>330</v>
      </c>
      <c r="E59" s="12">
        <v>390</v>
      </c>
      <c r="F59" s="12" t="s">
        <v>94</v>
      </c>
    </row>
    <row r="60" spans="1:6" x14ac:dyDescent="0.2">
      <c r="A60" s="12" t="s">
        <v>77</v>
      </c>
      <c r="B60" s="12">
        <v>99</v>
      </c>
      <c r="C60" s="12">
        <v>279</v>
      </c>
      <c r="D60" s="12">
        <v>349</v>
      </c>
      <c r="E60" s="12">
        <v>419</v>
      </c>
      <c r="F60" s="12" t="s">
        <v>78</v>
      </c>
    </row>
    <row r="61" spans="1:6" x14ac:dyDescent="0.2">
      <c r="A61" s="12" t="s">
        <v>13</v>
      </c>
      <c r="C61" s="12">
        <v>26.99</v>
      </c>
      <c r="D61" s="12">
        <v>40.99</v>
      </c>
      <c r="E61" s="12">
        <v>54.99</v>
      </c>
      <c r="F61" s="12" t="s">
        <v>14</v>
      </c>
    </row>
    <row r="62" spans="1:6" x14ac:dyDescent="0.2">
      <c r="A62" s="12" t="s">
        <v>24</v>
      </c>
      <c r="C62" s="12">
        <v>4.99</v>
      </c>
      <c r="D62" s="12">
        <v>7.49</v>
      </c>
      <c r="E62" s="12">
        <v>9.99</v>
      </c>
      <c r="F62" s="12" t="s">
        <v>25</v>
      </c>
    </row>
    <row r="63" spans="1:6" x14ac:dyDescent="0.2">
      <c r="A63" s="12" t="s">
        <v>44</v>
      </c>
      <c r="C63" s="12">
        <v>5.99</v>
      </c>
      <c r="D63" s="12">
        <v>9.99</v>
      </c>
      <c r="E63" s="12">
        <v>13.99</v>
      </c>
      <c r="F63" s="12" t="s">
        <v>45</v>
      </c>
    </row>
    <row r="64" spans="1:6" x14ac:dyDescent="0.2">
      <c r="A64" s="12" t="s">
        <v>82</v>
      </c>
      <c r="C64" s="12">
        <v>9.99</v>
      </c>
      <c r="D64" s="12">
        <v>15.49</v>
      </c>
      <c r="E64" s="12">
        <v>19.989999999999998</v>
      </c>
      <c r="F64" s="12" t="s">
        <v>15</v>
      </c>
    </row>
    <row r="65" spans="1:6" x14ac:dyDescent="0.2">
      <c r="A65" s="12" t="s">
        <v>87</v>
      </c>
      <c r="C65" s="12">
        <v>8.99</v>
      </c>
      <c r="D65" s="12">
        <v>12.99</v>
      </c>
      <c r="E65" s="12">
        <v>15.99</v>
      </c>
      <c r="F65" s="12" t="s">
        <v>15</v>
      </c>
    </row>
    <row r="66" spans="1:6" x14ac:dyDescent="0.2">
      <c r="A66" s="12" t="s">
        <v>74</v>
      </c>
      <c r="C66" s="12">
        <v>7.99</v>
      </c>
      <c r="D66" s="12">
        <v>10.99</v>
      </c>
      <c r="E66" s="12">
        <v>13.99</v>
      </c>
      <c r="F66" s="1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6"/>
  <sheetViews>
    <sheetView workbookViewId="0"/>
  </sheetViews>
  <sheetFormatPr defaultColWidth="12.5703125" defaultRowHeight="15.75" customHeight="1" x14ac:dyDescent="0.2"/>
  <sheetData>
    <row r="1" spans="1:8" x14ac:dyDescent="0.2">
      <c r="A1" s="33" t="s">
        <v>0</v>
      </c>
      <c r="B1" s="34" t="s">
        <v>120</v>
      </c>
      <c r="C1" s="35" t="s">
        <v>121</v>
      </c>
      <c r="D1" s="35" t="s">
        <v>5</v>
      </c>
      <c r="E1" s="36" t="s">
        <v>122</v>
      </c>
      <c r="F1" s="36" t="s">
        <v>123</v>
      </c>
      <c r="G1" s="36" t="s">
        <v>124</v>
      </c>
      <c r="H1" s="4" t="s">
        <v>116</v>
      </c>
    </row>
    <row r="2" spans="1:8" x14ac:dyDescent="0.2">
      <c r="A2" s="12" t="s">
        <v>18</v>
      </c>
      <c r="B2" s="12">
        <v>3154</v>
      </c>
      <c r="C2" s="12">
        <v>1606</v>
      </c>
      <c r="D2" s="15">
        <f t="shared" ref="D2:D13" si="0">SUM(B2:C2)</f>
        <v>4760</v>
      </c>
      <c r="H2" s="15">
        <f t="shared" ref="H2:H66" si="1">SUM((D2+G2)/(COUNT(D2,G2)))</f>
        <v>4760</v>
      </c>
    </row>
    <row r="3" spans="1:8" x14ac:dyDescent="0.2">
      <c r="A3" s="12" t="s">
        <v>38</v>
      </c>
      <c r="B3" s="12">
        <v>4050</v>
      </c>
      <c r="C3" s="12">
        <v>2064</v>
      </c>
      <c r="D3" s="15">
        <f t="shared" si="0"/>
        <v>6114</v>
      </c>
      <c r="H3" s="15">
        <f t="shared" si="1"/>
        <v>6114</v>
      </c>
    </row>
    <row r="4" spans="1:8" x14ac:dyDescent="0.2">
      <c r="A4" s="12" t="s">
        <v>70</v>
      </c>
      <c r="B4" s="12">
        <v>3779</v>
      </c>
      <c r="C4" s="12">
        <v>1861</v>
      </c>
      <c r="D4" s="15">
        <f t="shared" si="0"/>
        <v>5640</v>
      </c>
      <c r="H4" s="15">
        <f t="shared" si="1"/>
        <v>5640</v>
      </c>
    </row>
    <row r="5" spans="1:8" x14ac:dyDescent="0.2">
      <c r="A5" s="12" t="s">
        <v>95</v>
      </c>
      <c r="B5" s="12">
        <v>3374</v>
      </c>
      <c r="C5" s="12">
        <v>1616</v>
      </c>
      <c r="D5" s="15">
        <f t="shared" si="0"/>
        <v>4990</v>
      </c>
      <c r="H5" s="15">
        <f t="shared" si="1"/>
        <v>4990</v>
      </c>
    </row>
    <row r="6" spans="1:8" x14ac:dyDescent="0.2">
      <c r="A6" s="12" t="s">
        <v>72</v>
      </c>
      <c r="B6" s="12">
        <v>3155</v>
      </c>
      <c r="C6" s="12">
        <v>1836</v>
      </c>
      <c r="D6" s="15">
        <f t="shared" si="0"/>
        <v>4991</v>
      </c>
      <c r="H6" s="15">
        <f t="shared" si="1"/>
        <v>4991</v>
      </c>
    </row>
    <row r="7" spans="1:8" x14ac:dyDescent="0.2">
      <c r="A7" s="12" t="s">
        <v>22</v>
      </c>
      <c r="B7" s="12">
        <v>3162</v>
      </c>
      <c r="C7" s="12">
        <v>1810</v>
      </c>
      <c r="D7" s="15">
        <f t="shared" si="0"/>
        <v>4972</v>
      </c>
      <c r="H7" s="15">
        <f t="shared" si="1"/>
        <v>4972</v>
      </c>
    </row>
    <row r="8" spans="1:8" x14ac:dyDescent="0.2">
      <c r="A8" s="12" t="s">
        <v>43</v>
      </c>
      <c r="B8" s="12">
        <v>4819</v>
      </c>
      <c r="C8" s="12">
        <v>1978</v>
      </c>
      <c r="D8" s="15">
        <f t="shared" si="0"/>
        <v>6797</v>
      </c>
      <c r="H8" s="15">
        <f t="shared" si="1"/>
        <v>6797</v>
      </c>
    </row>
    <row r="9" spans="1:8" x14ac:dyDescent="0.2">
      <c r="A9" s="12" t="s">
        <v>36</v>
      </c>
      <c r="B9" s="12">
        <v>4311</v>
      </c>
      <c r="C9" s="12">
        <v>1928</v>
      </c>
      <c r="D9" s="15">
        <f t="shared" si="0"/>
        <v>6239</v>
      </c>
      <c r="H9" s="15">
        <f t="shared" si="1"/>
        <v>6239</v>
      </c>
    </row>
    <row r="10" spans="1:8" x14ac:dyDescent="0.2">
      <c r="A10" s="12" t="s">
        <v>54</v>
      </c>
      <c r="B10" s="12">
        <v>3156</v>
      </c>
      <c r="C10" s="12">
        <v>1838</v>
      </c>
      <c r="D10" s="15">
        <f t="shared" si="0"/>
        <v>4994</v>
      </c>
      <c r="H10" s="15">
        <f t="shared" si="1"/>
        <v>4994</v>
      </c>
    </row>
    <row r="11" spans="1:8" x14ac:dyDescent="0.2">
      <c r="A11" s="12" t="s">
        <v>20</v>
      </c>
      <c r="B11" s="12">
        <v>3156</v>
      </c>
      <c r="C11" s="12">
        <v>1835</v>
      </c>
      <c r="D11" s="15">
        <f t="shared" si="0"/>
        <v>4991</v>
      </c>
      <c r="H11" s="15">
        <f t="shared" si="1"/>
        <v>4991</v>
      </c>
    </row>
    <row r="12" spans="1:8" x14ac:dyDescent="0.2">
      <c r="A12" s="12" t="s">
        <v>88</v>
      </c>
      <c r="B12" s="12">
        <v>3152</v>
      </c>
      <c r="C12" s="12">
        <v>1836</v>
      </c>
      <c r="D12" s="15">
        <f t="shared" si="0"/>
        <v>4988</v>
      </c>
      <c r="H12" s="15">
        <f t="shared" si="1"/>
        <v>4988</v>
      </c>
    </row>
    <row r="13" spans="1:8" x14ac:dyDescent="0.2">
      <c r="A13" s="12" t="s">
        <v>109</v>
      </c>
      <c r="B13" s="37">
        <v>1675</v>
      </c>
      <c r="C13" s="37">
        <v>599</v>
      </c>
      <c r="D13" s="15">
        <f t="shared" si="0"/>
        <v>2274</v>
      </c>
      <c r="H13" s="15">
        <f t="shared" si="1"/>
        <v>2274</v>
      </c>
    </row>
    <row r="14" spans="1:8" x14ac:dyDescent="0.2">
      <c r="A14" s="37" t="s">
        <v>32</v>
      </c>
      <c r="B14" s="37">
        <v>5234</v>
      </c>
      <c r="C14" s="37">
        <v>2091</v>
      </c>
      <c r="D14" s="15">
        <v>7325</v>
      </c>
      <c r="E14" s="12">
        <v>5234</v>
      </c>
      <c r="F14" s="12">
        <v>2091</v>
      </c>
      <c r="G14" s="15">
        <f>SUM(E14:F14)</f>
        <v>7325</v>
      </c>
      <c r="H14" s="15">
        <f t="shared" si="1"/>
        <v>7325</v>
      </c>
    </row>
    <row r="15" spans="1:8" x14ac:dyDescent="0.2">
      <c r="A15" s="12" t="s">
        <v>106</v>
      </c>
      <c r="B15" s="12">
        <v>2978</v>
      </c>
      <c r="C15" s="12">
        <v>1580</v>
      </c>
      <c r="D15" s="15">
        <f t="shared" ref="D15:D25" si="2">SUM(B15:C15)</f>
        <v>4558</v>
      </c>
      <c r="H15" s="15">
        <f t="shared" si="1"/>
        <v>4558</v>
      </c>
    </row>
    <row r="16" spans="1:8" x14ac:dyDescent="0.2">
      <c r="A16" s="12" t="s">
        <v>71</v>
      </c>
      <c r="B16" s="12">
        <v>3155</v>
      </c>
      <c r="C16" s="12">
        <v>1837</v>
      </c>
      <c r="D16" s="15">
        <f t="shared" si="2"/>
        <v>4992</v>
      </c>
      <c r="H16" s="15">
        <f t="shared" si="1"/>
        <v>4992</v>
      </c>
    </row>
    <row r="17" spans="1:8" x14ac:dyDescent="0.2">
      <c r="A17" s="12" t="s">
        <v>51</v>
      </c>
      <c r="B17" s="12">
        <v>4486</v>
      </c>
      <c r="C17" s="12">
        <v>1970</v>
      </c>
      <c r="D17" s="15">
        <f t="shared" si="2"/>
        <v>6456</v>
      </c>
      <c r="H17" s="15">
        <f t="shared" si="1"/>
        <v>6456</v>
      </c>
    </row>
    <row r="18" spans="1:8" x14ac:dyDescent="0.2">
      <c r="A18" s="12" t="s">
        <v>100</v>
      </c>
      <c r="B18" s="12">
        <v>2638</v>
      </c>
      <c r="C18" s="12">
        <v>1407</v>
      </c>
      <c r="D18" s="15">
        <f t="shared" si="2"/>
        <v>4045</v>
      </c>
      <c r="H18" s="15">
        <f t="shared" si="1"/>
        <v>4045</v>
      </c>
    </row>
    <row r="19" spans="1:8" x14ac:dyDescent="0.2">
      <c r="A19" s="12" t="s">
        <v>91</v>
      </c>
      <c r="B19" s="12">
        <v>3604</v>
      </c>
      <c r="C19" s="12">
        <v>1841</v>
      </c>
      <c r="D19" s="15">
        <f t="shared" si="2"/>
        <v>5445</v>
      </c>
      <c r="H19" s="15">
        <f t="shared" si="1"/>
        <v>5445</v>
      </c>
    </row>
    <row r="20" spans="1:8" x14ac:dyDescent="0.2">
      <c r="A20" s="12" t="s">
        <v>67</v>
      </c>
      <c r="B20" s="12">
        <v>3814</v>
      </c>
      <c r="C20" s="12">
        <v>1854</v>
      </c>
      <c r="D20" s="15">
        <f t="shared" si="2"/>
        <v>5668</v>
      </c>
      <c r="H20" s="15">
        <f t="shared" si="1"/>
        <v>5668</v>
      </c>
    </row>
    <row r="21" spans="1:8" x14ac:dyDescent="0.2">
      <c r="A21" s="12" t="s">
        <v>60</v>
      </c>
      <c r="B21" s="12">
        <v>4079</v>
      </c>
      <c r="C21" s="12">
        <v>2088</v>
      </c>
      <c r="D21" s="15">
        <f t="shared" si="2"/>
        <v>6167</v>
      </c>
      <c r="H21" s="15">
        <f t="shared" si="1"/>
        <v>6167</v>
      </c>
    </row>
    <row r="22" spans="1:8" x14ac:dyDescent="0.2">
      <c r="A22" s="12" t="s">
        <v>92</v>
      </c>
      <c r="B22" s="12">
        <v>3344</v>
      </c>
      <c r="C22" s="12">
        <v>1428</v>
      </c>
      <c r="D22" s="15">
        <f t="shared" si="2"/>
        <v>4772</v>
      </c>
      <c r="H22" s="15">
        <f t="shared" si="1"/>
        <v>4772</v>
      </c>
    </row>
    <row r="23" spans="1:8" x14ac:dyDescent="0.2">
      <c r="A23" s="12" t="s">
        <v>75</v>
      </c>
      <c r="B23" s="12">
        <v>3154</v>
      </c>
      <c r="C23" s="12">
        <v>1613</v>
      </c>
      <c r="D23" s="15">
        <f t="shared" si="2"/>
        <v>4767</v>
      </c>
      <c r="H23" s="15">
        <f t="shared" si="1"/>
        <v>4767</v>
      </c>
    </row>
    <row r="24" spans="1:8" x14ac:dyDescent="0.2">
      <c r="A24" s="12" t="s">
        <v>73</v>
      </c>
      <c r="B24" s="12">
        <v>3154</v>
      </c>
      <c r="C24" s="12">
        <v>1835</v>
      </c>
      <c r="D24" s="15">
        <f t="shared" si="2"/>
        <v>4989</v>
      </c>
      <c r="H24" s="15">
        <f t="shared" si="1"/>
        <v>4989</v>
      </c>
    </row>
    <row r="25" spans="1:8" x14ac:dyDescent="0.2">
      <c r="A25" s="12" t="s">
        <v>80</v>
      </c>
      <c r="B25" s="12">
        <v>2883</v>
      </c>
      <c r="C25" s="12">
        <v>1863</v>
      </c>
      <c r="D25" s="15">
        <f t="shared" si="2"/>
        <v>4746</v>
      </c>
      <c r="H25" s="15">
        <f t="shared" si="1"/>
        <v>4746</v>
      </c>
    </row>
    <row r="26" spans="1:8" x14ac:dyDescent="0.2">
      <c r="A26" s="37" t="s">
        <v>28</v>
      </c>
      <c r="B26" s="37">
        <v>4802</v>
      </c>
      <c r="C26" s="37">
        <v>2082</v>
      </c>
      <c r="D26" s="15">
        <v>6884</v>
      </c>
      <c r="E26" s="12">
        <v>4802</v>
      </c>
      <c r="F26" s="12">
        <v>2082</v>
      </c>
      <c r="G26" s="15">
        <f>SUM(E26:F26)</f>
        <v>6884</v>
      </c>
      <c r="H26" s="15">
        <f t="shared" si="1"/>
        <v>6884</v>
      </c>
    </row>
    <row r="27" spans="1:8" x14ac:dyDescent="0.2">
      <c r="A27" s="12" t="s">
        <v>53</v>
      </c>
      <c r="B27" s="12">
        <v>4426</v>
      </c>
      <c r="C27" s="12">
        <v>1961</v>
      </c>
      <c r="D27" s="15">
        <f t="shared" ref="D27:D30" si="3">SUM(B27:C27)</f>
        <v>6387</v>
      </c>
      <c r="H27" s="15">
        <f t="shared" si="1"/>
        <v>6387</v>
      </c>
    </row>
    <row r="28" spans="1:8" x14ac:dyDescent="0.2">
      <c r="A28" s="12" t="s">
        <v>16</v>
      </c>
      <c r="B28" s="12">
        <v>3718</v>
      </c>
      <c r="C28" s="12">
        <v>2125</v>
      </c>
      <c r="D28" s="15">
        <f t="shared" si="3"/>
        <v>5843</v>
      </c>
      <c r="H28" s="15">
        <f t="shared" si="1"/>
        <v>5843</v>
      </c>
    </row>
    <row r="29" spans="1:8" x14ac:dyDescent="0.2">
      <c r="A29" s="12" t="s">
        <v>96</v>
      </c>
      <c r="B29" s="12">
        <v>2449</v>
      </c>
      <c r="C29" s="12">
        <v>1438</v>
      </c>
      <c r="D29" s="15">
        <f t="shared" si="3"/>
        <v>3887</v>
      </c>
      <c r="H29" s="15">
        <f t="shared" si="1"/>
        <v>3887</v>
      </c>
    </row>
    <row r="30" spans="1:8" x14ac:dyDescent="0.2">
      <c r="A30" s="12" t="s">
        <v>66</v>
      </c>
      <c r="B30" s="12">
        <v>4515</v>
      </c>
      <c r="C30" s="12">
        <v>1971</v>
      </c>
      <c r="D30" s="15">
        <f t="shared" si="3"/>
        <v>6486</v>
      </c>
      <c r="H30" s="15">
        <f t="shared" si="1"/>
        <v>6486</v>
      </c>
    </row>
    <row r="31" spans="1:8" x14ac:dyDescent="0.2">
      <c r="A31" s="12" t="s">
        <v>89</v>
      </c>
      <c r="B31" s="14">
        <v>3650</v>
      </c>
      <c r="C31" s="14">
        <v>2063</v>
      </c>
      <c r="D31" s="15">
        <v>5713</v>
      </c>
      <c r="E31" s="12">
        <v>3650</v>
      </c>
      <c r="F31" s="12">
        <v>2063</v>
      </c>
      <c r="G31" s="15">
        <f>SUM(E31:F31)</f>
        <v>5713</v>
      </c>
      <c r="H31" s="15">
        <f t="shared" si="1"/>
        <v>5713</v>
      </c>
    </row>
    <row r="32" spans="1:8" x14ac:dyDescent="0.2">
      <c r="A32" s="12" t="s">
        <v>85</v>
      </c>
      <c r="B32" s="12">
        <v>3545</v>
      </c>
      <c r="C32" s="12">
        <v>1638</v>
      </c>
      <c r="D32" s="15">
        <f t="shared" ref="D32:D36" si="4">SUM(B32:C32)</f>
        <v>5183</v>
      </c>
      <c r="H32" s="15">
        <f t="shared" si="1"/>
        <v>5183</v>
      </c>
    </row>
    <row r="33" spans="1:8" x14ac:dyDescent="0.2">
      <c r="A33" s="12" t="s">
        <v>68</v>
      </c>
      <c r="B33" s="12">
        <v>3619</v>
      </c>
      <c r="C33" s="12">
        <v>1856</v>
      </c>
      <c r="D33" s="15">
        <f t="shared" si="4"/>
        <v>5475</v>
      </c>
      <c r="H33" s="15">
        <f t="shared" si="1"/>
        <v>5475</v>
      </c>
    </row>
    <row r="34" spans="1:8" x14ac:dyDescent="0.2">
      <c r="A34" s="12" t="s">
        <v>52</v>
      </c>
      <c r="B34" s="12">
        <v>4479</v>
      </c>
      <c r="C34" s="12">
        <v>1971</v>
      </c>
      <c r="D34" s="15">
        <f t="shared" si="4"/>
        <v>6450</v>
      </c>
      <c r="H34" s="15">
        <f t="shared" si="1"/>
        <v>6450</v>
      </c>
    </row>
    <row r="35" spans="1:8" x14ac:dyDescent="0.2">
      <c r="A35" s="12" t="s">
        <v>119</v>
      </c>
      <c r="B35" s="37">
        <v>1712</v>
      </c>
      <c r="C35" s="37">
        <v>1336</v>
      </c>
      <c r="D35" s="15">
        <f t="shared" si="4"/>
        <v>3048</v>
      </c>
      <c r="H35" s="15">
        <f t="shared" si="1"/>
        <v>3048</v>
      </c>
    </row>
    <row r="36" spans="1:8" x14ac:dyDescent="0.2">
      <c r="A36" s="12" t="s">
        <v>50</v>
      </c>
      <c r="B36" s="12">
        <v>4490</v>
      </c>
      <c r="C36" s="12">
        <v>1972</v>
      </c>
      <c r="D36" s="15">
        <f t="shared" si="4"/>
        <v>6462</v>
      </c>
      <c r="H36" s="15">
        <f t="shared" si="1"/>
        <v>6462</v>
      </c>
    </row>
    <row r="37" spans="1:8" x14ac:dyDescent="0.2">
      <c r="A37" s="37" t="s">
        <v>46</v>
      </c>
      <c r="B37" s="37">
        <v>3565</v>
      </c>
      <c r="C37" s="37">
        <v>2387</v>
      </c>
      <c r="D37" s="15">
        <v>5952</v>
      </c>
      <c r="E37" s="12">
        <v>3565</v>
      </c>
      <c r="F37" s="12">
        <v>2387</v>
      </c>
      <c r="G37" s="15">
        <f>SUM(E37:F37)</f>
        <v>5952</v>
      </c>
      <c r="H37" s="15">
        <f t="shared" si="1"/>
        <v>5952</v>
      </c>
    </row>
    <row r="38" spans="1:8" x14ac:dyDescent="0.2">
      <c r="A38" s="12" t="s">
        <v>41</v>
      </c>
      <c r="B38" s="12">
        <v>3158</v>
      </c>
      <c r="C38" s="12">
        <v>1835</v>
      </c>
      <c r="D38" s="15">
        <f t="shared" ref="D38:D49" si="5">SUM(B38:C38)</f>
        <v>4993</v>
      </c>
      <c r="H38" s="15">
        <f t="shared" si="1"/>
        <v>4993</v>
      </c>
    </row>
    <row r="39" spans="1:8" x14ac:dyDescent="0.2">
      <c r="A39" s="12" t="s">
        <v>101</v>
      </c>
      <c r="B39" s="37">
        <v>2473</v>
      </c>
      <c r="C39" s="37">
        <v>1464</v>
      </c>
      <c r="D39" s="15">
        <f t="shared" si="5"/>
        <v>3937</v>
      </c>
      <c r="H39" s="15">
        <f t="shared" si="1"/>
        <v>3937</v>
      </c>
    </row>
    <row r="40" spans="1:8" x14ac:dyDescent="0.2">
      <c r="A40" s="12" t="s">
        <v>65</v>
      </c>
      <c r="B40" s="12">
        <v>3806</v>
      </c>
      <c r="C40" s="12">
        <v>1998</v>
      </c>
      <c r="D40" s="15">
        <f t="shared" si="5"/>
        <v>5804</v>
      </c>
      <c r="H40" s="15">
        <f t="shared" si="1"/>
        <v>5804</v>
      </c>
    </row>
    <row r="41" spans="1:8" x14ac:dyDescent="0.2">
      <c r="A41" s="12" t="s">
        <v>76</v>
      </c>
      <c r="B41" s="12">
        <v>3779</v>
      </c>
      <c r="C41" s="12">
        <v>1597</v>
      </c>
      <c r="D41" s="15">
        <f t="shared" si="5"/>
        <v>5376</v>
      </c>
      <c r="H41" s="15">
        <f t="shared" si="1"/>
        <v>5376</v>
      </c>
    </row>
    <row r="42" spans="1:8" x14ac:dyDescent="0.2">
      <c r="A42" s="12" t="s">
        <v>58</v>
      </c>
      <c r="B42" s="12">
        <v>4003</v>
      </c>
      <c r="C42" s="12">
        <v>2081</v>
      </c>
      <c r="D42" s="15">
        <f t="shared" si="5"/>
        <v>6084</v>
      </c>
      <c r="H42" s="15">
        <f t="shared" si="1"/>
        <v>6084</v>
      </c>
    </row>
    <row r="43" spans="1:8" x14ac:dyDescent="0.2">
      <c r="A43" s="12" t="s">
        <v>98</v>
      </c>
      <c r="B43" s="12">
        <v>2955</v>
      </c>
      <c r="C43" s="12">
        <v>1573</v>
      </c>
      <c r="D43" s="15">
        <f t="shared" si="5"/>
        <v>4528</v>
      </c>
      <c r="H43" s="15">
        <f t="shared" si="1"/>
        <v>4528</v>
      </c>
    </row>
    <row r="44" spans="1:8" x14ac:dyDescent="0.2">
      <c r="A44" s="12" t="s">
        <v>84</v>
      </c>
      <c r="B44" s="12">
        <v>3155</v>
      </c>
      <c r="C44" s="12">
        <v>1642</v>
      </c>
      <c r="D44" s="15">
        <f t="shared" si="5"/>
        <v>4797</v>
      </c>
      <c r="H44" s="15">
        <f t="shared" si="1"/>
        <v>4797</v>
      </c>
    </row>
    <row r="45" spans="1:8" x14ac:dyDescent="0.2">
      <c r="A45" s="12" t="s">
        <v>34</v>
      </c>
      <c r="B45" s="12">
        <v>3155</v>
      </c>
      <c r="C45" s="12">
        <v>1831</v>
      </c>
      <c r="D45" s="15">
        <f t="shared" si="5"/>
        <v>4986</v>
      </c>
      <c r="H45" s="15">
        <f t="shared" si="1"/>
        <v>4986</v>
      </c>
    </row>
    <row r="46" spans="1:8" x14ac:dyDescent="0.2">
      <c r="A46" s="12" t="s">
        <v>30</v>
      </c>
      <c r="B46" s="12">
        <v>4154</v>
      </c>
      <c r="C46" s="12">
        <v>2208</v>
      </c>
      <c r="D46" s="15">
        <f t="shared" si="5"/>
        <v>6362</v>
      </c>
      <c r="H46" s="15">
        <f t="shared" si="1"/>
        <v>6362</v>
      </c>
    </row>
    <row r="47" spans="1:8" x14ac:dyDescent="0.2">
      <c r="A47" s="12" t="s">
        <v>48</v>
      </c>
      <c r="B47" s="12">
        <v>3512</v>
      </c>
      <c r="C47" s="12">
        <v>1597</v>
      </c>
      <c r="D47" s="15">
        <f t="shared" si="5"/>
        <v>5109</v>
      </c>
      <c r="H47" s="15">
        <f t="shared" si="1"/>
        <v>5109</v>
      </c>
    </row>
    <row r="48" spans="1:8" x14ac:dyDescent="0.2">
      <c r="A48" s="12" t="s">
        <v>86</v>
      </c>
      <c r="B48" s="12">
        <v>3419</v>
      </c>
      <c r="C48" s="12">
        <v>1628</v>
      </c>
      <c r="D48" s="15">
        <f t="shared" si="5"/>
        <v>5047</v>
      </c>
      <c r="H48" s="15">
        <f t="shared" si="1"/>
        <v>5047</v>
      </c>
    </row>
    <row r="49" spans="1:8" x14ac:dyDescent="0.2">
      <c r="A49" s="12" t="s">
        <v>79</v>
      </c>
      <c r="B49" s="12">
        <v>3832</v>
      </c>
      <c r="C49" s="12">
        <v>1471</v>
      </c>
      <c r="D49" s="15">
        <f t="shared" si="5"/>
        <v>5303</v>
      </c>
      <c r="H49" s="15">
        <f t="shared" si="1"/>
        <v>5303</v>
      </c>
    </row>
    <row r="50" spans="1:8" x14ac:dyDescent="0.2">
      <c r="A50" s="37" t="s">
        <v>56</v>
      </c>
      <c r="B50" s="37">
        <v>3624</v>
      </c>
      <c r="C50" s="37">
        <v>2087</v>
      </c>
      <c r="D50" s="15">
        <v>5711</v>
      </c>
      <c r="E50" s="12">
        <v>3624</v>
      </c>
      <c r="F50" s="12">
        <v>2087</v>
      </c>
      <c r="G50" s="15">
        <f>SUM(E50:F50)</f>
        <v>5711</v>
      </c>
      <c r="H50" s="15">
        <f t="shared" si="1"/>
        <v>5711</v>
      </c>
    </row>
    <row r="51" spans="1:8" x14ac:dyDescent="0.2">
      <c r="A51" s="12" t="s">
        <v>108</v>
      </c>
      <c r="B51" s="12">
        <v>1937</v>
      </c>
      <c r="C51" s="12">
        <v>373</v>
      </c>
      <c r="D51" s="15">
        <f t="shared" ref="D51:D61" si="6">SUM(B51:C51)</f>
        <v>2310</v>
      </c>
      <c r="H51" s="15">
        <f t="shared" si="1"/>
        <v>2310</v>
      </c>
    </row>
    <row r="52" spans="1:8" x14ac:dyDescent="0.2">
      <c r="A52" s="12" t="s">
        <v>61</v>
      </c>
      <c r="B52" s="12">
        <v>4109</v>
      </c>
      <c r="C52" s="12">
        <v>2194</v>
      </c>
      <c r="D52" s="15">
        <f t="shared" si="6"/>
        <v>6303</v>
      </c>
      <c r="H52" s="15">
        <f t="shared" si="1"/>
        <v>6303</v>
      </c>
    </row>
    <row r="53" spans="1:8" x14ac:dyDescent="0.2">
      <c r="A53" s="12" t="s">
        <v>40</v>
      </c>
      <c r="B53" s="12">
        <v>5055</v>
      </c>
      <c r="C53" s="12">
        <v>1980</v>
      </c>
      <c r="D53" s="15">
        <f t="shared" si="6"/>
        <v>7035</v>
      </c>
      <c r="H53" s="15">
        <f t="shared" si="1"/>
        <v>7035</v>
      </c>
    </row>
    <row r="54" spans="1:8" x14ac:dyDescent="0.2">
      <c r="A54" s="12" t="s">
        <v>26</v>
      </c>
      <c r="B54" s="12">
        <v>3686</v>
      </c>
      <c r="C54" s="12">
        <v>2050</v>
      </c>
      <c r="D54" s="15">
        <f t="shared" si="6"/>
        <v>5736</v>
      </c>
      <c r="H54" s="15">
        <f t="shared" si="1"/>
        <v>5736</v>
      </c>
    </row>
    <row r="55" spans="1:8" x14ac:dyDescent="0.2">
      <c r="A55" s="12" t="s">
        <v>63</v>
      </c>
      <c r="B55" s="12">
        <v>3334</v>
      </c>
      <c r="C55" s="12">
        <v>1861</v>
      </c>
      <c r="D55" s="15">
        <f t="shared" si="6"/>
        <v>5195</v>
      </c>
      <c r="H55" s="15">
        <f t="shared" si="1"/>
        <v>5195</v>
      </c>
    </row>
    <row r="56" spans="1:8" x14ac:dyDescent="0.2">
      <c r="A56" s="12" t="s">
        <v>83</v>
      </c>
      <c r="B56" s="12">
        <v>3536</v>
      </c>
      <c r="C56" s="12">
        <v>1693</v>
      </c>
      <c r="D56" s="15">
        <f t="shared" si="6"/>
        <v>5229</v>
      </c>
      <c r="H56" s="15">
        <f t="shared" si="1"/>
        <v>5229</v>
      </c>
    </row>
    <row r="57" spans="1:8" x14ac:dyDescent="0.2">
      <c r="A57" s="12" t="s">
        <v>104</v>
      </c>
      <c r="B57" s="12">
        <v>2973</v>
      </c>
      <c r="C57" s="12">
        <v>1388</v>
      </c>
      <c r="D57" s="15">
        <f t="shared" si="6"/>
        <v>4361</v>
      </c>
      <c r="H57" s="15">
        <f t="shared" si="1"/>
        <v>4361</v>
      </c>
    </row>
    <row r="58" spans="1:8" x14ac:dyDescent="0.2">
      <c r="A58" s="12" t="s">
        <v>102</v>
      </c>
      <c r="B58" s="12">
        <v>3654</v>
      </c>
      <c r="C58" s="12">
        <v>1852</v>
      </c>
      <c r="D58" s="15">
        <f t="shared" si="6"/>
        <v>5506</v>
      </c>
      <c r="H58" s="15">
        <f t="shared" si="1"/>
        <v>5506</v>
      </c>
    </row>
    <row r="59" spans="1:8" x14ac:dyDescent="0.2">
      <c r="A59" s="12" t="s">
        <v>93</v>
      </c>
      <c r="B59" s="12">
        <v>3134</v>
      </c>
      <c r="C59" s="12">
        <v>1971</v>
      </c>
      <c r="D59" s="15">
        <f t="shared" si="6"/>
        <v>5105</v>
      </c>
      <c r="H59" s="15">
        <f t="shared" si="1"/>
        <v>5105</v>
      </c>
    </row>
    <row r="60" spans="1:8" x14ac:dyDescent="0.2">
      <c r="A60" s="12" t="s">
        <v>77</v>
      </c>
      <c r="B60" s="12">
        <v>2977</v>
      </c>
      <c r="C60" s="12">
        <v>1971</v>
      </c>
      <c r="D60" s="15">
        <f t="shared" si="6"/>
        <v>4948</v>
      </c>
      <c r="H60" s="15">
        <f t="shared" si="1"/>
        <v>4948</v>
      </c>
    </row>
    <row r="61" spans="1:8" x14ac:dyDescent="0.2">
      <c r="A61" s="12" t="s">
        <v>13</v>
      </c>
      <c r="B61" s="12">
        <v>2930</v>
      </c>
      <c r="C61" s="12">
        <v>1709</v>
      </c>
      <c r="D61" s="15">
        <f t="shared" si="6"/>
        <v>4639</v>
      </c>
      <c r="H61" s="15">
        <f t="shared" si="1"/>
        <v>4639</v>
      </c>
    </row>
    <row r="62" spans="1:8" x14ac:dyDescent="0.2">
      <c r="A62" s="12" t="s">
        <v>24</v>
      </c>
      <c r="B62" s="14">
        <v>3261</v>
      </c>
      <c r="C62" s="14">
        <v>2075</v>
      </c>
      <c r="D62" s="15">
        <v>5336</v>
      </c>
      <c r="E62" s="12">
        <v>3261</v>
      </c>
      <c r="F62" s="12">
        <v>2075</v>
      </c>
      <c r="G62" s="15">
        <f>SUM(E62:F62)</f>
        <v>5336</v>
      </c>
      <c r="H62" s="15">
        <f t="shared" si="1"/>
        <v>5336</v>
      </c>
    </row>
    <row r="63" spans="1:8" x14ac:dyDescent="0.2">
      <c r="A63" s="12" t="s">
        <v>44</v>
      </c>
      <c r="B63" s="12">
        <v>4551</v>
      </c>
      <c r="C63" s="12">
        <v>2092</v>
      </c>
      <c r="D63" s="15">
        <f t="shared" ref="D63:D66" si="7">SUM(B63:C63)</f>
        <v>6643</v>
      </c>
      <c r="H63" s="15">
        <f t="shared" si="1"/>
        <v>6643</v>
      </c>
    </row>
    <row r="64" spans="1:8" x14ac:dyDescent="0.2">
      <c r="A64" s="12" t="s">
        <v>82</v>
      </c>
      <c r="B64" s="12">
        <v>3826</v>
      </c>
      <c r="C64" s="12">
        <v>1992</v>
      </c>
      <c r="D64" s="15">
        <f t="shared" si="7"/>
        <v>5818</v>
      </c>
      <c r="H64" s="15">
        <f t="shared" si="1"/>
        <v>5818</v>
      </c>
    </row>
    <row r="65" spans="1:8" x14ac:dyDescent="0.2">
      <c r="A65" s="12" t="s">
        <v>87</v>
      </c>
      <c r="B65" s="12">
        <v>3154</v>
      </c>
      <c r="C65" s="12">
        <v>1835</v>
      </c>
      <c r="D65" s="15">
        <f t="shared" si="7"/>
        <v>4989</v>
      </c>
      <c r="H65" s="15">
        <f t="shared" si="1"/>
        <v>4989</v>
      </c>
    </row>
    <row r="66" spans="1:8" x14ac:dyDescent="0.2">
      <c r="A66" s="12" t="s">
        <v>74</v>
      </c>
      <c r="B66" s="12">
        <v>3154</v>
      </c>
      <c r="C66" s="12">
        <v>1643</v>
      </c>
      <c r="D66" s="15">
        <f t="shared" si="7"/>
        <v>4797</v>
      </c>
      <c r="H66" s="15">
        <f t="shared" si="1"/>
        <v>4797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998"/>
  <sheetViews>
    <sheetView workbookViewId="0"/>
  </sheetViews>
  <sheetFormatPr defaultColWidth="12.5703125" defaultRowHeight="15.75" customHeight="1" x14ac:dyDescent="0.2"/>
  <cols>
    <col min="8" max="8" width="15.42578125" customWidth="1"/>
  </cols>
  <sheetData>
    <row r="1" spans="1:10" x14ac:dyDescent="0.2">
      <c r="A1" s="67" t="s">
        <v>125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">
      <c r="A2" s="1" t="s">
        <v>0</v>
      </c>
      <c r="B2" s="38" t="s">
        <v>126</v>
      </c>
      <c r="C2" s="38" t="s">
        <v>127</v>
      </c>
      <c r="D2" s="39" t="s">
        <v>128</v>
      </c>
      <c r="E2" s="40" t="s">
        <v>129</v>
      </c>
      <c r="F2" s="39" t="s">
        <v>130</v>
      </c>
      <c r="G2" s="41" t="s">
        <v>131</v>
      </c>
      <c r="H2" s="42" t="s">
        <v>132</v>
      </c>
    </row>
    <row r="3" spans="1:10" x14ac:dyDescent="0.2">
      <c r="A3" s="15" t="s">
        <v>13</v>
      </c>
      <c r="B3" s="43" t="s">
        <v>133</v>
      </c>
      <c r="C3" s="43">
        <v>1.9739633115999997</v>
      </c>
      <c r="D3" s="12" t="s">
        <v>134</v>
      </c>
      <c r="E3" s="44">
        <v>9050</v>
      </c>
      <c r="F3" s="45">
        <f t="shared" ref="F3:F12" si="0">SUM(C3*12)/E3</f>
        <v>2.6174099159337015E-3</v>
      </c>
      <c r="G3" s="46">
        <v>8538.17</v>
      </c>
      <c r="H3" s="45">
        <f t="shared" ref="H3:H12" si="1">SUM(C3*12)/G3</f>
        <v>2.7743134347524116E-3</v>
      </c>
    </row>
    <row r="4" spans="1:10" x14ac:dyDescent="0.2">
      <c r="A4" s="15" t="s">
        <v>16</v>
      </c>
      <c r="B4" s="47" t="s">
        <v>135</v>
      </c>
      <c r="C4" s="47">
        <v>2.64</v>
      </c>
      <c r="D4" s="12" t="s">
        <v>136</v>
      </c>
      <c r="E4" s="48">
        <v>1900</v>
      </c>
      <c r="F4" s="45">
        <f t="shared" si="0"/>
        <v>1.6673684210526316E-2</v>
      </c>
      <c r="G4" s="46">
        <v>1901</v>
      </c>
      <c r="H4" s="45">
        <f t="shared" si="1"/>
        <v>1.6664913203577065E-2</v>
      </c>
    </row>
    <row r="5" spans="1:10" x14ac:dyDescent="0.2">
      <c r="A5" s="15" t="s">
        <v>18</v>
      </c>
      <c r="B5" s="43" t="s">
        <v>137</v>
      </c>
      <c r="C5" s="43">
        <v>3.7381628814000001</v>
      </c>
      <c r="D5" s="12" t="s">
        <v>138</v>
      </c>
      <c r="E5" s="44">
        <v>8930</v>
      </c>
      <c r="F5" s="45">
        <f t="shared" si="0"/>
        <v>5.0232871866517353E-3</v>
      </c>
      <c r="G5" s="46">
        <v>8441.9</v>
      </c>
      <c r="H5" s="45">
        <f t="shared" si="1"/>
        <v>5.313727309823618E-3</v>
      </c>
    </row>
    <row r="6" spans="1:10" x14ac:dyDescent="0.2">
      <c r="A6" s="15" t="s">
        <v>20</v>
      </c>
      <c r="B6" s="43" t="s">
        <v>139</v>
      </c>
      <c r="C6" s="43">
        <v>4.3122242800000006</v>
      </c>
      <c r="D6" s="12" t="s">
        <v>140</v>
      </c>
      <c r="E6" s="44">
        <v>5780</v>
      </c>
      <c r="F6" s="45">
        <f t="shared" si="0"/>
        <v>8.952714768166092E-3</v>
      </c>
      <c r="G6" s="46">
        <v>5332.8</v>
      </c>
      <c r="H6" s="45">
        <f t="shared" si="1"/>
        <v>9.7034749774977513E-3</v>
      </c>
    </row>
    <row r="7" spans="1:10" x14ac:dyDescent="0.2">
      <c r="A7" s="15" t="s">
        <v>22</v>
      </c>
      <c r="B7" s="47" t="s">
        <v>141</v>
      </c>
      <c r="C7" s="43">
        <v>4.6135488699999998</v>
      </c>
      <c r="D7" s="12" t="s">
        <v>142</v>
      </c>
      <c r="E7" s="44">
        <v>7850</v>
      </c>
      <c r="F7" s="45">
        <f t="shared" si="0"/>
        <v>7.0525587821656053E-3</v>
      </c>
      <c r="G7" s="46">
        <v>6796.8</v>
      </c>
      <c r="H7" s="45">
        <f t="shared" si="1"/>
        <v>8.1453899540960446E-3</v>
      </c>
    </row>
    <row r="8" spans="1:10" x14ac:dyDescent="0.2">
      <c r="A8" s="15" t="s">
        <v>24</v>
      </c>
      <c r="B8" s="43" t="s">
        <v>143</v>
      </c>
      <c r="C8" s="43">
        <v>5.6370532999999998</v>
      </c>
      <c r="D8" s="12" t="s">
        <v>144</v>
      </c>
      <c r="E8" s="44">
        <v>3540</v>
      </c>
      <c r="F8" s="45">
        <f t="shared" si="0"/>
        <v>1.910865525423729E-2</v>
      </c>
      <c r="G8" s="46">
        <v>3726.9</v>
      </c>
      <c r="H8" s="45">
        <f t="shared" si="1"/>
        <v>1.8150376881590598E-2</v>
      </c>
    </row>
    <row r="9" spans="1:10" x14ac:dyDescent="0.2">
      <c r="A9" s="15" t="s">
        <v>34</v>
      </c>
      <c r="B9" s="43" t="s">
        <v>145</v>
      </c>
      <c r="C9" s="43">
        <v>6.1076736899999995</v>
      </c>
      <c r="D9" s="12" t="s">
        <v>146</v>
      </c>
      <c r="E9" s="44">
        <v>6010</v>
      </c>
      <c r="F9" s="45">
        <f t="shared" si="0"/>
        <v>1.2195022342762063E-2</v>
      </c>
      <c r="G9" s="46">
        <v>6126.9</v>
      </c>
      <c r="H9" s="45">
        <f t="shared" si="1"/>
        <v>1.1962343808451256E-2</v>
      </c>
    </row>
    <row r="10" spans="1:10" x14ac:dyDescent="0.2">
      <c r="A10" s="15" t="s">
        <v>26</v>
      </c>
      <c r="B10" s="43" t="s">
        <v>147</v>
      </c>
      <c r="C10" s="43">
        <v>6.2565257700000005</v>
      </c>
      <c r="D10" s="12" t="s">
        <v>148</v>
      </c>
      <c r="E10" s="44">
        <v>5410</v>
      </c>
      <c r="F10" s="45">
        <f t="shared" si="0"/>
        <v>1.3877691171903883E-2</v>
      </c>
      <c r="G10" s="46">
        <v>5090.7</v>
      </c>
      <c r="H10" s="45">
        <f t="shared" si="1"/>
        <v>1.4748130756084627E-2</v>
      </c>
    </row>
    <row r="11" spans="1:10" x14ac:dyDescent="0.2">
      <c r="A11" s="15" t="s">
        <v>41</v>
      </c>
      <c r="B11" s="43" t="s">
        <v>149</v>
      </c>
      <c r="C11" s="43">
        <v>6.6200942030000007</v>
      </c>
      <c r="D11" s="12" t="s">
        <v>150</v>
      </c>
      <c r="E11" s="48">
        <v>16230</v>
      </c>
      <c r="F11" s="45">
        <f t="shared" si="0"/>
        <v>4.8947092073937156E-3</v>
      </c>
      <c r="G11" s="46">
        <v>8346.7000000000007</v>
      </c>
      <c r="H11" s="45">
        <f t="shared" si="1"/>
        <v>9.5176693107455641E-3</v>
      </c>
    </row>
    <row r="12" spans="1:10" x14ac:dyDescent="0.2">
      <c r="A12" s="15" t="s">
        <v>54</v>
      </c>
      <c r="B12" s="43" t="s">
        <v>151</v>
      </c>
      <c r="C12" s="43">
        <v>7.0726914720000007</v>
      </c>
      <c r="D12" s="12" t="s">
        <v>152</v>
      </c>
      <c r="E12" s="48">
        <v>13470</v>
      </c>
      <c r="F12" s="45">
        <f t="shared" si="0"/>
        <v>6.300838727839644E-3</v>
      </c>
      <c r="G12" s="46">
        <v>13232</v>
      </c>
      <c r="H12" s="45">
        <f t="shared" si="1"/>
        <v>6.4141700169286575E-3</v>
      </c>
    </row>
    <row r="13" spans="1:10" x14ac:dyDescent="0.2">
      <c r="D13" s="43"/>
      <c r="E13" s="43"/>
      <c r="G13" s="49"/>
    </row>
    <row r="14" spans="1:10" x14ac:dyDescent="0.2">
      <c r="A14" s="67" t="s">
        <v>153</v>
      </c>
      <c r="B14" s="68"/>
      <c r="C14" s="68"/>
      <c r="D14" s="68"/>
      <c r="E14" s="68"/>
      <c r="F14" s="68"/>
      <c r="G14" s="68"/>
      <c r="H14" s="68"/>
      <c r="I14" s="68"/>
      <c r="J14" s="68"/>
    </row>
    <row r="15" spans="1:10" x14ac:dyDescent="0.2">
      <c r="A15" s="1" t="s">
        <v>0</v>
      </c>
      <c r="B15" s="50" t="s">
        <v>154</v>
      </c>
      <c r="C15" s="38" t="s">
        <v>155</v>
      </c>
      <c r="D15" s="39" t="s">
        <v>156</v>
      </c>
      <c r="E15" s="51" t="s">
        <v>129</v>
      </c>
      <c r="F15" s="39" t="s">
        <v>130</v>
      </c>
      <c r="G15" s="52" t="s">
        <v>131</v>
      </c>
      <c r="H15" s="42" t="s">
        <v>132</v>
      </c>
    </row>
    <row r="16" spans="1:10" x14ac:dyDescent="0.2">
      <c r="A16" s="15" t="s">
        <v>13</v>
      </c>
      <c r="B16" s="43" t="s">
        <v>157</v>
      </c>
      <c r="C16" s="43">
        <v>2.9978790715999999</v>
      </c>
      <c r="D16" s="12" t="s">
        <v>158</v>
      </c>
      <c r="E16" s="44">
        <v>9050</v>
      </c>
      <c r="F16" s="45">
        <f t="shared" ref="F16:F25" si="2">SUM(C16*12)/E16</f>
        <v>3.9750882717348064E-3</v>
      </c>
      <c r="G16" s="44">
        <v>8538.2000000000007</v>
      </c>
      <c r="H16" s="45">
        <f t="shared" ref="H16:H25" si="3">SUM(C16*12)/G16</f>
        <v>4.2133645099903952E-3</v>
      </c>
    </row>
    <row r="17" spans="1:10" x14ac:dyDescent="0.2">
      <c r="A17" s="15" t="s">
        <v>18</v>
      </c>
      <c r="B17" s="43" t="s">
        <v>159</v>
      </c>
      <c r="C17" s="43">
        <v>6.3026017974000004</v>
      </c>
      <c r="D17" s="12" t="s">
        <v>160</v>
      </c>
      <c r="E17" s="44">
        <v>8930</v>
      </c>
      <c r="F17" s="45">
        <f t="shared" si="2"/>
        <v>8.4693417210302355E-3</v>
      </c>
      <c r="G17" s="44">
        <v>8441.9</v>
      </c>
      <c r="H17" s="45">
        <f t="shared" si="3"/>
        <v>8.9590283666947015E-3</v>
      </c>
    </row>
    <row r="18" spans="1:10" x14ac:dyDescent="0.2">
      <c r="A18" s="15" t="s">
        <v>16</v>
      </c>
      <c r="B18" s="47" t="s">
        <v>161</v>
      </c>
      <c r="C18" s="47">
        <v>6.61</v>
      </c>
      <c r="D18" s="12" t="s">
        <v>162</v>
      </c>
      <c r="E18" s="44">
        <v>1900</v>
      </c>
      <c r="F18" s="45">
        <f t="shared" si="2"/>
        <v>4.1747368421052637E-2</v>
      </c>
      <c r="G18" s="44">
        <v>1900.7</v>
      </c>
      <c r="H18" s="45">
        <f t="shared" si="3"/>
        <v>4.1731993476087761E-2</v>
      </c>
    </row>
    <row r="19" spans="1:10" x14ac:dyDescent="0.2">
      <c r="A19" s="15" t="s">
        <v>20</v>
      </c>
      <c r="B19" s="43" t="s">
        <v>163</v>
      </c>
      <c r="C19" s="43">
        <v>6.8638362800000001</v>
      </c>
      <c r="D19" s="12" t="s">
        <v>164</v>
      </c>
      <c r="E19" s="44">
        <v>5780</v>
      </c>
      <c r="F19" s="45">
        <f t="shared" si="2"/>
        <v>1.425017912802768E-2</v>
      </c>
      <c r="G19" s="44">
        <v>5332.8</v>
      </c>
      <c r="H19" s="45">
        <f t="shared" si="3"/>
        <v>1.544517614761476E-2</v>
      </c>
    </row>
    <row r="20" spans="1:10" x14ac:dyDescent="0.2">
      <c r="A20" s="15" t="s">
        <v>22</v>
      </c>
      <c r="B20" s="43" t="s">
        <v>165</v>
      </c>
      <c r="C20" s="43">
        <v>7.1073590699999993</v>
      </c>
      <c r="D20" s="12" t="s">
        <v>166</v>
      </c>
      <c r="E20" s="44">
        <v>7850</v>
      </c>
      <c r="F20" s="45">
        <f t="shared" si="2"/>
        <v>1.0864752718471336E-2</v>
      </c>
      <c r="G20" s="44">
        <v>6796.8</v>
      </c>
      <c r="H20" s="45">
        <f t="shared" si="3"/>
        <v>1.2548303442796607E-2</v>
      </c>
    </row>
    <row r="21" spans="1:10" x14ac:dyDescent="0.2">
      <c r="A21" s="15" t="s">
        <v>24</v>
      </c>
      <c r="B21" s="43" t="s">
        <v>167</v>
      </c>
      <c r="C21" s="43">
        <v>8.4612283000000001</v>
      </c>
      <c r="D21" s="12" t="s">
        <v>168</v>
      </c>
      <c r="E21" s="44">
        <v>3540</v>
      </c>
      <c r="F21" s="45">
        <f t="shared" si="2"/>
        <v>2.8682129830508472E-2</v>
      </c>
      <c r="G21" s="44">
        <v>3726.9</v>
      </c>
      <c r="H21" s="45">
        <f t="shared" si="3"/>
        <v>2.7243752072768249E-2</v>
      </c>
    </row>
    <row r="22" spans="1:10" x14ac:dyDescent="0.2">
      <c r="A22" s="15" t="s">
        <v>34</v>
      </c>
      <c r="B22" s="43" t="s">
        <v>169</v>
      </c>
      <c r="C22" s="43">
        <v>8.5605546899999982</v>
      </c>
      <c r="D22" s="12" t="s">
        <v>170</v>
      </c>
      <c r="E22" s="44">
        <v>6010</v>
      </c>
      <c r="F22" s="45">
        <f t="shared" si="2"/>
        <v>1.7092621677204656E-2</v>
      </c>
      <c r="G22" s="44">
        <v>6126.9</v>
      </c>
      <c r="H22" s="45">
        <f t="shared" si="3"/>
        <v>1.6766497948391516E-2</v>
      </c>
    </row>
    <row r="23" spans="1:10" x14ac:dyDescent="0.2">
      <c r="A23" s="15" t="s">
        <v>30</v>
      </c>
      <c r="B23" s="43" t="s">
        <v>171</v>
      </c>
      <c r="C23" s="43">
        <v>9.1374194880000008</v>
      </c>
      <c r="D23" s="12" t="s">
        <v>172</v>
      </c>
      <c r="E23" s="44">
        <v>3430</v>
      </c>
      <c r="F23" s="45">
        <f t="shared" si="2"/>
        <v>3.1967648354518957E-2</v>
      </c>
      <c r="G23" s="44">
        <v>3298.8</v>
      </c>
      <c r="H23" s="45">
        <f t="shared" si="3"/>
        <v>3.3239066889778103E-2</v>
      </c>
    </row>
    <row r="24" spans="1:10" x14ac:dyDescent="0.2">
      <c r="A24" s="15" t="s">
        <v>54</v>
      </c>
      <c r="B24" s="43" t="s">
        <v>173</v>
      </c>
      <c r="C24" s="43">
        <v>9.9065308160000018</v>
      </c>
      <c r="D24" s="12" t="s">
        <v>174</v>
      </c>
      <c r="E24" s="48">
        <v>13470</v>
      </c>
      <c r="F24" s="45">
        <f t="shared" si="2"/>
        <v>8.8254172080178203E-3</v>
      </c>
      <c r="G24" s="44">
        <v>13232</v>
      </c>
      <c r="H24" s="45">
        <f t="shared" si="3"/>
        <v>8.9841573301088287E-3</v>
      </c>
    </row>
    <row r="25" spans="1:10" x14ac:dyDescent="0.2">
      <c r="A25" s="15" t="s">
        <v>80</v>
      </c>
      <c r="B25" s="43" t="s">
        <v>175</v>
      </c>
      <c r="C25" s="43">
        <v>10.001986799999999</v>
      </c>
      <c r="D25" s="12" t="s">
        <v>176</v>
      </c>
      <c r="E25" s="44">
        <v>48630</v>
      </c>
      <c r="F25" s="45">
        <f t="shared" si="2"/>
        <v>2.4681028500925352E-3</v>
      </c>
      <c r="G25" s="44">
        <v>46323.9</v>
      </c>
      <c r="H25" s="45">
        <f t="shared" si="3"/>
        <v>2.590970138524606E-3</v>
      </c>
    </row>
    <row r="26" spans="1:10" x14ac:dyDescent="0.2">
      <c r="D26" s="43"/>
      <c r="E26" s="43"/>
      <c r="G26" s="49"/>
    </row>
    <row r="27" spans="1:10" x14ac:dyDescent="0.2">
      <c r="A27" s="67" t="s">
        <v>177</v>
      </c>
      <c r="B27" s="68"/>
      <c r="C27" s="68"/>
      <c r="D27" s="68"/>
      <c r="E27" s="68"/>
      <c r="F27" s="68"/>
      <c r="G27" s="68"/>
      <c r="H27" s="68"/>
      <c r="I27" s="68"/>
      <c r="J27" s="68"/>
    </row>
    <row r="28" spans="1:10" x14ac:dyDescent="0.2">
      <c r="A28" s="1" t="s">
        <v>0</v>
      </c>
      <c r="B28" s="50" t="s">
        <v>178</v>
      </c>
      <c r="C28" s="38" t="s">
        <v>179</v>
      </c>
      <c r="D28" s="39" t="s">
        <v>180</v>
      </c>
      <c r="E28" s="51" t="s">
        <v>129</v>
      </c>
      <c r="F28" s="39" t="s">
        <v>130</v>
      </c>
      <c r="G28" s="52" t="s">
        <v>131</v>
      </c>
      <c r="H28" s="42" t="s">
        <v>132</v>
      </c>
    </row>
    <row r="29" spans="1:10" x14ac:dyDescent="0.2">
      <c r="A29" s="15" t="s">
        <v>13</v>
      </c>
      <c r="B29" s="43" t="s">
        <v>181</v>
      </c>
      <c r="C29" s="43">
        <v>4.0217948316000003</v>
      </c>
      <c r="D29" s="46" t="s">
        <v>182</v>
      </c>
      <c r="E29" s="44">
        <v>9050</v>
      </c>
      <c r="F29" s="45">
        <f t="shared" ref="F29:F38" si="4">SUM(C29*12)/E29</f>
        <v>5.3327666275359113E-3</v>
      </c>
      <c r="G29" s="44">
        <v>8538.2000000000007</v>
      </c>
      <c r="H29" s="45">
        <f t="shared" ref="H29:H38" si="5">SUM(C29*12)/G29</f>
        <v>5.6524253331147077E-3</v>
      </c>
    </row>
    <row r="30" spans="1:10" x14ac:dyDescent="0.2">
      <c r="A30" s="15" t="s">
        <v>16</v>
      </c>
      <c r="B30" s="47" t="s">
        <v>183</v>
      </c>
      <c r="C30" s="47">
        <v>8.6</v>
      </c>
      <c r="D30" s="46" t="s">
        <v>184</v>
      </c>
      <c r="E30" s="44">
        <v>1900</v>
      </c>
      <c r="F30" s="45">
        <f t="shared" si="4"/>
        <v>5.4315789473684206E-2</v>
      </c>
      <c r="G30" s="44">
        <v>1900.7</v>
      </c>
      <c r="H30" s="45">
        <f t="shared" si="5"/>
        <v>5.4295785763139891E-2</v>
      </c>
    </row>
    <row r="31" spans="1:10" x14ac:dyDescent="0.2">
      <c r="A31" s="15" t="s">
        <v>18</v>
      </c>
      <c r="B31" s="43" t="s">
        <v>185</v>
      </c>
      <c r="C31" s="43">
        <v>9.2615697774000001</v>
      </c>
      <c r="D31" s="46" t="s">
        <v>166</v>
      </c>
      <c r="E31" s="44">
        <v>8930</v>
      </c>
      <c r="F31" s="45">
        <f t="shared" si="4"/>
        <v>1.2445558491466967E-2</v>
      </c>
      <c r="G31" s="44">
        <v>8441.9</v>
      </c>
      <c r="H31" s="45">
        <f t="shared" si="5"/>
        <v>1.3165144970776723E-2</v>
      </c>
    </row>
    <row r="32" spans="1:10" x14ac:dyDescent="0.2">
      <c r="A32" s="15" t="s">
        <v>20</v>
      </c>
      <c r="B32" s="43" t="s">
        <v>186</v>
      </c>
      <c r="C32" s="43">
        <v>9.9257706800000012</v>
      </c>
      <c r="D32" s="46" t="s">
        <v>187</v>
      </c>
      <c r="E32" s="44">
        <v>5780</v>
      </c>
      <c r="F32" s="45">
        <f t="shared" si="4"/>
        <v>2.0607136359861597E-2</v>
      </c>
      <c r="G32" s="44">
        <v>5332.8</v>
      </c>
      <c r="H32" s="45">
        <f t="shared" si="5"/>
        <v>2.2335217551755177E-2</v>
      </c>
    </row>
    <row r="33" spans="1:10" x14ac:dyDescent="0.2">
      <c r="A33" s="15" t="s">
        <v>22</v>
      </c>
      <c r="B33" s="43" t="s">
        <v>188</v>
      </c>
      <c r="C33" s="43">
        <v>9.9574278700000001</v>
      </c>
      <c r="D33" s="46" t="s">
        <v>189</v>
      </c>
      <c r="E33" s="44">
        <v>7850</v>
      </c>
      <c r="F33" s="45">
        <f t="shared" si="4"/>
        <v>1.5221545788535032E-2</v>
      </c>
      <c r="G33" s="44">
        <v>6796.8</v>
      </c>
      <c r="H33" s="45">
        <f t="shared" si="5"/>
        <v>1.7580204572740114E-2</v>
      </c>
    </row>
    <row r="34" spans="1:10" x14ac:dyDescent="0.2">
      <c r="A34" s="15" t="s">
        <v>30</v>
      </c>
      <c r="B34" s="43" t="s">
        <v>190</v>
      </c>
      <c r="C34" s="43">
        <v>10.929070368</v>
      </c>
      <c r="D34" s="46" t="s">
        <v>168</v>
      </c>
      <c r="E34" s="44">
        <v>3430</v>
      </c>
      <c r="F34" s="45">
        <f t="shared" si="4"/>
        <v>3.8235814698542273E-2</v>
      </c>
      <c r="G34" s="44">
        <v>3298.8</v>
      </c>
      <c r="H34" s="45">
        <f t="shared" si="5"/>
        <v>3.975653098581302E-2</v>
      </c>
    </row>
    <row r="35" spans="1:10" x14ac:dyDescent="0.2">
      <c r="A35" s="15" t="s">
        <v>34</v>
      </c>
      <c r="B35" s="43" t="s">
        <v>191</v>
      </c>
      <c r="C35" s="43">
        <v>11.01343569</v>
      </c>
      <c r="D35" s="46" t="s">
        <v>168</v>
      </c>
      <c r="E35" s="44">
        <v>6010</v>
      </c>
      <c r="F35" s="45">
        <f t="shared" si="4"/>
        <v>2.1990221011647253E-2</v>
      </c>
      <c r="G35" s="44">
        <v>6126.9</v>
      </c>
      <c r="H35" s="45">
        <f t="shared" si="5"/>
        <v>2.1570652088331782E-2</v>
      </c>
    </row>
    <row r="36" spans="1:10" x14ac:dyDescent="0.2">
      <c r="A36" s="15" t="s">
        <v>24</v>
      </c>
      <c r="B36" s="43" t="s">
        <v>192</v>
      </c>
      <c r="C36" s="43">
        <v>11.2854033</v>
      </c>
      <c r="D36" s="46" t="s">
        <v>146</v>
      </c>
      <c r="E36" s="53">
        <v>3540</v>
      </c>
      <c r="F36" s="45">
        <f t="shared" si="4"/>
        <v>3.8255604406779664E-2</v>
      </c>
      <c r="G36" s="53">
        <v>3726.9</v>
      </c>
      <c r="H36" s="45">
        <f t="shared" si="5"/>
        <v>3.6337127263945911E-2</v>
      </c>
    </row>
    <row r="37" spans="1:10" x14ac:dyDescent="0.2">
      <c r="A37" s="15" t="s">
        <v>80</v>
      </c>
      <c r="B37" s="43" t="s">
        <v>193</v>
      </c>
      <c r="C37" s="43">
        <v>11.9254458</v>
      </c>
      <c r="D37" s="46" t="s">
        <v>172</v>
      </c>
      <c r="E37" s="44">
        <v>48630</v>
      </c>
      <c r="F37" s="45">
        <f t="shared" si="4"/>
        <v>2.9427380135718696E-3</v>
      </c>
      <c r="G37" s="44">
        <v>46323.9</v>
      </c>
      <c r="H37" s="45">
        <f t="shared" si="5"/>
        <v>3.089233626702415E-3</v>
      </c>
    </row>
    <row r="38" spans="1:10" x14ac:dyDescent="0.2">
      <c r="A38" s="15" t="s">
        <v>77</v>
      </c>
      <c r="B38" s="43" t="s">
        <v>194</v>
      </c>
      <c r="C38" s="43">
        <v>12.519982294</v>
      </c>
      <c r="D38" s="46" t="s">
        <v>195</v>
      </c>
      <c r="E38" s="44">
        <v>7050</v>
      </c>
      <c r="F38" s="45">
        <f t="shared" si="4"/>
        <v>2.1310608159999998E-2</v>
      </c>
      <c r="G38" s="44">
        <v>7189</v>
      </c>
      <c r="H38" s="45">
        <f t="shared" si="5"/>
        <v>2.0898565520656557E-2</v>
      </c>
    </row>
    <row r="39" spans="1:10" x14ac:dyDescent="0.2">
      <c r="D39" s="43"/>
      <c r="E39" s="43"/>
      <c r="G39" s="49"/>
    </row>
    <row r="40" spans="1:10" x14ac:dyDescent="0.2">
      <c r="A40" s="69" t="s">
        <v>196</v>
      </c>
      <c r="B40" s="68"/>
      <c r="C40" s="68"/>
      <c r="D40" s="68"/>
      <c r="E40" s="68"/>
      <c r="F40" s="68"/>
      <c r="G40" s="68"/>
      <c r="H40" s="68"/>
      <c r="I40" s="68"/>
      <c r="J40" s="68"/>
    </row>
    <row r="41" spans="1:10" x14ac:dyDescent="0.2">
      <c r="A41" s="1" t="s">
        <v>0</v>
      </c>
      <c r="B41" s="54" t="s">
        <v>126</v>
      </c>
      <c r="C41" s="38" t="s">
        <v>127</v>
      </c>
      <c r="D41" s="39" t="s">
        <v>128</v>
      </c>
      <c r="E41" s="51" t="s">
        <v>129</v>
      </c>
      <c r="F41" s="39" t="s">
        <v>130</v>
      </c>
      <c r="G41" s="52" t="s">
        <v>131</v>
      </c>
      <c r="H41" s="42" t="s">
        <v>132</v>
      </c>
    </row>
    <row r="42" spans="1:10" x14ac:dyDescent="0.2">
      <c r="A42" s="15" t="s">
        <v>110</v>
      </c>
      <c r="B42" s="55" t="s">
        <v>197</v>
      </c>
      <c r="C42" s="43">
        <v>12.882975699999999</v>
      </c>
      <c r="D42" s="12" t="s">
        <v>198</v>
      </c>
      <c r="E42" s="56">
        <v>69297</v>
      </c>
      <c r="F42" s="45">
        <f t="shared" ref="F42:F51" si="6">SUM(C42*12)/E42</f>
        <v>2.2309148794320099E-3</v>
      </c>
      <c r="G42" s="44">
        <v>180366.7</v>
      </c>
      <c r="H42" s="45">
        <f t="shared" ref="H42:H51" si="7">SUM(C42*12)/G42</f>
        <v>8.5711890498634154E-4</v>
      </c>
    </row>
    <row r="43" spans="1:10" x14ac:dyDescent="0.2">
      <c r="A43" s="15" t="s">
        <v>102</v>
      </c>
      <c r="B43" s="55" t="s">
        <v>197</v>
      </c>
      <c r="C43" s="43">
        <v>12.882975699999999</v>
      </c>
      <c r="D43" s="12" t="s">
        <v>198</v>
      </c>
      <c r="E43" s="57">
        <v>64824</v>
      </c>
      <c r="F43" s="45">
        <f t="shared" si="6"/>
        <v>2.3848529618659751E-3</v>
      </c>
      <c r="G43" s="44">
        <v>87097</v>
      </c>
      <c r="H43" s="45">
        <f t="shared" si="7"/>
        <v>1.774983161302915E-3</v>
      </c>
    </row>
    <row r="44" spans="1:10" x14ac:dyDescent="0.2">
      <c r="A44" s="15" t="s">
        <v>106</v>
      </c>
      <c r="B44" s="58" t="s">
        <v>199</v>
      </c>
      <c r="C44" s="43">
        <v>12.001363999999999</v>
      </c>
      <c r="D44" s="12" t="s">
        <v>200</v>
      </c>
      <c r="E44" s="57">
        <v>58430</v>
      </c>
      <c r="F44" s="45">
        <f t="shared" si="6"/>
        <v>2.4647675509156257E-3</v>
      </c>
      <c r="G44" s="44">
        <v>61063.3</v>
      </c>
      <c r="H44" s="45">
        <f t="shared" si="7"/>
        <v>2.3584766627417777E-3</v>
      </c>
    </row>
    <row r="45" spans="1:10" x14ac:dyDescent="0.2">
      <c r="A45" s="15" t="s">
        <v>104</v>
      </c>
      <c r="B45" s="58" t="s">
        <v>201</v>
      </c>
      <c r="C45" s="43">
        <v>10.8955638</v>
      </c>
      <c r="D45" s="12" t="s">
        <v>202</v>
      </c>
      <c r="E45" s="57">
        <v>47020</v>
      </c>
      <c r="F45" s="45">
        <f t="shared" si="6"/>
        <v>2.7806628158230542E-3</v>
      </c>
      <c r="G45" s="44">
        <v>52259.3</v>
      </c>
      <c r="H45" s="45">
        <f t="shared" si="7"/>
        <v>2.5018851304935198E-3</v>
      </c>
    </row>
    <row r="46" spans="1:10" x14ac:dyDescent="0.2">
      <c r="A46" s="15" t="s">
        <v>89</v>
      </c>
      <c r="B46" s="55" t="s">
        <v>203</v>
      </c>
      <c r="C46" s="43">
        <v>10.556695379999999</v>
      </c>
      <c r="D46" s="12" t="s">
        <v>204</v>
      </c>
      <c r="E46" s="57">
        <v>39322</v>
      </c>
      <c r="F46" s="45">
        <f t="shared" si="6"/>
        <v>3.2216149880474028E-3</v>
      </c>
      <c r="G46" s="44">
        <v>43610.5</v>
      </c>
      <c r="H46" s="45">
        <f t="shared" si="7"/>
        <v>2.9048129363341392E-3</v>
      </c>
    </row>
    <row r="47" spans="1:10" x14ac:dyDescent="0.2">
      <c r="A47" s="15" t="s">
        <v>95</v>
      </c>
      <c r="B47" s="58" t="s">
        <v>205</v>
      </c>
      <c r="C47" s="43">
        <v>10.1557333</v>
      </c>
      <c r="D47" s="12" t="s">
        <v>206</v>
      </c>
      <c r="E47" s="57">
        <v>54327</v>
      </c>
      <c r="F47" s="45">
        <f t="shared" si="6"/>
        <v>2.2432455243249212E-3</v>
      </c>
      <c r="G47" s="44">
        <v>44594.400000000001</v>
      </c>
      <c r="H47" s="45">
        <f t="shared" si="7"/>
        <v>2.7328274312469723E-3</v>
      </c>
    </row>
    <row r="48" spans="1:10" x14ac:dyDescent="0.2">
      <c r="A48" s="15" t="s">
        <v>91</v>
      </c>
      <c r="B48" s="58" t="s">
        <v>205</v>
      </c>
      <c r="C48" s="43">
        <v>10.1557333</v>
      </c>
      <c r="D48" s="12" t="s">
        <v>206</v>
      </c>
      <c r="E48" s="57">
        <v>45581</v>
      </c>
      <c r="F48" s="45">
        <f t="shared" si="6"/>
        <v>2.6736754261644105E-3</v>
      </c>
      <c r="G48" s="44">
        <v>39030.400000000001</v>
      </c>
      <c r="H48" s="45">
        <f t="shared" si="7"/>
        <v>3.1224071390505859E-3</v>
      </c>
    </row>
    <row r="49" spans="1:10" x14ac:dyDescent="0.2">
      <c r="A49" s="12" t="s">
        <v>82</v>
      </c>
      <c r="B49" s="55" t="s">
        <v>207</v>
      </c>
      <c r="C49" s="47">
        <v>9.99</v>
      </c>
      <c r="D49" s="12" t="s">
        <v>208</v>
      </c>
      <c r="E49" s="59">
        <v>69392</v>
      </c>
      <c r="F49" s="45">
        <f t="shared" si="6"/>
        <v>1.7275766658980862E-3</v>
      </c>
      <c r="G49" s="44">
        <v>63544</v>
      </c>
      <c r="H49" s="45">
        <f t="shared" si="7"/>
        <v>1.8865667883671156E-3</v>
      </c>
    </row>
    <row r="50" spans="1:10" x14ac:dyDescent="0.2">
      <c r="A50" s="15" t="s">
        <v>98</v>
      </c>
      <c r="B50" s="58" t="s">
        <v>209</v>
      </c>
      <c r="C50" s="43">
        <v>9.9352035000000001</v>
      </c>
      <c r="D50" s="12" t="s">
        <v>210</v>
      </c>
      <c r="E50" s="57">
        <v>55780</v>
      </c>
      <c r="F50" s="45">
        <f t="shared" si="6"/>
        <v>2.1373689852993904E-3</v>
      </c>
      <c r="G50" s="44">
        <v>67389.899999999994</v>
      </c>
      <c r="H50" s="45">
        <f t="shared" si="7"/>
        <v>1.7691440705506316E-3</v>
      </c>
    </row>
    <row r="51" spans="1:10" x14ac:dyDescent="0.2">
      <c r="A51" s="15" t="s">
        <v>93</v>
      </c>
      <c r="B51" s="58" t="s">
        <v>211</v>
      </c>
      <c r="C51" s="43">
        <v>9.7399097999999995</v>
      </c>
      <c r="D51" s="12" t="s">
        <v>212</v>
      </c>
      <c r="E51" s="56">
        <v>55857</v>
      </c>
      <c r="F51" s="45">
        <f t="shared" si="6"/>
        <v>2.0924667919866801E-3</v>
      </c>
      <c r="G51" s="56">
        <v>28306</v>
      </c>
      <c r="H51" s="45">
        <f t="shared" si="7"/>
        <v>4.129121656185967E-3</v>
      </c>
    </row>
    <row r="52" spans="1:10" x14ac:dyDescent="0.2">
      <c r="D52" s="43"/>
      <c r="E52" s="43"/>
      <c r="G52" s="49"/>
    </row>
    <row r="53" spans="1:10" x14ac:dyDescent="0.2">
      <c r="A53" s="69" t="s">
        <v>213</v>
      </c>
      <c r="B53" s="68"/>
      <c r="C53" s="68"/>
      <c r="D53" s="68"/>
      <c r="E53" s="68"/>
      <c r="F53" s="68"/>
      <c r="G53" s="68"/>
      <c r="H53" s="68"/>
      <c r="I53" s="68"/>
      <c r="J53" s="68"/>
    </row>
    <row r="54" spans="1:10" x14ac:dyDescent="0.2">
      <c r="A54" s="1" t="s">
        <v>0</v>
      </c>
      <c r="B54" s="60" t="s">
        <v>154</v>
      </c>
      <c r="C54" s="38" t="s">
        <v>155</v>
      </c>
      <c r="D54" s="39" t="s">
        <v>156</v>
      </c>
      <c r="E54" s="51" t="s">
        <v>129</v>
      </c>
      <c r="F54" s="39" t="s">
        <v>130</v>
      </c>
      <c r="G54" s="52" t="s">
        <v>131</v>
      </c>
      <c r="H54" s="42" t="s">
        <v>132</v>
      </c>
    </row>
    <row r="55" spans="1:10" x14ac:dyDescent="0.2">
      <c r="A55" s="15" t="s">
        <v>110</v>
      </c>
      <c r="B55" s="55" t="s">
        <v>214</v>
      </c>
      <c r="C55" s="43">
        <v>20.461196699999999</v>
      </c>
      <c r="D55" s="12" t="s">
        <v>215</v>
      </c>
      <c r="E55" s="56">
        <v>69297</v>
      </c>
      <c r="F55" s="45">
        <f t="shared" ref="F55:F64" si="8">SUM(C55*12)/E55</f>
        <v>3.543217749686133E-3</v>
      </c>
      <c r="G55" s="44">
        <v>180366.7</v>
      </c>
      <c r="H55" s="45">
        <f t="shared" ref="H55:H64" si="9">SUM(C55*12)/G55</f>
        <v>1.3613064961547777E-3</v>
      </c>
    </row>
    <row r="56" spans="1:10" x14ac:dyDescent="0.2">
      <c r="A56" s="15" t="s">
        <v>102</v>
      </c>
      <c r="B56" s="55" t="s">
        <v>214</v>
      </c>
      <c r="C56" s="43">
        <v>20.461196699999999</v>
      </c>
      <c r="D56" s="12" t="s">
        <v>215</v>
      </c>
      <c r="E56" s="57">
        <v>64824</v>
      </c>
      <c r="F56" s="45">
        <f t="shared" si="8"/>
        <v>3.7877076453165489E-3</v>
      </c>
      <c r="G56" s="44">
        <v>87097</v>
      </c>
      <c r="H56" s="45">
        <f t="shared" si="9"/>
        <v>2.8190909032458061E-3</v>
      </c>
    </row>
    <row r="57" spans="1:10" x14ac:dyDescent="0.2">
      <c r="A57" s="15" t="s">
        <v>89</v>
      </c>
      <c r="B57" s="55" t="s">
        <v>216</v>
      </c>
      <c r="C57" s="47">
        <v>17.62</v>
      </c>
      <c r="D57" s="12" t="s">
        <v>217</v>
      </c>
      <c r="E57" s="57">
        <v>39322</v>
      </c>
      <c r="F57" s="45">
        <f t="shared" si="8"/>
        <v>5.377142566502212E-3</v>
      </c>
      <c r="G57" s="44">
        <v>43610.5</v>
      </c>
      <c r="H57" s="45">
        <f t="shared" si="9"/>
        <v>4.848373671478199E-3</v>
      </c>
    </row>
    <row r="58" spans="1:10" x14ac:dyDescent="0.2">
      <c r="A58" s="15" t="s">
        <v>106</v>
      </c>
      <c r="B58" s="55" t="s">
        <v>218</v>
      </c>
      <c r="C58" s="47">
        <v>17.32</v>
      </c>
      <c r="D58" s="12" t="s">
        <v>204</v>
      </c>
      <c r="E58" s="57">
        <v>58430</v>
      </c>
      <c r="F58" s="45">
        <f t="shared" si="8"/>
        <v>3.5570768440869416E-3</v>
      </c>
      <c r="G58" s="44">
        <v>61063.3</v>
      </c>
      <c r="H58" s="45">
        <f t="shared" si="9"/>
        <v>3.4036810981391439E-3</v>
      </c>
    </row>
    <row r="59" spans="1:10" x14ac:dyDescent="0.2">
      <c r="A59" s="12" t="s">
        <v>82</v>
      </c>
      <c r="B59" s="55" t="s">
        <v>219</v>
      </c>
      <c r="C59" s="47">
        <v>15.49</v>
      </c>
      <c r="D59" s="12" t="s">
        <v>220</v>
      </c>
      <c r="E59" s="59">
        <v>69392</v>
      </c>
      <c r="F59" s="45">
        <f t="shared" si="8"/>
        <v>2.6786949504265622E-3</v>
      </c>
      <c r="G59" s="44">
        <v>63544</v>
      </c>
      <c r="H59" s="45">
        <f t="shared" si="9"/>
        <v>2.925217172353015E-3</v>
      </c>
    </row>
    <row r="60" spans="1:10" x14ac:dyDescent="0.2">
      <c r="A60" s="15" t="s">
        <v>95</v>
      </c>
      <c r="B60" s="58" t="s">
        <v>221</v>
      </c>
      <c r="C60" s="43">
        <v>15.2392483</v>
      </c>
      <c r="D60" s="12" t="s">
        <v>222</v>
      </c>
      <c r="E60" s="57">
        <v>54327</v>
      </c>
      <c r="F60" s="45">
        <f t="shared" si="8"/>
        <v>3.366115920260644E-3</v>
      </c>
      <c r="G60" s="44">
        <v>44594.400000000001</v>
      </c>
      <c r="H60" s="45">
        <f t="shared" si="9"/>
        <v>4.1007610731392278E-3</v>
      </c>
    </row>
    <row r="61" spans="1:10" x14ac:dyDescent="0.2">
      <c r="A61" s="15" t="s">
        <v>91</v>
      </c>
      <c r="B61" s="58" t="s">
        <v>221</v>
      </c>
      <c r="C61" s="43">
        <v>15.2392483</v>
      </c>
      <c r="D61" s="12" t="s">
        <v>222</v>
      </c>
      <c r="E61" s="57">
        <v>45581</v>
      </c>
      <c r="F61" s="45">
        <f t="shared" si="8"/>
        <v>4.0120001667361396E-3</v>
      </c>
      <c r="G61" s="44">
        <v>39030.400000000001</v>
      </c>
      <c r="H61" s="45">
        <f t="shared" si="9"/>
        <v>4.6853473087644501E-3</v>
      </c>
    </row>
    <row r="62" spans="1:10" x14ac:dyDescent="0.2">
      <c r="A62" s="15" t="s">
        <v>108</v>
      </c>
      <c r="B62" s="58" t="s">
        <v>223</v>
      </c>
      <c r="C62" s="43">
        <v>14.674413299999999</v>
      </c>
      <c r="D62" s="12" t="s">
        <v>224</v>
      </c>
      <c r="E62" s="56">
        <v>61752</v>
      </c>
      <c r="F62" s="45">
        <f t="shared" si="8"/>
        <v>2.8516154877574816E-3</v>
      </c>
      <c r="G62" s="44">
        <v>47731</v>
      </c>
      <c r="H62" s="45">
        <f t="shared" si="9"/>
        <v>3.6892786574762733E-3</v>
      </c>
    </row>
    <row r="63" spans="1:10" x14ac:dyDescent="0.2">
      <c r="A63" s="15" t="s">
        <v>85</v>
      </c>
      <c r="B63" s="58" t="s">
        <v>223</v>
      </c>
      <c r="C63" s="43">
        <v>14.674413299999999</v>
      </c>
      <c r="D63" s="12" t="s">
        <v>224</v>
      </c>
      <c r="E63" s="44">
        <v>37769</v>
      </c>
      <c r="F63" s="45">
        <f t="shared" si="8"/>
        <v>4.6623675395165345E-3</v>
      </c>
      <c r="G63" s="44">
        <v>31676</v>
      </c>
      <c r="H63" s="45">
        <f t="shared" si="9"/>
        <v>5.5591918045207727E-3</v>
      </c>
    </row>
    <row r="64" spans="1:10" x14ac:dyDescent="0.2">
      <c r="A64" s="12" t="s">
        <v>66</v>
      </c>
      <c r="B64" s="55" t="s">
        <v>225</v>
      </c>
      <c r="C64" s="47">
        <v>16.93</v>
      </c>
      <c r="E64" s="61">
        <v>49474</v>
      </c>
      <c r="F64" s="45">
        <f t="shared" si="8"/>
        <v>4.1063993208553988E-3</v>
      </c>
      <c r="G64" s="44">
        <v>83813</v>
      </c>
      <c r="H64" s="45">
        <f t="shared" si="9"/>
        <v>2.4239676422512018E-3</v>
      </c>
    </row>
    <row r="65" spans="1:10" x14ac:dyDescent="0.2">
      <c r="D65" s="43"/>
      <c r="E65" s="43"/>
      <c r="G65" s="49"/>
    </row>
    <row r="66" spans="1:10" x14ac:dyDescent="0.2">
      <c r="A66" s="69" t="s">
        <v>226</v>
      </c>
      <c r="B66" s="68"/>
      <c r="C66" s="68"/>
      <c r="D66" s="68"/>
      <c r="E66" s="68"/>
      <c r="F66" s="68"/>
      <c r="G66" s="68"/>
      <c r="H66" s="68"/>
      <c r="I66" s="68"/>
      <c r="J66" s="68"/>
    </row>
    <row r="67" spans="1:10" x14ac:dyDescent="0.2">
      <c r="A67" s="1" t="s">
        <v>0</v>
      </c>
      <c r="B67" s="60" t="s">
        <v>178</v>
      </c>
      <c r="C67" s="38" t="s">
        <v>179</v>
      </c>
      <c r="D67" s="39" t="s">
        <v>180</v>
      </c>
      <c r="E67" s="51" t="s">
        <v>129</v>
      </c>
      <c r="F67" s="39" t="s">
        <v>130</v>
      </c>
      <c r="G67" s="52" t="s">
        <v>131</v>
      </c>
      <c r="H67" s="42" t="s">
        <v>132</v>
      </c>
    </row>
    <row r="68" spans="1:10" x14ac:dyDescent="0.2">
      <c r="A68" s="15" t="s">
        <v>110</v>
      </c>
      <c r="B68" s="55" t="s">
        <v>227</v>
      </c>
      <c r="C68" s="43">
        <v>26.956814699999999</v>
      </c>
      <c r="D68" s="12" t="s">
        <v>228</v>
      </c>
      <c r="E68" s="56">
        <v>69297</v>
      </c>
      <c r="F68" s="45">
        <f t="shared" ref="F68:F77" si="10">SUM(C68*12)/E68</f>
        <v>4.6680487813325249E-3</v>
      </c>
      <c r="G68" s="44">
        <v>180366.7</v>
      </c>
      <c r="H68" s="45">
        <f t="shared" ref="H68:H77" si="11">SUM(C68*12)/G68</f>
        <v>1.7934672885848663E-3</v>
      </c>
    </row>
    <row r="69" spans="1:10" x14ac:dyDescent="0.2">
      <c r="A69" s="15" t="s">
        <v>102</v>
      </c>
      <c r="B69" s="55" t="s">
        <v>227</v>
      </c>
      <c r="C69" s="43">
        <v>26.956814699999999</v>
      </c>
      <c r="D69" s="12" t="s">
        <v>228</v>
      </c>
      <c r="E69" s="57">
        <v>64824</v>
      </c>
      <c r="F69" s="45">
        <f t="shared" si="10"/>
        <v>4.9901545168456124E-3</v>
      </c>
      <c r="G69" s="44">
        <v>87097</v>
      </c>
      <c r="H69" s="45">
        <f t="shared" si="11"/>
        <v>3.7140403963397133E-3</v>
      </c>
      <c r="I69" s="10"/>
    </row>
    <row r="70" spans="1:10" x14ac:dyDescent="0.2">
      <c r="A70" s="12" t="s">
        <v>89</v>
      </c>
      <c r="B70" s="55" t="s">
        <v>229</v>
      </c>
      <c r="C70" s="47">
        <v>22.43</v>
      </c>
      <c r="D70" s="12" t="s">
        <v>200</v>
      </c>
      <c r="E70" s="57">
        <v>39322</v>
      </c>
      <c r="F70" s="45">
        <f t="shared" si="10"/>
        <v>6.845023142261329E-3</v>
      </c>
      <c r="G70" s="44">
        <v>43610.5</v>
      </c>
      <c r="H70" s="45">
        <f t="shared" si="11"/>
        <v>6.1719081413879676E-3</v>
      </c>
    </row>
    <row r="71" spans="1:10" x14ac:dyDescent="0.2">
      <c r="A71" s="15" t="s">
        <v>108</v>
      </c>
      <c r="B71" s="58" t="s">
        <v>230</v>
      </c>
      <c r="C71" s="43">
        <v>20.322763299999998</v>
      </c>
      <c r="D71" s="12" t="s">
        <v>202</v>
      </c>
      <c r="E71" s="56">
        <v>61752</v>
      </c>
      <c r="F71" s="45">
        <f t="shared" si="10"/>
        <v>3.9492349980567425E-3</v>
      </c>
      <c r="G71" s="44">
        <v>47731</v>
      </c>
      <c r="H71" s="45">
        <f t="shared" si="11"/>
        <v>5.1093243300999345E-3</v>
      </c>
      <c r="I71" s="10"/>
    </row>
    <row r="72" spans="1:10" x14ac:dyDescent="0.2">
      <c r="A72" s="15" t="s">
        <v>95</v>
      </c>
      <c r="B72" s="58" t="s">
        <v>230</v>
      </c>
      <c r="C72" s="43">
        <v>20.322763299999998</v>
      </c>
      <c r="D72" s="12" t="s">
        <v>202</v>
      </c>
      <c r="E72" s="57">
        <v>54327</v>
      </c>
      <c r="F72" s="45">
        <f t="shared" si="10"/>
        <v>4.4889863161963663E-3</v>
      </c>
      <c r="G72" s="44">
        <v>44594.400000000001</v>
      </c>
      <c r="H72" s="45">
        <f t="shared" si="11"/>
        <v>5.4686947150314833E-3</v>
      </c>
      <c r="I72" s="10"/>
    </row>
    <row r="73" spans="1:10" x14ac:dyDescent="0.2">
      <c r="A73" s="15" t="s">
        <v>85</v>
      </c>
      <c r="B73" s="58" t="s">
        <v>230</v>
      </c>
      <c r="C73" s="43">
        <v>20.322763299999998</v>
      </c>
      <c r="D73" s="12" t="s">
        <v>202</v>
      </c>
      <c r="E73" s="44">
        <v>37769</v>
      </c>
      <c r="F73" s="45">
        <f t="shared" si="10"/>
        <v>6.4569662845190496E-3</v>
      </c>
      <c r="G73" s="44">
        <v>31676</v>
      </c>
      <c r="H73" s="45">
        <f t="shared" si="11"/>
        <v>7.6989884960222245E-3</v>
      </c>
      <c r="I73" s="10"/>
    </row>
    <row r="74" spans="1:10" x14ac:dyDescent="0.2">
      <c r="A74" s="15" t="s">
        <v>83</v>
      </c>
      <c r="B74" s="58" t="s">
        <v>230</v>
      </c>
      <c r="C74" s="43">
        <v>20.322763299999998</v>
      </c>
      <c r="D74" s="12" t="s">
        <v>202</v>
      </c>
      <c r="E74" s="61">
        <v>37922</v>
      </c>
      <c r="F74" s="45">
        <f t="shared" si="10"/>
        <v>6.4309150255788192E-3</v>
      </c>
      <c r="G74" s="62">
        <v>27057</v>
      </c>
      <c r="H74" s="45">
        <f t="shared" si="11"/>
        <v>9.0133111431422545E-3</v>
      </c>
      <c r="I74" s="10"/>
    </row>
    <row r="75" spans="1:10" x14ac:dyDescent="0.2">
      <c r="A75" s="12" t="s">
        <v>44</v>
      </c>
      <c r="B75" s="55" t="s">
        <v>231</v>
      </c>
      <c r="C75" s="47">
        <v>21.12</v>
      </c>
      <c r="E75" s="57">
        <v>47147</v>
      </c>
      <c r="F75" s="45">
        <f t="shared" si="10"/>
        <v>5.3755276051498501E-3</v>
      </c>
      <c r="G75" s="44">
        <v>40285</v>
      </c>
      <c r="H75" s="45">
        <f t="shared" si="11"/>
        <v>6.291175375449919E-3</v>
      </c>
      <c r="I75" s="10"/>
    </row>
    <row r="76" spans="1:10" x14ac:dyDescent="0.2">
      <c r="A76" s="12" t="s">
        <v>106</v>
      </c>
      <c r="B76" s="55" t="s">
        <v>232</v>
      </c>
      <c r="C76" s="47">
        <v>22.64</v>
      </c>
      <c r="D76" s="12" t="s">
        <v>202</v>
      </c>
      <c r="E76" s="57">
        <v>58430</v>
      </c>
      <c r="F76" s="45">
        <f t="shared" si="10"/>
        <v>4.649666267328427E-3</v>
      </c>
      <c r="G76" s="44">
        <v>61063.3</v>
      </c>
      <c r="H76" s="45">
        <f t="shared" si="11"/>
        <v>4.449153583248858E-3</v>
      </c>
      <c r="I76" s="10"/>
    </row>
    <row r="77" spans="1:10" x14ac:dyDescent="0.2">
      <c r="A77" s="12" t="s">
        <v>66</v>
      </c>
      <c r="B77" s="55" t="s">
        <v>233</v>
      </c>
      <c r="C77" s="47">
        <v>23.71</v>
      </c>
      <c r="D77" s="12" t="s">
        <v>202</v>
      </c>
      <c r="E77" s="44">
        <v>49474</v>
      </c>
      <c r="F77" s="45">
        <f t="shared" si="10"/>
        <v>5.7508994623438571E-3</v>
      </c>
      <c r="G77" s="44">
        <v>83813</v>
      </c>
      <c r="H77" s="45">
        <f t="shared" si="11"/>
        <v>3.394700106188777E-3</v>
      </c>
    </row>
    <row r="78" spans="1:10" x14ac:dyDescent="0.2">
      <c r="D78" s="43"/>
      <c r="E78" s="43"/>
      <c r="G78" s="49"/>
    </row>
    <row r="79" spans="1:10" x14ac:dyDescent="0.2">
      <c r="D79" s="43"/>
      <c r="E79" s="43"/>
      <c r="G79" s="49"/>
    </row>
    <row r="80" spans="1:10" x14ac:dyDescent="0.2">
      <c r="D80" s="43"/>
      <c r="E80" s="43"/>
      <c r="G80" s="49"/>
    </row>
    <row r="81" spans="4:7" x14ac:dyDescent="0.2">
      <c r="D81" s="43"/>
      <c r="E81" s="43"/>
      <c r="G81" s="49"/>
    </row>
    <row r="82" spans="4:7" x14ac:dyDescent="0.2">
      <c r="D82" s="43"/>
      <c r="E82" s="43"/>
      <c r="G82" s="49"/>
    </row>
    <row r="83" spans="4:7" x14ac:dyDescent="0.2">
      <c r="D83" s="43"/>
      <c r="E83" s="43"/>
      <c r="G83" s="49"/>
    </row>
    <row r="84" spans="4:7" x14ac:dyDescent="0.2">
      <c r="D84" s="43"/>
      <c r="E84" s="43"/>
      <c r="G84" s="49"/>
    </row>
    <row r="85" spans="4:7" x14ac:dyDescent="0.2">
      <c r="D85" s="43"/>
      <c r="E85" s="43"/>
      <c r="G85" s="49"/>
    </row>
    <row r="86" spans="4:7" x14ac:dyDescent="0.2">
      <c r="D86" s="43"/>
      <c r="E86" s="43"/>
      <c r="G86" s="49"/>
    </row>
    <row r="87" spans="4:7" x14ac:dyDescent="0.2">
      <c r="D87" s="43"/>
      <c r="E87" s="43"/>
      <c r="G87" s="49"/>
    </row>
    <row r="88" spans="4:7" x14ac:dyDescent="0.2">
      <c r="D88" s="43"/>
      <c r="E88" s="43"/>
      <c r="G88" s="49"/>
    </row>
    <row r="89" spans="4:7" x14ac:dyDescent="0.2">
      <c r="D89" s="43"/>
      <c r="E89" s="43"/>
      <c r="G89" s="49"/>
    </row>
    <row r="90" spans="4:7" x14ac:dyDescent="0.2">
      <c r="D90" s="43"/>
      <c r="E90" s="43"/>
      <c r="G90" s="49"/>
    </row>
    <row r="91" spans="4:7" x14ac:dyDescent="0.2">
      <c r="D91" s="43"/>
      <c r="E91" s="43"/>
      <c r="G91" s="49"/>
    </row>
    <row r="92" spans="4:7" x14ac:dyDescent="0.2">
      <c r="D92" s="43"/>
      <c r="E92" s="43"/>
      <c r="G92" s="49"/>
    </row>
    <row r="93" spans="4:7" x14ac:dyDescent="0.2">
      <c r="D93" s="43"/>
      <c r="E93" s="43"/>
      <c r="G93" s="49"/>
    </row>
    <row r="94" spans="4:7" x14ac:dyDescent="0.2">
      <c r="D94" s="43"/>
      <c r="E94" s="43"/>
      <c r="G94" s="49"/>
    </row>
    <row r="95" spans="4:7" x14ac:dyDescent="0.2">
      <c r="D95" s="43"/>
      <c r="E95" s="43"/>
      <c r="G95" s="49"/>
    </row>
    <row r="96" spans="4:7" x14ac:dyDescent="0.2">
      <c r="D96" s="43"/>
      <c r="E96" s="43"/>
      <c r="G96" s="49"/>
    </row>
    <row r="97" spans="4:7" x14ac:dyDescent="0.2">
      <c r="D97" s="43"/>
      <c r="E97" s="43"/>
      <c r="G97" s="49"/>
    </row>
    <row r="98" spans="4:7" x14ac:dyDescent="0.2">
      <c r="D98" s="43"/>
      <c r="E98" s="43"/>
      <c r="G98" s="49"/>
    </row>
    <row r="99" spans="4:7" x14ac:dyDescent="0.2">
      <c r="D99" s="43"/>
      <c r="E99" s="43"/>
      <c r="G99" s="49"/>
    </row>
    <row r="100" spans="4:7" x14ac:dyDescent="0.2">
      <c r="D100" s="43"/>
      <c r="E100" s="43"/>
      <c r="G100" s="49"/>
    </row>
    <row r="101" spans="4:7" x14ac:dyDescent="0.2">
      <c r="D101" s="43"/>
      <c r="E101" s="43"/>
      <c r="G101" s="49"/>
    </row>
    <row r="102" spans="4:7" x14ac:dyDescent="0.2">
      <c r="D102" s="43"/>
      <c r="E102" s="43"/>
      <c r="G102" s="49"/>
    </row>
    <row r="103" spans="4:7" x14ac:dyDescent="0.2">
      <c r="D103" s="43"/>
      <c r="E103" s="43"/>
      <c r="G103" s="49"/>
    </row>
    <row r="104" spans="4:7" x14ac:dyDescent="0.2">
      <c r="D104" s="43"/>
      <c r="E104" s="43"/>
      <c r="G104" s="49"/>
    </row>
    <row r="105" spans="4:7" x14ac:dyDescent="0.2">
      <c r="D105" s="43"/>
      <c r="E105" s="43"/>
      <c r="G105" s="49"/>
    </row>
    <row r="106" spans="4:7" x14ac:dyDescent="0.2">
      <c r="D106" s="43"/>
      <c r="E106" s="43"/>
      <c r="G106" s="49"/>
    </row>
    <row r="107" spans="4:7" x14ac:dyDescent="0.2">
      <c r="D107" s="43"/>
      <c r="E107" s="43"/>
      <c r="G107" s="49"/>
    </row>
    <row r="108" spans="4:7" x14ac:dyDescent="0.2">
      <c r="D108" s="43"/>
      <c r="E108" s="43"/>
      <c r="G108" s="49"/>
    </row>
    <row r="109" spans="4:7" x14ac:dyDescent="0.2">
      <c r="D109" s="43"/>
      <c r="E109" s="43"/>
      <c r="G109" s="49"/>
    </row>
    <row r="110" spans="4:7" x14ac:dyDescent="0.2">
      <c r="D110" s="43"/>
      <c r="E110" s="43"/>
      <c r="G110" s="49"/>
    </row>
    <row r="111" spans="4:7" x14ac:dyDescent="0.2">
      <c r="D111" s="43"/>
      <c r="E111" s="43"/>
      <c r="G111" s="49"/>
    </row>
    <row r="112" spans="4:7" x14ac:dyDescent="0.2">
      <c r="D112" s="43"/>
      <c r="E112" s="43"/>
      <c r="G112" s="49"/>
    </row>
    <row r="113" spans="4:7" x14ac:dyDescent="0.2">
      <c r="D113" s="43"/>
      <c r="E113" s="43"/>
      <c r="G113" s="49"/>
    </row>
    <row r="114" spans="4:7" x14ac:dyDescent="0.2">
      <c r="D114" s="43"/>
      <c r="E114" s="43"/>
      <c r="G114" s="49"/>
    </row>
    <row r="115" spans="4:7" x14ac:dyDescent="0.2">
      <c r="D115" s="43"/>
      <c r="E115" s="43"/>
      <c r="G115" s="49"/>
    </row>
    <row r="116" spans="4:7" x14ac:dyDescent="0.2">
      <c r="D116" s="43"/>
      <c r="E116" s="43"/>
      <c r="G116" s="49"/>
    </row>
    <row r="117" spans="4:7" x14ac:dyDescent="0.2">
      <c r="D117" s="43"/>
      <c r="E117" s="43"/>
      <c r="G117" s="49"/>
    </row>
    <row r="118" spans="4:7" x14ac:dyDescent="0.2">
      <c r="D118" s="43"/>
      <c r="E118" s="43"/>
      <c r="G118" s="49"/>
    </row>
    <row r="119" spans="4:7" x14ac:dyDescent="0.2">
      <c r="D119" s="43"/>
      <c r="E119" s="43"/>
      <c r="G119" s="49"/>
    </row>
    <row r="120" spans="4:7" x14ac:dyDescent="0.2">
      <c r="D120" s="43"/>
      <c r="E120" s="43"/>
      <c r="G120" s="49"/>
    </row>
    <row r="121" spans="4:7" x14ac:dyDescent="0.2">
      <c r="D121" s="43"/>
      <c r="E121" s="43"/>
      <c r="G121" s="49"/>
    </row>
    <row r="122" spans="4:7" x14ac:dyDescent="0.2">
      <c r="D122" s="43"/>
      <c r="E122" s="43"/>
      <c r="G122" s="49"/>
    </row>
    <row r="123" spans="4:7" x14ac:dyDescent="0.2">
      <c r="D123" s="43"/>
      <c r="E123" s="43"/>
      <c r="G123" s="49"/>
    </row>
    <row r="124" spans="4:7" x14ac:dyDescent="0.2">
      <c r="D124" s="43"/>
      <c r="E124" s="43"/>
      <c r="G124" s="49"/>
    </row>
    <row r="125" spans="4:7" x14ac:dyDescent="0.2">
      <c r="D125" s="43"/>
      <c r="E125" s="43"/>
      <c r="G125" s="49"/>
    </row>
    <row r="126" spans="4:7" x14ac:dyDescent="0.2">
      <c r="D126" s="43"/>
      <c r="E126" s="43"/>
      <c r="G126" s="49"/>
    </row>
    <row r="127" spans="4:7" x14ac:dyDescent="0.2">
      <c r="D127" s="43"/>
      <c r="E127" s="43"/>
      <c r="G127" s="49"/>
    </row>
    <row r="128" spans="4:7" x14ac:dyDescent="0.2">
      <c r="D128" s="43"/>
      <c r="E128" s="43"/>
      <c r="G128" s="49"/>
    </row>
    <row r="129" spans="4:7" x14ac:dyDescent="0.2">
      <c r="D129" s="43"/>
      <c r="E129" s="43"/>
      <c r="G129" s="49"/>
    </row>
    <row r="130" spans="4:7" x14ac:dyDescent="0.2">
      <c r="D130" s="43"/>
      <c r="E130" s="43"/>
      <c r="G130" s="49"/>
    </row>
    <row r="131" spans="4:7" x14ac:dyDescent="0.2">
      <c r="D131" s="43"/>
      <c r="E131" s="43"/>
      <c r="G131" s="49"/>
    </row>
    <row r="132" spans="4:7" x14ac:dyDescent="0.2">
      <c r="D132" s="43"/>
      <c r="E132" s="43"/>
      <c r="G132" s="49"/>
    </row>
    <row r="133" spans="4:7" x14ac:dyDescent="0.2">
      <c r="D133" s="43"/>
      <c r="E133" s="43"/>
      <c r="G133" s="49"/>
    </row>
    <row r="134" spans="4:7" x14ac:dyDescent="0.2">
      <c r="D134" s="43"/>
      <c r="E134" s="43"/>
      <c r="G134" s="49"/>
    </row>
    <row r="135" spans="4:7" x14ac:dyDescent="0.2">
      <c r="D135" s="43"/>
      <c r="E135" s="43"/>
      <c r="G135" s="49"/>
    </row>
    <row r="136" spans="4:7" x14ac:dyDescent="0.2">
      <c r="D136" s="43"/>
      <c r="E136" s="43"/>
      <c r="G136" s="49"/>
    </row>
    <row r="137" spans="4:7" x14ac:dyDescent="0.2">
      <c r="D137" s="43"/>
      <c r="E137" s="43"/>
      <c r="G137" s="49"/>
    </row>
    <row r="138" spans="4:7" x14ac:dyDescent="0.2">
      <c r="D138" s="43"/>
      <c r="E138" s="43"/>
      <c r="G138" s="49"/>
    </row>
    <row r="139" spans="4:7" x14ac:dyDescent="0.2">
      <c r="D139" s="43"/>
      <c r="E139" s="43"/>
      <c r="G139" s="49"/>
    </row>
    <row r="140" spans="4:7" x14ac:dyDescent="0.2">
      <c r="D140" s="43"/>
      <c r="E140" s="43"/>
      <c r="G140" s="49"/>
    </row>
    <row r="141" spans="4:7" x14ac:dyDescent="0.2">
      <c r="D141" s="43"/>
      <c r="E141" s="43"/>
      <c r="G141" s="49"/>
    </row>
    <row r="142" spans="4:7" x14ac:dyDescent="0.2">
      <c r="D142" s="43"/>
      <c r="E142" s="43"/>
      <c r="G142" s="49"/>
    </row>
    <row r="143" spans="4:7" x14ac:dyDescent="0.2">
      <c r="D143" s="43"/>
      <c r="E143" s="43"/>
      <c r="G143" s="49"/>
    </row>
    <row r="144" spans="4:7" x14ac:dyDescent="0.2">
      <c r="D144" s="43"/>
      <c r="E144" s="43"/>
      <c r="G144" s="49"/>
    </row>
    <row r="145" spans="4:7" x14ac:dyDescent="0.2">
      <c r="D145" s="43"/>
      <c r="E145" s="43"/>
      <c r="G145" s="49"/>
    </row>
    <row r="146" spans="4:7" x14ac:dyDescent="0.2">
      <c r="D146" s="43"/>
      <c r="E146" s="43"/>
      <c r="G146" s="49"/>
    </row>
    <row r="147" spans="4:7" x14ac:dyDescent="0.2">
      <c r="D147" s="43"/>
      <c r="E147" s="43"/>
      <c r="G147" s="49"/>
    </row>
    <row r="148" spans="4:7" x14ac:dyDescent="0.2">
      <c r="D148" s="43"/>
      <c r="E148" s="43"/>
      <c r="G148" s="49"/>
    </row>
    <row r="149" spans="4:7" x14ac:dyDescent="0.2">
      <c r="D149" s="43"/>
      <c r="E149" s="43"/>
      <c r="G149" s="49"/>
    </row>
    <row r="150" spans="4:7" x14ac:dyDescent="0.2">
      <c r="D150" s="43"/>
      <c r="E150" s="43"/>
      <c r="G150" s="49"/>
    </row>
    <row r="151" spans="4:7" x14ac:dyDescent="0.2">
      <c r="D151" s="43"/>
      <c r="E151" s="43"/>
      <c r="G151" s="49"/>
    </row>
    <row r="152" spans="4:7" x14ac:dyDescent="0.2">
      <c r="D152" s="43"/>
      <c r="E152" s="43"/>
      <c r="G152" s="49"/>
    </row>
    <row r="153" spans="4:7" x14ac:dyDescent="0.2">
      <c r="D153" s="43"/>
      <c r="E153" s="43"/>
      <c r="G153" s="49"/>
    </row>
    <row r="154" spans="4:7" x14ac:dyDescent="0.2">
      <c r="D154" s="43"/>
      <c r="E154" s="43"/>
      <c r="G154" s="49"/>
    </row>
    <row r="155" spans="4:7" x14ac:dyDescent="0.2">
      <c r="D155" s="43"/>
      <c r="E155" s="43"/>
      <c r="G155" s="49"/>
    </row>
    <row r="156" spans="4:7" x14ac:dyDescent="0.2">
      <c r="D156" s="43"/>
      <c r="E156" s="43"/>
      <c r="G156" s="49"/>
    </row>
    <row r="157" spans="4:7" x14ac:dyDescent="0.2">
      <c r="D157" s="43"/>
      <c r="E157" s="43"/>
      <c r="G157" s="49"/>
    </row>
    <row r="158" spans="4:7" x14ac:dyDescent="0.2">
      <c r="D158" s="43"/>
      <c r="E158" s="43"/>
      <c r="G158" s="49"/>
    </row>
    <row r="159" spans="4:7" x14ac:dyDescent="0.2">
      <c r="D159" s="43"/>
      <c r="E159" s="43"/>
      <c r="G159" s="49"/>
    </row>
    <row r="160" spans="4:7" x14ac:dyDescent="0.2">
      <c r="D160" s="43"/>
      <c r="E160" s="43"/>
      <c r="G160" s="49"/>
    </row>
    <row r="161" spans="4:7" x14ac:dyDescent="0.2">
      <c r="D161" s="43"/>
      <c r="E161" s="43"/>
      <c r="G161" s="49"/>
    </row>
    <row r="162" spans="4:7" x14ac:dyDescent="0.2">
      <c r="D162" s="43"/>
      <c r="E162" s="43"/>
      <c r="G162" s="49"/>
    </row>
    <row r="163" spans="4:7" x14ac:dyDescent="0.2">
      <c r="D163" s="43"/>
      <c r="E163" s="43"/>
      <c r="G163" s="49"/>
    </row>
    <row r="164" spans="4:7" x14ac:dyDescent="0.2">
      <c r="D164" s="43"/>
      <c r="E164" s="43"/>
      <c r="G164" s="49"/>
    </row>
    <row r="165" spans="4:7" x14ac:dyDescent="0.2">
      <c r="D165" s="43"/>
      <c r="E165" s="43"/>
      <c r="G165" s="49"/>
    </row>
    <row r="166" spans="4:7" x14ac:dyDescent="0.2">
      <c r="D166" s="43"/>
      <c r="E166" s="43"/>
      <c r="G166" s="49"/>
    </row>
    <row r="167" spans="4:7" x14ac:dyDescent="0.2">
      <c r="D167" s="43"/>
      <c r="E167" s="43"/>
      <c r="G167" s="49"/>
    </row>
    <row r="168" spans="4:7" x14ac:dyDescent="0.2">
      <c r="D168" s="43"/>
      <c r="E168" s="43"/>
      <c r="G168" s="49"/>
    </row>
    <row r="169" spans="4:7" x14ac:dyDescent="0.2">
      <c r="D169" s="43"/>
      <c r="E169" s="43"/>
      <c r="G169" s="49"/>
    </row>
    <row r="170" spans="4:7" x14ac:dyDescent="0.2">
      <c r="D170" s="43"/>
      <c r="E170" s="43"/>
      <c r="G170" s="49"/>
    </row>
    <row r="171" spans="4:7" x14ac:dyDescent="0.2">
      <c r="D171" s="43"/>
      <c r="E171" s="43"/>
      <c r="G171" s="49"/>
    </row>
    <row r="172" spans="4:7" x14ac:dyDescent="0.2">
      <c r="D172" s="43"/>
      <c r="E172" s="43"/>
      <c r="G172" s="49"/>
    </row>
    <row r="173" spans="4:7" x14ac:dyDescent="0.2">
      <c r="D173" s="43"/>
      <c r="E173" s="43"/>
      <c r="G173" s="49"/>
    </row>
    <row r="174" spans="4:7" x14ac:dyDescent="0.2">
      <c r="D174" s="43"/>
      <c r="E174" s="43"/>
      <c r="G174" s="49"/>
    </row>
    <row r="175" spans="4:7" x14ac:dyDescent="0.2">
      <c r="D175" s="43"/>
      <c r="E175" s="43"/>
      <c r="G175" s="49"/>
    </row>
    <row r="176" spans="4:7" x14ac:dyDescent="0.2">
      <c r="D176" s="43"/>
      <c r="E176" s="43"/>
      <c r="G176" s="49"/>
    </row>
    <row r="177" spans="4:7" x14ac:dyDescent="0.2">
      <c r="D177" s="43"/>
      <c r="E177" s="43"/>
      <c r="G177" s="49"/>
    </row>
    <row r="178" spans="4:7" x14ac:dyDescent="0.2">
      <c r="D178" s="43"/>
      <c r="E178" s="43"/>
      <c r="G178" s="49"/>
    </row>
    <row r="179" spans="4:7" x14ac:dyDescent="0.2">
      <c r="D179" s="43"/>
      <c r="E179" s="43"/>
      <c r="G179" s="49"/>
    </row>
    <row r="180" spans="4:7" x14ac:dyDescent="0.2">
      <c r="D180" s="43"/>
      <c r="E180" s="43"/>
      <c r="G180" s="49"/>
    </row>
    <row r="181" spans="4:7" x14ac:dyDescent="0.2">
      <c r="D181" s="43"/>
      <c r="E181" s="43"/>
      <c r="G181" s="49"/>
    </row>
    <row r="182" spans="4:7" x14ac:dyDescent="0.2">
      <c r="D182" s="43"/>
      <c r="E182" s="43"/>
      <c r="G182" s="49"/>
    </row>
    <row r="183" spans="4:7" x14ac:dyDescent="0.2">
      <c r="D183" s="43"/>
      <c r="E183" s="43"/>
      <c r="G183" s="49"/>
    </row>
    <row r="184" spans="4:7" x14ac:dyDescent="0.2">
      <c r="D184" s="43"/>
      <c r="E184" s="43"/>
      <c r="G184" s="49"/>
    </row>
    <row r="185" spans="4:7" x14ac:dyDescent="0.2">
      <c r="D185" s="43"/>
      <c r="E185" s="43"/>
      <c r="G185" s="49"/>
    </row>
    <row r="186" spans="4:7" x14ac:dyDescent="0.2">
      <c r="D186" s="43"/>
      <c r="E186" s="43"/>
      <c r="G186" s="49"/>
    </row>
    <row r="187" spans="4:7" x14ac:dyDescent="0.2">
      <c r="D187" s="43"/>
      <c r="E187" s="43"/>
      <c r="G187" s="49"/>
    </row>
    <row r="188" spans="4:7" x14ac:dyDescent="0.2">
      <c r="D188" s="43"/>
      <c r="E188" s="43"/>
      <c r="G188" s="49"/>
    </row>
    <row r="189" spans="4:7" x14ac:dyDescent="0.2">
      <c r="D189" s="43"/>
      <c r="E189" s="43"/>
      <c r="G189" s="49"/>
    </row>
    <row r="190" spans="4:7" x14ac:dyDescent="0.2">
      <c r="D190" s="43"/>
      <c r="E190" s="43"/>
      <c r="G190" s="49"/>
    </row>
    <row r="191" spans="4:7" x14ac:dyDescent="0.2">
      <c r="D191" s="43"/>
      <c r="E191" s="43"/>
      <c r="G191" s="49"/>
    </row>
    <row r="192" spans="4:7" x14ac:dyDescent="0.2">
      <c r="D192" s="43"/>
      <c r="E192" s="43"/>
      <c r="G192" s="49"/>
    </row>
    <row r="193" spans="4:7" x14ac:dyDescent="0.2">
      <c r="D193" s="43"/>
      <c r="E193" s="43"/>
      <c r="G193" s="49"/>
    </row>
    <row r="194" spans="4:7" x14ac:dyDescent="0.2">
      <c r="D194" s="43"/>
      <c r="E194" s="43"/>
      <c r="G194" s="49"/>
    </row>
    <row r="195" spans="4:7" x14ac:dyDescent="0.2">
      <c r="D195" s="43"/>
      <c r="E195" s="43"/>
      <c r="G195" s="49"/>
    </row>
    <row r="196" spans="4:7" x14ac:dyDescent="0.2">
      <c r="D196" s="43"/>
      <c r="E196" s="43"/>
      <c r="G196" s="49"/>
    </row>
    <row r="197" spans="4:7" x14ac:dyDescent="0.2">
      <c r="D197" s="43"/>
      <c r="E197" s="43"/>
      <c r="G197" s="49"/>
    </row>
    <row r="198" spans="4:7" x14ac:dyDescent="0.2">
      <c r="D198" s="43"/>
      <c r="E198" s="43"/>
      <c r="G198" s="49"/>
    </row>
    <row r="199" spans="4:7" x14ac:dyDescent="0.2">
      <c r="D199" s="43"/>
      <c r="E199" s="43"/>
      <c r="G199" s="49"/>
    </row>
    <row r="200" spans="4:7" x14ac:dyDescent="0.2">
      <c r="D200" s="43"/>
      <c r="E200" s="43"/>
      <c r="G200" s="49"/>
    </row>
    <row r="201" spans="4:7" x14ac:dyDescent="0.2">
      <c r="D201" s="43"/>
      <c r="E201" s="43"/>
      <c r="G201" s="49"/>
    </row>
    <row r="202" spans="4:7" x14ac:dyDescent="0.2">
      <c r="D202" s="43"/>
      <c r="E202" s="43"/>
      <c r="G202" s="49"/>
    </row>
    <row r="203" spans="4:7" x14ac:dyDescent="0.2">
      <c r="D203" s="43"/>
      <c r="E203" s="43"/>
      <c r="G203" s="49"/>
    </row>
    <row r="204" spans="4:7" x14ac:dyDescent="0.2">
      <c r="D204" s="43"/>
      <c r="E204" s="43"/>
      <c r="G204" s="49"/>
    </row>
    <row r="205" spans="4:7" x14ac:dyDescent="0.2">
      <c r="D205" s="43"/>
      <c r="E205" s="43"/>
      <c r="G205" s="49"/>
    </row>
    <row r="206" spans="4:7" x14ac:dyDescent="0.2">
      <c r="D206" s="43"/>
      <c r="E206" s="43"/>
      <c r="G206" s="49"/>
    </row>
    <row r="207" spans="4:7" x14ac:dyDescent="0.2">
      <c r="D207" s="43"/>
      <c r="E207" s="43"/>
      <c r="G207" s="49"/>
    </row>
    <row r="208" spans="4:7" x14ac:dyDescent="0.2">
      <c r="D208" s="43"/>
      <c r="E208" s="43"/>
      <c r="G208" s="49"/>
    </row>
    <row r="209" spans="4:7" x14ac:dyDescent="0.2">
      <c r="D209" s="43"/>
      <c r="E209" s="43"/>
      <c r="G209" s="49"/>
    </row>
    <row r="210" spans="4:7" x14ac:dyDescent="0.2">
      <c r="D210" s="43"/>
      <c r="E210" s="43"/>
      <c r="G210" s="49"/>
    </row>
    <row r="211" spans="4:7" x14ac:dyDescent="0.2">
      <c r="D211" s="43"/>
      <c r="E211" s="43"/>
      <c r="G211" s="49"/>
    </row>
    <row r="212" spans="4:7" x14ac:dyDescent="0.2">
      <c r="D212" s="43"/>
      <c r="E212" s="43"/>
      <c r="G212" s="49"/>
    </row>
    <row r="213" spans="4:7" x14ac:dyDescent="0.2">
      <c r="D213" s="43"/>
      <c r="E213" s="43"/>
      <c r="G213" s="49"/>
    </row>
    <row r="214" spans="4:7" x14ac:dyDescent="0.2">
      <c r="D214" s="43"/>
      <c r="E214" s="43"/>
      <c r="G214" s="49"/>
    </row>
    <row r="215" spans="4:7" x14ac:dyDescent="0.2">
      <c r="D215" s="43"/>
      <c r="E215" s="43"/>
      <c r="G215" s="49"/>
    </row>
    <row r="216" spans="4:7" x14ac:dyDescent="0.2">
      <c r="D216" s="43"/>
      <c r="E216" s="43"/>
      <c r="G216" s="49"/>
    </row>
    <row r="217" spans="4:7" x14ac:dyDescent="0.2">
      <c r="D217" s="43"/>
      <c r="E217" s="43"/>
      <c r="G217" s="49"/>
    </row>
    <row r="218" spans="4:7" x14ac:dyDescent="0.2">
      <c r="D218" s="43"/>
      <c r="E218" s="43"/>
      <c r="G218" s="49"/>
    </row>
    <row r="219" spans="4:7" x14ac:dyDescent="0.2">
      <c r="D219" s="43"/>
      <c r="E219" s="43"/>
      <c r="G219" s="49"/>
    </row>
    <row r="220" spans="4:7" x14ac:dyDescent="0.2">
      <c r="D220" s="43"/>
      <c r="E220" s="43"/>
      <c r="G220" s="49"/>
    </row>
    <row r="221" spans="4:7" x14ac:dyDescent="0.2">
      <c r="D221" s="43"/>
      <c r="E221" s="43"/>
      <c r="G221" s="49"/>
    </row>
    <row r="222" spans="4:7" x14ac:dyDescent="0.2">
      <c r="D222" s="43"/>
      <c r="E222" s="43"/>
      <c r="G222" s="49"/>
    </row>
    <row r="223" spans="4:7" x14ac:dyDescent="0.2">
      <c r="D223" s="43"/>
      <c r="E223" s="43"/>
      <c r="G223" s="49"/>
    </row>
    <row r="224" spans="4:7" x14ac:dyDescent="0.2">
      <c r="D224" s="43"/>
      <c r="E224" s="43"/>
      <c r="G224" s="49"/>
    </row>
    <row r="225" spans="4:7" x14ac:dyDescent="0.2">
      <c r="D225" s="43"/>
      <c r="E225" s="43"/>
      <c r="G225" s="49"/>
    </row>
    <row r="226" spans="4:7" x14ac:dyDescent="0.2">
      <c r="D226" s="43"/>
      <c r="E226" s="43"/>
      <c r="G226" s="49"/>
    </row>
    <row r="227" spans="4:7" x14ac:dyDescent="0.2">
      <c r="D227" s="43"/>
      <c r="E227" s="43"/>
      <c r="G227" s="49"/>
    </row>
    <row r="228" spans="4:7" x14ac:dyDescent="0.2">
      <c r="D228" s="43"/>
      <c r="E228" s="43"/>
      <c r="G228" s="49"/>
    </row>
    <row r="229" spans="4:7" x14ac:dyDescent="0.2">
      <c r="D229" s="43"/>
      <c r="E229" s="43"/>
      <c r="G229" s="49"/>
    </row>
    <row r="230" spans="4:7" x14ac:dyDescent="0.2">
      <c r="D230" s="43"/>
      <c r="E230" s="43"/>
      <c r="G230" s="49"/>
    </row>
    <row r="231" spans="4:7" x14ac:dyDescent="0.2">
      <c r="D231" s="43"/>
      <c r="E231" s="43"/>
      <c r="G231" s="49"/>
    </row>
    <row r="232" spans="4:7" x14ac:dyDescent="0.2">
      <c r="D232" s="43"/>
      <c r="E232" s="43"/>
      <c r="G232" s="49"/>
    </row>
    <row r="233" spans="4:7" x14ac:dyDescent="0.2">
      <c r="D233" s="43"/>
      <c r="E233" s="43"/>
      <c r="G233" s="49"/>
    </row>
    <row r="234" spans="4:7" x14ac:dyDescent="0.2">
      <c r="D234" s="43"/>
      <c r="E234" s="43"/>
      <c r="G234" s="49"/>
    </row>
    <row r="235" spans="4:7" x14ac:dyDescent="0.2">
      <c r="D235" s="43"/>
      <c r="E235" s="43"/>
      <c r="G235" s="49"/>
    </row>
    <row r="236" spans="4:7" x14ac:dyDescent="0.2">
      <c r="D236" s="43"/>
      <c r="E236" s="43"/>
      <c r="G236" s="49"/>
    </row>
    <row r="237" spans="4:7" x14ac:dyDescent="0.2">
      <c r="D237" s="43"/>
      <c r="E237" s="43"/>
      <c r="G237" s="49"/>
    </row>
    <row r="238" spans="4:7" x14ac:dyDescent="0.2">
      <c r="D238" s="43"/>
      <c r="E238" s="43"/>
      <c r="G238" s="49"/>
    </row>
    <row r="239" spans="4:7" x14ac:dyDescent="0.2">
      <c r="D239" s="43"/>
      <c r="E239" s="43"/>
      <c r="G239" s="49"/>
    </row>
    <row r="240" spans="4:7" x14ac:dyDescent="0.2">
      <c r="D240" s="43"/>
      <c r="E240" s="43"/>
      <c r="G240" s="49"/>
    </row>
    <row r="241" spans="4:7" x14ac:dyDescent="0.2">
      <c r="D241" s="43"/>
      <c r="E241" s="43"/>
      <c r="G241" s="49"/>
    </row>
    <row r="242" spans="4:7" x14ac:dyDescent="0.2">
      <c r="D242" s="43"/>
      <c r="E242" s="43"/>
      <c r="G242" s="49"/>
    </row>
    <row r="243" spans="4:7" x14ac:dyDescent="0.2">
      <c r="D243" s="43"/>
      <c r="E243" s="43"/>
      <c r="G243" s="49"/>
    </row>
    <row r="244" spans="4:7" x14ac:dyDescent="0.2">
      <c r="D244" s="43"/>
      <c r="E244" s="43"/>
      <c r="G244" s="49"/>
    </row>
    <row r="245" spans="4:7" x14ac:dyDescent="0.2">
      <c r="D245" s="43"/>
      <c r="E245" s="43"/>
      <c r="G245" s="49"/>
    </row>
    <row r="246" spans="4:7" x14ac:dyDescent="0.2">
      <c r="D246" s="43"/>
      <c r="E246" s="43"/>
      <c r="G246" s="49"/>
    </row>
    <row r="247" spans="4:7" x14ac:dyDescent="0.2">
      <c r="D247" s="43"/>
      <c r="E247" s="43"/>
      <c r="G247" s="49"/>
    </row>
    <row r="248" spans="4:7" x14ac:dyDescent="0.2">
      <c r="D248" s="43"/>
      <c r="E248" s="43"/>
      <c r="G248" s="49"/>
    </row>
    <row r="249" spans="4:7" x14ac:dyDescent="0.2">
      <c r="D249" s="43"/>
      <c r="E249" s="43"/>
      <c r="G249" s="49"/>
    </row>
    <row r="250" spans="4:7" x14ac:dyDescent="0.2">
      <c r="D250" s="43"/>
      <c r="E250" s="43"/>
      <c r="G250" s="49"/>
    </row>
    <row r="251" spans="4:7" x14ac:dyDescent="0.2">
      <c r="D251" s="43"/>
      <c r="E251" s="43"/>
      <c r="G251" s="49"/>
    </row>
    <row r="252" spans="4:7" x14ac:dyDescent="0.2">
      <c r="D252" s="43"/>
      <c r="E252" s="43"/>
      <c r="G252" s="49"/>
    </row>
    <row r="253" spans="4:7" x14ac:dyDescent="0.2">
      <c r="D253" s="43"/>
      <c r="E253" s="43"/>
      <c r="G253" s="49"/>
    </row>
    <row r="254" spans="4:7" x14ac:dyDescent="0.2">
      <c r="D254" s="43"/>
      <c r="E254" s="43"/>
      <c r="G254" s="49"/>
    </row>
    <row r="255" spans="4:7" x14ac:dyDescent="0.2">
      <c r="D255" s="43"/>
      <c r="E255" s="43"/>
      <c r="G255" s="49"/>
    </row>
    <row r="256" spans="4:7" x14ac:dyDescent="0.2">
      <c r="D256" s="43"/>
      <c r="E256" s="43"/>
      <c r="G256" s="49"/>
    </row>
    <row r="257" spans="4:7" x14ac:dyDescent="0.2">
      <c r="D257" s="43"/>
      <c r="E257" s="43"/>
      <c r="G257" s="49"/>
    </row>
    <row r="258" spans="4:7" x14ac:dyDescent="0.2">
      <c r="D258" s="43"/>
      <c r="E258" s="43"/>
      <c r="G258" s="49"/>
    </row>
    <row r="259" spans="4:7" x14ac:dyDescent="0.2">
      <c r="D259" s="43"/>
      <c r="E259" s="43"/>
      <c r="G259" s="49"/>
    </row>
    <row r="260" spans="4:7" x14ac:dyDescent="0.2">
      <c r="D260" s="43"/>
      <c r="E260" s="43"/>
      <c r="G260" s="49"/>
    </row>
    <row r="261" spans="4:7" x14ac:dyDescent="0.2">
      <c r="D261" s="43"/>
      <c r="E261" s="43"/>
      <c r="G261" s="49"/>
    </row>
    <row r="262" spans="4:7" x14ac:dyDescent="0.2">
      <c r="D262" s="43"/>
      <c r="E262" s="43"/>
      <c r="G262" s="49"/>
    </row>
    <row r="263" spans="4:7" x14ac:dyDescent="0.2">
      <c r="D263" s="43"/>
      <c r="E263" s="43"/>
      <c r="G263" s="49"/>
    </row>
    <row r="264" spans="4:7" x14ac:dyDescent="0.2">
      <c r="D264" s="43"/>
      <c r="E264" s="43"/>
      <c r="G264" s="49"/>
    </row>
    <row r="265" spans="4:7" x14ac:dyDescent="0.2">
      <c r="D265" s="43"/>
      <c r="E265" s="43"/>
      <c r="G265" s="49"/>
    </row>
    <row r="266" spans="4:7" x14ac:dyDescent="0.2">
      <c r="D266" s="43"/>
      <c r="E266" s="43"/>
      <c r="G266" s="49"/>
    </row>
    <row r="267" spans="4:7" x14ac:dyDescent="0.2">
      <c r="D267" s="43"/>
      <c r="E267" s="43"/>
      <c r="G267" s="49"/>
    </row>
    <row r="268" spans="4:7" x14ac:dyDescent="0.2">
      <c r="D268" s="43"/>
      <c r="E268" s="43"/>
      <c r="G268" s="49"/>
    </row>
    <row r="269" spans="4:7" x14ac:dyDescent="0.2">
      <c r="D269" s="43"/>
      <c r="E269" s="43"/>
      <c r="G269" s="49"/>
    </row>
    <row r="270" spans="4:7" x14ac:dyDescent="0.2">
      <c r="D270" s="43"/>
      <c r="E270" s="43"/>
      <c r="G270" s="49"/>
    </row>
    <row r="271" spans="4:7" x14ac:dyDescent="0.2">
      <c r="D271" s="43"/>
      <c r="E271" s="43"/>
      <c r="G271" s="49"/>
    </row>
    <row r="272" spans="4:7" x14ac:dyDescent="0.2">
      <c r="D272" s="43"/>
      <c r="E272" s="43"/>
      <c r="G272" s="49"/>
    </row>
    <row r="273" spans="4:7" x14ac:dyDescent="0.2">
      <c r="D273" s="43"/>
      <c r="E273" s="43"/>
      <c r="G273" s="49"/>
    </row>
    <row r="274" spans="4:7" x14ac:dyDescent="0.2">
      <c r="D274" s="43"/>
      <c r="E274" s="43"/>
      <c r="G274" s="49"/>
    </row>
    <row r="275" spans="4:7" x14ac:dyDescent="0.2">
      <c r="D275" s="43"/>
      <c r="E275" s="43"/>
      <c r="G275" s="49"/>
    </row>
    <row r="276" spans="4:7" x14ac:dyDescent="0.2">
      <c r="D276" s="43"/>
      <c r="E276" s="43"/>
      <c r="G276" s="49"/>
    </row>
    <row r="277" spans="4:7" x14ac:dyDescent="0.2">
      <c r="D277" s="43"/>
      <c r="E277" s="43"/>
      <c r="G277" s="49"/>
    </row>
    <row r="278" spans="4:7" x14ac:dyDescent="0.2">
      <c r="D278" s="43"/>
      <c r="E278" s="43"/>
      <c r="G278" s="49"/>
    </row>
    <row r="279" spans="4:7" x14ac:dyDescent="0.2">
      <c r="D279" s="43"/>
      <c r="E279" s="43"/>
      <c r="G279" s="49"/>
    </row>
    <row r="280" spans="4:7" x14ac:dyDescent="0.2">
      <c r="D280" s="43"/>
      <c r="E280" s="43"/>
      <c r="G280" s="49"/>
    </row>
    <row r="281" spans="4:7" x14ac:dyDescent="0.2">
      <c r="D281" s="43"/>
      <c r="E281" s="43"/>
      <c r="G281" s="49"/>
    </row>
    <row r="282" spans="4:7" x14ac:dyDescent="0.2">
      <c r="D282" s="43"/>
      <c r="E282" s="43"/>
      <c r="G282" s="49"/>
    </row>
    <row r="283" spans="4:7" x14ac:dyDescent="0.2">
      <c r="D283" s="43"/>
      <c r="E283" s="43"/>
      <c r="G283" s="49"/>
    </row>
    <row r="284" spans="4:7" x14ac:dyDescent="0.2">
      <c r="D284" s="43"/>
      <c r="E284" s="43"/>
      <c r="G284" s="49"/>
    </row>
    <row r="285" spans="4:7" x14ac:dyDescent="0.2">
      <c r="D285" s="43"/>
      <c r="E285" s="43"/>
      <c r="G285" s="49"/>
    </row>
    <row r="286" spans="4:7" x14ac:dyDescent="0.2">
      <c r="D286" s="43"/>
      <c r="E286" s="43"/>
      <c r="G286" s="49"/>
    </row>
    <row r="287" spans="4:7" x14ac:dyDescent="0.2">
      <c r="D287" s="43"/>
      <c r="E287" s="43"/>
      <c r="G287" s="49"/>
    </row>
    <row r="288" spans="4:7" x14ac:dyDescent="0.2">
      <c r="D288" s="43"/>
      <c r="E288" s="43"/>
      <c r="G288" s="49"/>
    </row>
    <row r="289" spans="4:7" x14ac:dyDescent="0.2">
      <c r="D289" s="43"/>
      <c r="E289" s="43"/>
      <c r="G289" s="49"/>
    </row>
    <row r="290" spans="4:7" x14ac:dyDescent="0.2">
      <c r="D290" s="43"/>
      <c r="E290" s="43"/>
      <c r="G290" s="49"/>
    </row>
    <row r="291" spans="4:7" x14ac:dyDescent="0.2">
      <c r="D291" s="43"/>
      <c r="E291" s="43"/>
      <c r="G291" s="49"/>
    </row>
    <row r="292" spans="4:7" x14ac:dyDescent="0.2">
      <c r="D292" s="43"/>
      <c r="E292" s="43"/>
      <c r="G292" s="49"/>
    </row>
    <row r="293" spans="4:7" x14ac:dyDescent="0.2">
      <c r="D293" s="43"/>
      <c r="E293" s="43"/>
      <c r="G293" s="49"/>
    </row>
    <row r="294" spans="4:7" x14ac:dyDescent="0.2">
      <c r="D294" s="43"/>
      <c r="E294" s="43"/>
      <c r="G294" s="49"/>
    </row>
    <row r="295" spans="4:7" x14ac:dyDescent="0.2">
      <c r="D295" s="43"/>
      <c r="E295" s="43"/>
      <c r="G295" s="49"/>
    </row>
    <row r="296" spans="4:7" x14ac:dyDescent="0.2">
      <c r="D296" s="43"/>
      <c r="E296" s="43"/>
      <c r="G296" s="49"/>
    </row>
    <row r="297" spans="4:7" x14ac:dyDescent="0.2">
      <c r="D297" s="43"/>
      <c r="E297" s="43"/>
      <c r="G297" s="49"/>
    </row>
    <row r="298" spans="4:7" x14ac:dyDescent="0.2">
      <c r="D298" s="43"/>
      <c r="E298" s="43"/>
      <c r="G298" s="49"/>
    </row>
    <row r="299" spans="4:7" x14ac:dyDescent="0.2">
      <c r="D299" s="43"/>
      <c r="E299" s="43"/>
      <c r="G299" s="49"/>
    </row>
    <row r="300" spans="4:7" x14ac:dyDescent="0.2">
      <c r="D300" s="43"/>
      <c r="E300" s="43"/>
      <c r="G300" s="49"/>
    </row>
    <row r="301" spans="4:7" x14ac:dyDescent="0.2">
      <c r="D301" s="43"/>
      <c r="E301" s="43"/>
      <c r="G301" s="49"/>
    </row>
    <row r="302" spans="4:7" x14ac:dyDescent="0.2">
      <c r="D302" s="43"/>
      <c r="E302" s="43"/>
      <c r="G302" s="49"/>
    </row>
    <row r="303" spans="4:7" x14ac:dyDescent="0.2">
      <c r="D303" s="43"/>
      <c r="E303" s="43"/>
      <c r="G303" s="49"/>
    </row>
    <row r="304" spans="4:7" x14ac:dyDescent="0.2">
      <c r="D304" s="43"/>
      <c r="E304" s="43"/>
      <c r="G304" s="49"/>
    </row>
    <row r="305" spans="4:7" x14ac:dyDescent="0.2">
      <c r="D305" s="43"/>
      <c r="E305" s="43"/>
      <c r="G305" s="49"/>
    </row>
    <row r="306" spans="4:7" x14ac:dyDescent="0.2">
      <c r="D306" s="43"/>
      <c r="E306" s="43"/>
      <c r="G306" s="49"/>
    </row>
    <row r="307" spans="4:7" x14ac:dyDescent="0.2">
      <c r="D307" s="43"/>
      <c r="E307" s="43"/>
      <c r="G307" s="49"/>
    </row>
    <row r="308" spans="4:7" x14ac:dyDescent="0.2">
      <c r="D308" s="43"/>
      <c r="E308" s="43"/>
      <c r="G308" s="49"/>
    </row>
    <row r="309" spans="4:7" x14ac:dyDescent="0.2">
      <c r="D309" s="43"/>
      <c r="E309" s="43"/>
      <c r="G309" s="49"/>
    </row>
    <row r="310" spans="4:7" x14ac:dyDescent="0.2">
      <c r="D310" s="43"/>
      <c r="E310" s="43"/>
      <c r="G310" s="49"/>
    </row>
    <row r="311" spans="4:7" x14ac:dyDescent="0.2">
      <c r="D311" s="43"/>
      <c r="E311" s="43"/>
      <c r="G311" s="49"/>
    </row>
    <row r="312" spans="4:7" x14ac:dyDescent="0.2">
      <c r="D312" s="43"/>
      <c r="E312" s="43"/>
      <c r="G312" s="49"/>
    </row>
    <row r="313" spans="4:7" x14ac:dyDescent="0.2">
      <c r="D313" s="43"/>
      <c r="E313" s="43"/>
      <c r="G313" s="49"/>
    </row>
    <row r="314" spans="4:7" x14ac:dyDescent="0.2">
      <c r="D314" s="43"/>
      <c r="E314" s="43"/>
      <c r="G314" s="49"/>
    </row>
    <row r="315" spans="4:7" x14ac:dyDescent="0.2">
      <c r="D315" s="43"/>
      <c r="E315" s="43"/>
      <c r="G315" s="49"/>
    </row>
    <row r="316" spans="4:7" x14ac:dyDescent="0.2">
      <c r="D316" s="43"/>
      <c r="E316" s="43"/>
      <c r="G316" s="49"/>
    </row>
    <row r="317" spans="4:7" x14ac:dyDescent="0.2">
      <c r="D317" s="43"/>
      <c r="E317" s="43"/>
      <c r="G317" s="49"/>
    </row>
    <row r="318" spans="4:7" x14ac:dyDescent="0.2">
      <c r="D318" s="43"/>
      <c r="E318" s="43"/>
      <c r="G318" s="49"/>
    </row>
    <row r="319" spans="4:7" x14ac:dyDescent="0.2">
      <c r="D319" s="43"/>
      <c r="E319" s="43"/>
      <c r="G319" s="49"/>
    </row>
    <row r="320" spans="4:7" x14ac:dyDescent="0.2">
      <c r="D320" s="43"/>
      <c r="E320" s="43"/>
      <c r="G320" s="49"/>
    </row>
    <row r="321" spans="4:7" x14ac:dyDescent="0.2">
      <c r="D321" s="43"/>
      <c r="E321" s="43"/>
      <c r="G321" s="49"/>
    </row>
    <row r="322" spans="4:7" x14ac:dyDescent="0.2">
      <c r="D322" s="43"/>
      <c r="E322" s="43"/>
      <c r="G322" s="49"/>
    </row>
    <row r="323" spans="4:7" x14ac:dyDescent="0.2">
      <c r="D323" s="43"/>
      <c r="E323" s="43"/>
      <c r="G323" s="49"/>
    </row>
    <row r="324" spans="4:7" x14ac:dyDescent="0.2">
      <c r="D324" s="43"/>
      <c r="E324" s="43"/>
      <c r="G324" s="49"/>
    </row>
    <row r="325" spans="4:7" x14ac:dyDescent="0.2">
      <c r="D325" s="43"/>
      <c r="E325" s="43"/>
      <c r="G325" s="49"/>
    </row>
    <row r="326" spans="4:7" x14ac:dyDescent="0.2">
      <c r="D326" s="43"/>
      <c r="E326" s="43"/>
      <c r="G326" s="49"/>
    </row>
    <row r="327" spans="4:7" x14ac:dyDescent="0.2">
      <c r="D327" s="43"/>
      <c r="E327" s="43"/>
      <c r="G327" s="49"/>
    </row>
    <row r="328" spans="4:7" x14ac:dyDescent="0.2">
      <c r="D328" s="43"/>
      <c r="E328" s="43"/>
      <c r="G328" s="49"/>
    </row>
    <row r="329" spans="4:7" x14ac:dyDescent="0.2">
      <c r="D329" s="43"/>
      <c r="E329" s="43"/>
      <c r="G329" s="49"/>
    </row>
    <row r="330" spans="4:7" x14ac:dyDescent="0.2">
      <c r="D330" s="43"/>
      <c r="E330" s="43"/>
      <c r="G330" s="49"/>
    </row>
    <row r="331" spans="4:7" x14ac:dyDescent="0.2">
      <c r="D331" s="43"/>
      <c r="E331" s="43"/>
      <c r="G331" s="49"/>
    </row>
    <row r="332" spans="4:7" x14ac:dyDescent="0.2">
      <c r="D332" s="43"/>
      <c r="E332" s="43"/>
      <c r="G332" s="49"/>
    </row>
    <row r="333" spans="4:7" x14ac:dyDescent="0.2">
      <c r="D333" s="43"/>
      <c r="E333" s="43"/>
      <c r="G333" s="49"/>
    </row>
    <row r="334" spans="4:7" x14ac:dyDescent="0.2">
      <c r="D334" s="43"/>
      <c r="E334" s="43"/>
      <c r="G334" s="49"/>
    </row>
    <row r="335" spans="4:7" x14ac:dyDescent="0.2">
      <c r="D335" s="43"/>
      <c r="E335" s="43"/>
      <c r="G335" s="49"/>
    </row>
    <row r="336" spans="4:7" x14ac:dyDescent="0.2">
      <c r="D336" s="43"/>
      <c r="E336" s="43"/>
      <c r="G336" s="49"/>
    </row>
    <row r="337" spans="4:7" x14ac:dyDescent="0.2">
      <c r="D337" s="43"/>
      <c r="E337" s="43"/>
      <c r="G337" s="49"/>
    </row>
    <row r="338" spans="4:7" x14ac:dyDescent="0.2">
      <c r="D338" s="43"/>
      <c r="E338" s="43"/>
      <c r="G338" s="49"/>
    </row>
    <row r="339" spans="4:7" x14ac:dyDescent="0.2">
      <c r="D339" s="43"/>
      <c r="E339" s="43"/>
      <c r="G339" s="49"/>
    </row>
    <row r="340" spans="4:7" x14ac:dyDescent="0.2">
      <c r="D340" s="43"/>
      <c r="E340" s="43"/>
      <c r="G340" s="49"/>
    </row>
    <row r="341" spans="4:7" x14ac:dyDescent="0.2">
      <c r="D341" s="43"/>
      <c r="E341" s="43"/>
      <c r="G341" s="49"/>
    </row>
    <row r="342" spans="4:7" x14ac:dyDescent="0.2">
      <c r="D342" s="43"/>
      <c r="E342" s="43"/>
      <c r="G342" s="49"/>
    </row>
    <row r="343" spans="4:7" x14ac:dyDescent="0.2">
      <c r="D343" s="43"/>
      <c r="E343" s="43"/>
      <c r="G343" s="49"/>
    </row>
    <row r="344" spans="4:7" x14ac:dyDescent="0.2">
      <c r="D344" s="43"/>
      <c r="E344" s="43"/>
      <c r="G344" s="49"/>
    </row>
    <row r="345" spans="4:7" x14ac:dyDescent="0.2">
      <c r="D345" s="43"/>
      <c r="E345" s="43"/>
      <c r="G345" s="49"/>
    </row>
    <row r="346" spans="4:7" x14ac:dyDescent="0.2">
      <c r="D346" s="43"/>
      <c r="E346" s="43"/>
      <c r="G346" s="49"/>
    </row>
    <row r="347" spans="4:7" x14ac:dyDescent="0.2">
      <c r="D347" s="43"/>
      <c r="E347" s="43"/>
      <c r="G347" s="49"/>
    </row>
    <row r="348" spans="4:7" x14ac:dyDescent="0.2">
      <c r="D348" s="43"/>
      <c r="E348" s="43"/>
      <c r="G348" s="49"/>
    </row>
    <row r="349" spans="4:7" x14ac:dyDescent="0.2">
      <c r="D349" s="43"/>
      <c r="E349" s="43"/>
      <c r="G349" s="49"/>
    </row>
    <row r="350" spans="4:7" x14ac:dyDescent="0.2">
      <c r="D350" s="43"/>
      <c r="E350" s="43"/>
      <c r="G350" s="49"/>
    </row>
    <row r="351" spans="4:7" x14ac:dyDescent="0.2">
      <c r="D351" s="43"/>
      <c r="E351" s="43"/>
      <c r="G351" s="49"/>
    </row>
    <row r="352" spans="4:7" x14ac:dyDescent="0.2">
      <c r="D352" s="43"/>
      <c r="E352" s="43"/>
      <c r="G352" s="49"/>
    </row>
    <row r="353" spans="4:7" x14ac:dyDescent="0.2">
      <c r="D353" s="43"/>
      <c r="E353" s="43"/>
      <c r="G353" s="49"/>
    </row>
    <row r="354" spans="4:7" x14ac:dyDescent="0.2">
      <c r="D354" s="43"/>
      <c r="E354" s="43"/>
      <c r="G354" s="49"/>
    </row>
    <row r="355" spans="4:7" x14ac:dyDescent="0.2">
      <c r="D355" s="43"/>
      <c r="E355" s="43"/>
      <c r="G355" s="49"/>
    </row>
    <row r="356" spans="4:7" x14ac:dyDescent="0.2">
      <c r="D356" s="43"/>
      <c r="E356" s="43"/>
      <c r="G356" s="49"/>
    </row>
    <row r="357" spans="4:7" x14ac:dyDescent="0.2">
      <c r="D357" s="43"/>
      <c r="E357" s="43"/>
      <c r="G357" s="49"/>
    </row>
    <row r="358" spans="4:7" x14ac:dyDescent="0.2">
      <c r="D358" s="43"/>
      <c r="E358" s="43"/>
      <c r="G358" s="49"/>
    </row>
    <row r="359" spans="4:7" x14ac:dyDescent="0.2">
      <c r="D359" s="43"/>
      <c r="E359" s="43"/>
      <c r="G359" s="49"/>
    </row>
    <row r="360" spans="4:7" x14ac:dyDescent="0.2">
      <c r="D360" s="43"/>
      <c r="E360" s="43"/>
      <c r="G360" s="49"/>
    </row>
    <row r="361" spans="4:7" x14ac:dyDescent="0.2">
      <c r="D361" s="43"/>
      <c r="E361" s="43"/>
      <c r="G361" s="49"/>
    </row>
    <row r="362" spans="4:7" x14ac:dyDescent="0.2">
      <c r="D362" s="43"/>
      <c r="E362" s="43"/>
      <c r="G362" s="49"/>
    </row>
    <row r="363" spans="4:7" x14ac:dyDescent="0.2">
      <c r="D363" s="43"/>
      <c r="E363" s="43"/>
      <c r="G363" s="49"/>
    </row>
    <row r="364" spans="4:7" x14ac:dyDescent="0.2">
      <c r="D364" s="43"/>
      <c r="E364" s="43"/>
      <c r="G364" s="49"/>
    </row>
    <row r="365" spans="4:7" x14ac:dyDescent="0.2">
      <c r="D365" s="43"/>
      <c r="E365" s="43"/>
      <c r="G365" s="49"/>
    </row>
    <row r="366" spans="4:7" x14ac:dyDescent="0.2">
      <c r="D366" s="43"/>
      <c r="E366" s="43"/>
      <c r="G366" s="49"/>
    </row>
    <row r="367" spans="4:7" x14ac:dyDescent="0.2">
      <c r="D367" s="43"/>
      <c r="E367" s="43"/>
      <c r="G367" s="49"/>
    </row>
    <row r="368" spans="4:7" x14ac:dyDescent="0.2">
      <c r="D368" s="43"/>
      <c r="E368" s="43"/>
      <c r="G368" s="49"/>
    </row>
    <row r="369" spans="4:7" x14ac:dyDescent="0.2">
      <c r="D369" s="43"/>
      <c r="E369" s="43"/>
      <c r="G369" s="49"/>
    </row>
    <row r="370" spans="4:7" x14ac:dyDescent="0.2">
      <c r="D370" s="43"/>
      <c r="E370" s="43"/>
      <c r="G370" s="49"/>
    </row>
    <row r="371" spans="4:7" x14ac:dyDescent="0.2">
      <c r="D371" s="43"/>
      <c r="E371" s="43"/>
      <c r="G371" s="49"/>
    </row>
    <row r="372" spans="4:7" x14ac:dyDescent="0.2">
      <c r="D372" s="43"/>
      <c r="E372" s="43"/>
      <c r="G372" s="49"/>
    </row>
    <row r="373" spans="4:7" x14ac:dyDescent="0.2">
      <c r="D373" s="43"/>
      <c r="E373" s="43"/>
      <c r="G373" s="49"/>
    </row>
    <row r="374" spans="4:7" x14ac:dyDescent="0.2">
      <c r="D374" s="43"/>
      <c r="E374" s="43"/>
      <c r="G374" s="49"/>
    </row>
    <row r="375" spans="4:7" x14ac:dyDescent="0.2">
      <c r="D375" s="43"/>
      <c r="E375" s="43"/>
      <c r="G375" s="49"/>
    </row>
    <row r="376" spans="4:7" x14ac:dyDescent="0.2">
      <c r="D376" s="43"/>
      <c r="E376" s="43"/>
      <c r="G376" s="49"/>
    </row>
    <row r="377" spans="4:7" x14ac:dyDescent="0.2">
      <c r="D377" s="43"/>
      <c r="E377" s="43"/>
      <c r="G377" s="49"/>
    </row>
    <row r="378" spans="4:7" x14ac:dyDescent="0.2">
      <c r="D378" s="43"/>
      <c r="E378" s="43"/>
      <c r="G378" s="49"/>
    </row>
    <row r="379" spans="4:7" x14ac:dyDescent="0.2">
      <c r="D379" s="43"/>
      <c r="E379" s="43"/>
      <c r="G379" s="49"/>
    </row>
    <row r="380" spans="4:7" x14ac:dyDescent="0.2">
      <c r="D380" s="43"/>
      <c r="E380" s="43"/>
      <c r="G380" s="49"/>
    </row>
    <row r="381" spans="4:7" x14ac:dyDescent="0.2">
      <c r="D381" s="43"/>
      <c r="E381" s="43"/>
      <c r="G381" s="49"/>
    </row>
    <row r="382" spans="4:7" x14ac:dyDescent="0.2">
      <c r="D382" s="43"/>
      <c r="E382" s="43"/>
      <c r="G382" s="49"/>
    </row>
    <row r="383" spans="4:7" x14ac:dyDescent="0.2">
      <c r="D383" s="43"/>
      <c r="E383" s="43"/>
      <c r="G383" s="49"/>
    </row>
    <row r="384" spans="4:7" x14ac:dyDescent="0.2">
      <c r="D384" s="43"/>
      <c r="E384" s="43"/>
      <c r="G384" s="49"/>
    </row>
    <row r="385" spans="4:7" x14ac:dyDescent="0.2">
      <c r="D385" s="43"/>
      <c r="E385" s="43"/>
      <c r="G385" s="49"/>
    </row>
    <row r="386" spans="4:7" x14ac:dyDescent="0.2">
      <c r="D386" s="43"/>
      <c r="E386" s="43"/>
      <c r="G386" s="49"/>
    </row>
    <row r="387" spans="4:7" x14ac:dyDescent="0.2">
      <c r="D387" s="43"/>
      <c r="E387" s="43"/>
      <c r="G387" s="49"/>
    </row>
    <row r="388" spans="4:7" x14ac:dyDescent="0.2">
      <c r="D388" s="43"/>
      <c r="E388" s="43"/>
      <c r="G388" s="49"/>
    </row>
    <row r="389" spans="4:7" x14ac:dyDescent="0.2">
      <c r="D389" s="43"/>
      <c r="E389" s="43"/>
      <c r="G389" s="49"/>
    </row>
    <row r="390" spans="4:7" x14ac:dyDescent="0.2">
      <c r="D390" s="43"/>
      <c r="E390" s="43"/>
      <c r="G390" s="49"/>
    </row>
    <row r="391" spans="4:7" x14ac:dyDescent="0.2">
      <c r="D391" s="43"/>
      <c r="E391" s="43"/>
      <c r="G391" s="49"/>
    </row>
    <row r="392" spans="4:7" x14ac:dyDescent="0.2">
      <c r="D392" s="43"/>
      <c r="E392" s="43"/>
      <c r="G392" s="49"/>
    </row>
    <row r="393" spans="4:7" x14ac:dyDescent="0.2">
      <c r="D393" s="43"/>
      <c r="E393" s="43"/>
      <c r="G393" s="49"/>
    </row>
    <row r="394" spans="4:7" x14ac:dyDescent="0.2">
      <c r="D394" s="43"/>
      <c r="E394" s="43"/>
      <c r="G394" s="49"/>
    </row>
    <row r="395" spans="4:7" x14ac:dyDescent="0.2">
      <c r="D395" s="43"/>
      <c r="E395" s="43"/>
      <c r="G395" s="49"/>
    </row>
    <row r="396" spans="4:7" x14ac:dyDescent="0.2">
      <c r="D396" s="43"/>
      <c r="E396" s="43"/>
      <c r="G396" s="49"/>
    </row>
    <row r="397" spans="4:7" x14ac:dyDescent="0.2">
      <c r="D397" s="43"/>
      <c r="E397" s="43"/>
      <c r="G397" s="49"/>
    </row>
    <row r="398" spans="4:7" x14ac:dyDescent="0.2">
      <c r="D398" s="43"/>
      <c r="E398" s="43"/>
      <c r="G398" s="49"/>
    </row>
    <row r="399" spans="4:7" x14ac:dyDescent="0.2">
      <c r="D399" s="43"/>
      <c r="E399" s="43"/>
      <c r="G399" s="49"/>
    </row>
    <row r="400" spans="4:7" x14ac:dyDescent="0.2">
      <c r="D400" s="43"/>
      <c r="E400" s="43"/>
      <c r="G400" s="49"/>
    </row>
    <row r="401" spans="4:7" x14ac:dyDescent="0.2">
      <c r="D401" s="43"/>
      <c r="E401" s="43"/>
      <c r="G401" s="49"/>
    </row>
    <row r="402" spans="4:7" x14ac:dyDescent="0.2">
      <c r="D402" s="43"/>
      <c r="E402" s="43"/>
      <c r="G402" s="49"/>
    </row>
    <row r="403" spans="4:7" x14ac:dyDescent="0.2">
      <c r="D403" s="43"/>
      <c r="E403" s="43"/>
      <c r="G403" s="49"/>
    </row>
    <row r="404" spans="4:7" x14ac:dyDescent="0.2">
      <c r="D404" s="43"/>
      <c r="E404" s="43"/>
      <c r="G404" s="49"/>
    </row>
    <row r="405" spans="4:7" x14ac:dyDescent="0.2">
      <c r="D405" s="43"/>
      <c r="E405" s="43"/>
      <c r="G405" s="49"/>
    </row>
    <row r="406" spans="4:7" x14ac:dyDescent="0.2">
      <c r="D406" s="43"/>
      <c r="E406" s="43"/>
      <c r="G406" s="49"/>
    </row>
    <row r="407" spans="4:7" x14ac:dyDescent="0.2">
      <c r="D407" s="43"/>
      <c r="E407" s="43"/>
      <c r="G407" s="49"/>
    </row>
    <row r="408" spans="4:7" x14ac:dyDescent="0.2">
      <c r="D408" s="43"/>
      <c r="E408" s="43"/>
      <c r="G408" s="49"/>
    </row>
    <row r="409" spans="4:7" x14ac:dyDescent="0.2">
      <c r="D409" s="43"/>
      <c r="E409" s="43"/>
      <c r="G409" s="49"/>
    </row>
    <row r="410" spans="4:7" x14ac:dyDescent="0.2">
      <c r="D410" s="43"/>
      <c r="E410" s="43"/>
      <c r="G410" s="49"/>
    </row>
    <row r="411" spans="4:7" x14ac:dyDescent="0.2">
      <c r="D411" s="43"/>
      <c r="E411" s="43"/>
      <c r="G411" s="49"/>
    </row>
    <row r="412" spans="4:7" x14ac:dyDescent="0.2">
      <c r="D412" s="43"/>
      <c r="E412" s="43"/>
      <c r="G412" s="49"/>
    </row>
    <row r="413" spans="4:7" x14ac:dyDescent="0.2">
      <c r="D413" s="43"/>
      <c r="E413" s="43"/>
      <c r="G413" s="49"/>
    </row>
    <row r="414" spans="4:7" x14ac:dyDescent="0.2">
      <c r="D414" s="43"/>
      <c r="E414" s="43"/>
      <c r="G414" s="49"/>
    </row>
    <row r="415" spans="4:7" x14ac:dyDescent="0.2">
      <c r="D415" s="43"/>
      <c r="E415" s="43"/>
      <c r="G415" s="49"/>
    </row>
    <row r="416" spans="4:7" x14ac:dyDescent="0.2">
      <c r="D416" s="43"/>
      <c r="E416" s="43"/>
      <c r="G416" s="49"/>
    </row>
    <row r="417" spans="4:7" x14ac:dyDescent="0.2">
      <c r="D417" s="43"/>
      <c r="E417" s="43"/>
      <c r="G417" s="49"/>
    </row>
    <row r="418" spans="4:7" x14ac:dyDescent="0.2">
      <c r="D418" s="43"/>
      <c r="E418" s="43"/>
      <c r="G418" s="49"/>
    </row>
    <row r="419" spans="4:7" x14ac:dyDescent="0.2">
      <c r="D419" s="43"/>
      <c r="E419" s="43"/>
      <c r="G419" s="49"/>
    </row>
    <row r="420" spans="4:7" x14ac:dyDescent="0.2">
      <c r="D420" s="43"/>
      <c r="E420" s="43"/>
      <c r="G420" s="49"/>
    </row>
    <row r="421" spans="4:7" x14ac:dyDescent="0.2">
      <c r="D421" s="43"/>
      <c r="E421" s="43"/>
      <c r="G421" s="49"/>
    </row>
    <row r="422" spans="4:7" x14ac:dyDescent="0.2">
      <c r="D422" s="43"/>
      <c r="E422" s="43"/>
      <c r="G422" s="49"/>
    </row>
    <row r="423" spans="4:7" x14ac:dyDescent="0.2">
      <c r="D423" s="43"/>
      <c r="E423" s="43"/>
      <c r="G423" s="49"/>
    </row>
    <row r="424" spans="4:7" x14ac:dyDescent="0.2">
      <c r="D424" s="43"/>
      <c r="E424" s="43"/>
      <c r="G424" s="49"/>
    </row>
    <row r="425" spans="4:7" x14ac:dyDescent="0.2">
      <c r="D425" s="43"/>
      <c r="E425" s="43"/>
      <c r="G425" s="49"/>
    </row>
    <row r="426" spans="4:7" x14ac:dyDescent="0.2">
      <c r="D426" s="43"/>
      <c r="E426" s="43"/>
      <c r="G426" s="49"/>
    </row>
    <row r="427" spans="4:7" x14ac:dyDescent="0.2">
      <c r="D427" s="43"/>
      <c r="E427" s="43"/>
      <c r="G427" s="49"/>
    </row>
    <row r="428" spans="4:7" x14ac:dyDescent="0.2">
      <c r="D428" s="43"/>
      <c r="E428" s="43"/>
      <c r="G428" s="49"/>
    </row>
    <row r="429" spans="4:7" x14ac:dyDescent="0.2">
      <c r="D429" s="43"/>
      <c r="E429" s="43"/>
      <c r="G429" s="49"/>
    </row>
    <row r="430" spans="4:7" x14ac:dyDescent="0.2">
      <c r="D430" s="43"/>
      <c r="E430" s="43"/>
      <c r="G430" s="49"/>
    </row>
    <row r="431" spans="4:7" x14ac:dyDescent="0.2">
      <c r="D431" s="43"/>
      <c r="E431" s="43"/>
      <c r="G431" s="49"/>
    </row>
    <row r="432" spans="4:7" x14ac:dyDescent="0.2">
      <c r="D432" s="43"/>
      <c r="E432" s="43"/>
      <c r="G432" s="49"/>
    </row>
    <row r="433" spans="4:7" x14ac:dyDescent="0.2">
      <c r="D433" s="43"/>
      <c r="E433" s="43"/>
      <c r="G433" s="49"/>
    </row>
    <row r="434" spans="4:7" x14ac:dyDescent="0.2">
      <c r="D434" s="43"/>
      <c r="E434" s="43"/>
      <c r="G434" s="49"/>
    </row>
    <row r="435" spans="4:7" x14ac:dyDescent="0.2">
      <c r="D435" s="43"/>
      <c r="E435" s="43"/>
      <c r="G435" s="49"/>
    </row>
    <row r="436" spans="4:7" x14ac:dyDescent="0.2">
      <c r="D436" s="43"/>
      <c r="E436" s="43"/>
      <c r="G436" s="49"/>
    </row>
    <row r="437" spans="4:7" x14ac:dyDescent="0.2">
      <c r="D437" s="43"/>
      <c r="E437" s="43"/>
      <c r="G437" s="49"/>
    </row>
    <row r="438" spans="4:7" x14ac:dyDescent="0.2">
      <c r="D438" s="43"/>
      <c r="E438" s="43"/>
      <c r="G438" s="49"/>
    </row>
    <row r="439" spans="4:7" x14ac:dyDescent="0.2">
      <c r="D439" s="43"/>
      <c r="E439" s="43"/>
      <c r="G439" s="49"/>
    </row>
    <row r="440" spans="4:7" x14ac:dyDescent="0.2">
      <c r="D440" s="43"/>
      <c r="E440" s="43"/>
      <c r="G440" s="49"/>
    </row>
    <row r="441" spans="4:7" x14ac:dyDescent="0.2">
      <c r="D441" s="43"/>
      <c r="E441" s="43"/>
      <c r="G441" s="49"/>
    </row>
    <row r="442" spans="4:7" x14ac:dyDescent="0.2">
      <c r="D442" s="43"/>
      <c r="E442" s="43"/>
      <c r="G442" s="49"/>
    </row>
    <row r="443" spans="4:7" x14ac:dyDescent="0.2">
      <c r="D443" s="43"/>
      <c r="E443" s="43"/>
      <c r="G443" s="49"/>
    </row>
    <row r="444" spans="4:7" x14ac:dyDescent="0.2">
      <c r="D444" s="43"/>
      <c r="E444" s="43"/>
      <c r="G444" s="49"/>
    </row>
    <row r="445" spans="4:7" x14ac:dyDescent="0.2">
      <c r="D445" s="43"/>
      <c r="E445" s="43"/>
      <c r="G445" s="49"/>
    </row>
    <row r="446" spans="4:7" x14ac:dyDescent="0.2">
      <c r="D446" s="43"/>
      <c r="E446" s="43"/>
      <c r="G446" s="49"/>
    </row>
    <row r="447" spans="4:7" x14ac:dyDescent="0.2">
      <c r="D447" s="43"/>
      <c r="E447" s="43"/>
      <c r="G447" s="49"/>
    </row>
    <row r="448" spans="4:7" x14ac:dyDescent="0.2">
      <c r="D448" s="43"/>
      <c r="E448" s="43"/>
      <c r="G448" s="49"/>
    </row>
    <row r="449" spans="4:7" x14ac:dyDescent="0.2">
      <c r="D449" s="43"/>
      <c r="E449" s="43"/>
      <c r="G449" s="49"/>
    </row>
    <row r="450" spans="4:7" x14ac:dyDescent="0.2">
      <c r="D450" s="43"/>
      <c r="E450" s="43"/>
      <c r="G450" s="49"/>
    </row>
    <row r="451" spans="4:7" x14ac:dyDescent="0.2">
      <c r="D451" s="43"/>
      <c r="E451" s="43"/>
      <c r="G451" s="49"/>
    </row>
    <row r="452" spans="4:7" x14ac:dyDescent="0.2">
      <c r="D452" s="43"/>
      <c r="E452" s="43"/>
      <c r="G452" s="49"/>
    </row>
    <row r="453" spans="4:7" x14ac:dyDescent="0.2">
      <c r="D453" s="43"/>
      <c r="E453" s="43"/>
      <c r="G453" s="49"/>
    </row>
    <row r="454" spans="4:7" x14ac:dyDescent="0.2">
      <c r="D454" s="43"/>
      <c r="E454" s="43"/>
      <c r="G454" s="49"/>
    </row>
    <row r="455" spans="4:7" x14ac:dyDescent="0.2">
      <c r="D455" s="43"/>
      <c r="E455" s="43"/>
      <c r="G455" s="49"/>
    </row>
    <row r="456" spans="4:7" x14ac:dyDescent="0.2">
      <c r="D456" s="43"/>
      <c r="E456" s="43"/>
      <c r="G456" s="49"/>
    </row>
    <row r="457" spans="4:7" x14ac:dyDescent="0.2">
      <c r="D457" s="43"/>
      <c r="E457" s="43"/>
      <c r="G457" s="49"/>
    </row>
    <row r="458" spans="4:7" x14ac:dyDescent="0.2">
      <c r="D458" s="43"/>
      <c r="E458" s="43"/>
      <c r="G458" s="49"/>
    </row>
    <row r="459" spans="4:7" x14ac:dyDescent="0.2">
      <c r="D459" s="43"/>
      <c r="E459" s="43"/>
      <c r="G459" s="49"/>
    </row>
    <row r="460" spans="4:7" x14ac:dyDescent="0.2">
      <c r="D460" s="43"/>
      <c r="E460" s="43"/>
      <c r="G460" s="49"/>
    </row>
    <row r="461" spans="4:7" x14ac:dyDescent="0.2">
      <c r="D461" s="43"/>
      <c r="E461" s="43"/>
      <c r="G461" s="49"/>
    </row>
    <row r="462" spans="4:7" x14ac:dyDescent="0.2">
      <c r="D462" s="43"/>
      <c r="E462" s="43"/>
      <c r="G462" s="49"/>
    </row>
    <row r="463" spans="4:7" x14ac:dyDescent="0.2">
      <c r="D463" s="43"/>
      <c r="E463" s="43"/>
      <c r="G463" s="49"/>
    </row>
    <row r="464" spans="4:7" x14ac:dyDescent="0.2">
      <c r="D464" s="43"/>
      <c r="E464" s="43"/>
      <c r="G464" s="49"/>
    </row>
    <row r="465" spans="4:7" x14ac:dyDescent="0.2">
      <c r="D465" s="43"/>
      <c r="E465" s="43"/>
      <c r="G465" s="49"/>
    </row>
    <row r="466" spans="4:7" x14ac:dyDescent="0.2">
      <c r="D466" s="43"/>
      <c r="E466" s="43"/>
      <c r="G466" s="49"/>
    </row>
    <row r="467" spans="4:7" x14ac:dyDescent="0.2">
      <c r="D467" s="43"/>
      <c r="E467" s="43"/>
      <c r="G467" s="49"/>
    </row>
    <row r="468" spans="4:7" x14ac:dyDescent="0.2">
      <c r="D468" s="43"/>
      <c r="E468" s="43"/>
      <c r="G468" s="49"/>
    </row>
    <row r="469" spans="4:7" x14ac:dyDescent="0.2">
      <c r="D469" s="43"/>
      <c r="E469" s="43"/>
      <c r="G469" s="49"/>
    </row>
    <row r="470" spans="4:7" x14ac:dyDescent="0.2">
      <c r="D470" s="43"/>
      <c r="E470" s="43"/>
      <c r="G470" s="49"/>
    </row>
    <row r="471" spans="4:7" x14ac:dyDescent="0.2">
      <c r="D471" s="43"/>
      <c r="E471" s="43"/>
      <c r="G471" s="49"/>
    </row>
    <row r="472" spans="4:7" x14ac:dyDescent="0.2">
      <c r="D472" s="43"/>
      <c r="E472" s="43"/>
      <c r="G472" s="49"/>
    </row>
    <row r="473" spans="4:7" x14ac:dyDescent="0.2">
      <c r="D473" s="43"/>
      <c r="E473" s="43"/>
      <c r="G473" s="49"/>
    </row>
    <row r="474" spans="4:7" x14ac:dyDescent="0.2">
      <c r="D474" s="43"/>
      <c r="E474" s="43"/>
      <c r="G474" s="49"/>
    </row>
    <row r="475" spans="4:7" x14ac:dyDescent="0.2">
      <c r="D475" s="43"/>
      <c r="E475" s="43"/>
      <c r="G475" s="49"/>
    </row>
    <row r="476" spans="4:7" x14ac:dyDescent="0.2">
      <c r="D476" s="43"/>
      <c r="E476" s="43"/>
      <c r="G476" s="49"/>
    </row>
    <row r="477" spans="4:7" x14ac:dyDescent="0.2">
      <c r="D477" s="43"/>
      <c r="E477" s="43"/>
      <c r="G477" s="49"/>
    </row>
    <row r="478" spans="4:7" x14ac:dyDescent="0.2">
      <c r="D478" s="43"/>
      <c r="E478" s="43"/>
      <c r="G478" s="49"/>
    </row>
    <row r="479" spans="4:7" x14ac:dyDescent="0.2">
      <c r="D479" s="43"/>
      <c r="E479" s="43"/>
      <c r="G479" s="49"/>
    </row>
    <row r="480" spans="4:7" x14ac:dyDescent="0.2">
      <c r="D480" s="43"/>
      <c r="E480" s="43"/>
      <c r="G480" s="49"/>
    </row>
    <row r="481" spans="4:7" x14ac:dyDescent="0.2">
      <c r="D481" s="43"/>
      <c r="E481" s="43"/>
      <c r="G481" s="49"/>
    </row>
    <row r="482" spans="4:7" x14ac:dyDescent="0.2">
      <c r="D482" s="43"/>
      <c r="E482" s="43"/>
      <c r="G482" s="49"/>
    </row>
    <row r="483" spans="4:7" x14ac:dyDescent="0.2">
      <c r="D483" s="43"/>
      <c r="E483" s="43"/>
      <c r="G483" s="49"/>
    </row>
    <row r="484" spans="4:7" x14ac:dyDescent="0.2">
      <c r="D484" s="43"/>
      <c r="E484" s="43"/>
      <c r="G484" s="49"/>
    </row>
    <row r="485" spans="4:7" x14ac:dyDescent="0.2">
      <c r="D485" s="43"/>
      <c r="E485" s="43"/>
      <c r="G485" s="49"/>
    </row>
    <row r="486" spans="4:7" x14ac:dyDescent="0.2">
      <c r="D486" s="43"/>
      <c r="E486" s="43"/>
      <c r="G486" s="49"/>
    </row>
    <row r="487" spans="4:7" x14ac:dyDescent="0.2">
      <c r="D487" s="43"/>
      <c r="E487" s="43"/>
      <c r="G487" s="49"/>
    </row>
    <row r="488" spans="4:7" x14ac:dyDescent="0.2">
      <c r="D488" s="43"/>
      <c r="E488" s="43"/>
      <c r="G488" s="49"/>
    </row>
    <row r="489" spans="4:7" x14ac:dyDescent="0.2">
      <c r="D489" s="43"/>
      <c r="E489" s="43"/>
      <c r="G489" s="49"/>
    </row>
    <row r="490" spans="4:7" x14ac:dyDescent="0.2">
      <c r="D490" s="43"/>
      <c r="E490" s="43"/>
      <c r="G490" s="49"/>
    </row>
    <row r="491" spans="4:7" x14ac:dyDescent="0.2">
      <c r="D491" s="43"/>
      <c r="E491" s="43"/>
      <c r="G491" s="49"/>
    </row>
    <row r="492" spans="4:7" x14ac:dyDescent="0.2">
      <c r="D492" s="43"/>
      <c r="E492" s="43"/>
      <c r="G492" s="49"/>
    </row>
    <row r="493" spans="4:7" x14ac:dyDescent="0.2">
      <c r="D493" s="43"/>
      <c r="E493" s="43"/>
      <c r="G493" s="49"/>
    </row>
    <row r="494" spans="4:7" x14ac:dyDescent="0.2">
      <c r="D494" s="43"/>
      <c r="E494" s="43"/>
      <c r="G494" s="49"/>
    </row>
    <row r="495" spans="4:7" x14ac:dyDescent="0.2">
      <c r="D495" s="43"/>
      <c r="E495" s="43"/>
      <c r="G495" s="49"/>
    </row>
    <row r="496" spans="4:7" x14ac:dyDescent="0.2">
      <c r="D496" s="43"/>
      <c r="E496" s="43"/>
      <c r="G496" s="49"/>
    </row>
    <row r="497" spans="4:7" x14ac:dyDescent="0.2">
      <c r="D497" s="43"/>
      <c r="E497" s="43"/>
      <c r="G497" s="49"/>
    </row>
    <row r="498" spans="4:7" x14ac:dyDescent="0.2">
      <c r="D498" s="43"/>
      <c r="E498" s="43"/>
      <c r="G498" s="49"/>
    </row>
    <row r="499" spans="4:7" x14ac:dyDescent="0.2">
      <c r="D499" s="43"/>
      <c r="E499" s="43"/>
      <c r="G499" s="49"/>
    </row>
    <row r="500" spans="4:7" x14ac:dyDescent="0.2">
      <c r="D500" s="43"/>
      <c r="E500" s="43"/>
      <c r="G500" s="49"/>
    </row>
    <row r="501" spans="4:7" x14ac:dyDescent="0.2">
      <c r="D501" s="43"/>
      <c r="E501" s="43"/>
      <c r="G501" s="49"/>
    </row>
    <row r="502" spans="4:7" x14ac:dyDescent="0.2">
      <c r="D502" s="43"/>
      <c r="E502" s="43"/>
      <c r="G502" s="49"/>
    </row>
    <row r="503" spans="4:7" x14ac:dyDescent="0.2">
      <c r="D503" s="43"/>
      <c r="E503" s="43"/>
      <c r="G503" s="49"/>
    </row>
    <row r="504" spans="4:7" x14ac:dyDescent="0.2">
      <c r="D504" s="43"/>
      <c r="E504" s="43"/>
      <c r="G504" s="49"/>
    </row>
    <row r="505" spans="4:7" x14ac:dyDescent="0.2">
      <c r="D505" s="43"/>
      <c r="E505" s="43"/>
      <c r="G505" s="49"/>
    </row>
    <row r="506" spans="4:7" x14ac:dyDescent="0.2">
      <c r="D506" s="43"/>
      <c r="E506" s="43"/>
      <c r="G506" s="49"/>
    </row>
    <row r="507" spans="4:7" x14ac:dyDescent="0.2">
      <c r="D507" s="43"/>
      <c r="E507" s="43"/>
      <c r="G507" s="49"/>
    </row>
    <row r="508" spans="4:7" x14ac:dyDescent="0.2">
      <c r="D508" s="43"/>
      <c r="E508" s="43"/>
      <c r="G508" s="49"/>
    </row>
    <row r="509" spans="4:7" x14ac:dyDescent="0.2">
      <c r="D509" s="43"/>
      <c r="E509" s="43"/>
      <c r="G509" s="49"/>
    </row>
    <row r="510" spans="4:7" x14ac:dyDescent="0.2">
      <c r="D510" s="43"/>
      <c r="E510" s="43"/>
      <c r="G510" s="49"/>
    </row>
    <row r="511" spans="4:7" x14ac:dyDescent="0.2">
      <c r="D511" s="43"/>
      <c r="E511" s="43"/>
      <c r="G511" s="49"/>
    </row>
    <row r="512" spans="4:7" x14ac:dyDescent="0.2">
      <c r="D512" s="43"/>
      <c r="E512" s="43"/>
      <c r="G512" s="49"/>
    </row>
    <row r="513" spans="4:7" x14ac:dyDescent="0.2">
      <c r="D513" s="43"/>
      <c r="E513" s="43"/>
      <c r="G513" s="49"/>
    </row>
    <row r="514" spans="4:7" x14ac:dyDescent="0.2">
      <c r="D514" s="43"/>
      <c r="E514" s="43"/>
      <c r="G514" s="49"/>
    </row>
    <row r="515" spans="4:7" x14ac:dyDescent="0.2">
      <c r="D515" s="43"/>
      <c r="E515" s="43"/>
      <c r="G515" s="49"/>
    </row>
    <row r="516" spans="4:7" x14ac:dyDescent="0.2">
      <c r="D516" s="43"/>
      <c r="E516" s="43"/>
      <c r="G516" s="49"/>
    </row>
    <row r="517" spans="4:7" x14ac:dyDescent="0.2">
      <c r="D517" s="43"/>
      <c r="E517" s="43"/>
      <c r="G517" s="49"/>
    </row>
    <row r="518" spans="4:7" x14ac:dyDescent="0.2">
      <c r="D518" s="43"/>
      <c r="E518" s="43"/>
      <c r="G518" s="49"/>
    </row>
    <row r="519" spans="4:7" x14ac:dyDescent="0.2">
      <c r="D519" s="43"/>
      <c r="E519" s="43"/>
      <c r="G519" s="49"/>
    </row>
    <row r="520" spans="4:7" x14ac:dyDescent="0.2">
      <c r="D520" s="43"/>
      <c r="E520" s="43"/>
      <c r="G520" s="49"/>
    </row>
    <row r="521" spans="4:7" x14ac:dyDescent="0.2">
      <c r="D521" s="43"/>
      <c r="E521" s="43"/>
      <c r="G521" s="49"/>
    </row>
    <row r="522" spans="4:7" x14ac:dyDescent="0.2">
      <c r="D522" s="43"/>
      <c r="E522" s="43"/>
      <c r="G522" s="49"/>
    </row>
    <row r="523" spans="4:7" x14ac:dyDescent="0.2">
      <c r="D523" s="43"/>
      <c r="E523" s="43"/>
      <c r="G523" s="49"/>
    </row>
    <row r="524" spans="4:7" x14ac:dyDescent="0.2">
      <c r="D524" s="43"/>
      <c r="E524" s="43"/>
      <c r="G524" s="49"/>
    </row>
    <row r="525" spans="4:7" x14ac:dyDescent="0.2">
      <c r="D525" s="43"/>
      <c r="E525" s="43"/>
      <c r="G525" s="49"/>
    </row>
    <row r="526" spans="4:7" x14ac:dyDescent="0.2">
      <c r="D526" s="43"/>
      <c r="E526" s="43"/>
      <c r="G526" s="49"/>
    </row>
    <row r="527" spans="4:7" x14ac:dyDescent="0.2">
      <c r="D527" s="43"/>
      <c r="E527" s="43"/>
      <c r="G527" s="49"/>
    </row>
    <row r="528" spans="4:7" x14ac:dyDescent="0.2">
      <c r="D528" s="43"/>
      <c r="E528" s="43"/>
      <c r="G528" s="49"/>
    </row>
    <row r="529" spans="4:7" x14ac:dyDescent="0.2">
      <c r="D529" s="43"/>
      <c r="E529" s="43"/>
      <c r="G529" s="49"/>
    </row>
    <row r="530" spans="4:7" x14ac:dyDescent="0.2">
      <c r="D530" s="43"/>
      <c r="E530" s="43"/>
      <c r="G530" s="49"/>
    </row>
    <row r="531" spans="4:7" x14ac:dyDescent="0.2">
      <c r="D531" s="43"/>
      <c r="E531" s="43"/>
      <c r="G531" s="49"/>
    </row>
    <row r="532" spans="4:7" x14ac:dyDescent="0.2">
      <c r="D532" s="43"/>
      <c r="E532" s="43"/>
      <c r="G532" s="49"/>
    </row>
    <row r="533" spans="4:7" x14ac:dyDescent="0.2">
      <c r="D533" s="43"/>
      <c r="E533" s="43"/>
      <c r="G533" s="49"/>
    </row>
    <row r="534" spans="4:7" x14ac:dyDescent="0.2">
      <c r="D534" s="43"/>
      <c r="E534" s="43"/>
      <c r="G534" s="49"/>
    </row>
    <row r="535" spans="4:7" x14ac:dyDescent="0.2">
      <c r="D535" s="43"/>
      <c r="E535" s="43"/>
      <c r="G535" s="49"/>
    </row>
    <row r="536" spans="4:7" x14ac:dyDescent="0.2">
      <c r="D536" s="43"/>
      <c r="E536" s="43"/>
      <c r="G536" s="49"/>
    </row>
    <row r="537" spans="4:7" x14ac:dyDescent="0.2">
      <c r="D537" s="43"/>
      <c r="E537" s="43"/>
      <c r="G537" s="49"/>
    </row>
    <row r="538" spans="4:7" x14ac:dyDescent="0.2">
      <c r="D538" s="43"/>
      <c r="E538" s="43"/>
      <c r="G538" s="49"/>
    </row>
    <row r="539" spans="4:7" x14ac:dyDescent="0.2">
      <c r="D539" s="43"/>
      <c r="E539" s="43"/>
      <c r="G539" s="49"/>
    </row>
    <row r="540" spans="4:7" x14ac:dyDescent="0.2">
      <c r="D540" s="43"/>
      <c r="E540" s="43"/>
      <c r="G540" s="49"/>
    </row>
    <row r="541" spans="4:7" x14ac:dyDescent="0.2">
      <c r="D541" s="43"/>
      <c r="E541" s="43"/>
      <c r="G541" s="49"/>
    </row>
    <row r="542" spans="4:7" x14ac:dyDescent="0.2">
      <c r="D542" s="43"/>
      <c r="E542" s="43"/>
      <c r="G542" s="49"/>
    </row>
    <row r="543" spans="4:7" x14ac:dyDescent="0.2">
      <c r="D543" s="43"/>
      <c r="E543" s="43"/>
      <c r="G543" s="49"/>
    </row>
    <row r="544" spans="4:7" x14ac:dyDescent="0.2">
      <c r="D544" s="43"/>
      <c r="E544" s="43"/>
      <c r="G544" s="49"/>
    </row>
    <row r="545" spans="4:7" x14ac:dyDescent="0.2">
      <c r="D545" s="43"/>
      <c r="E545" s="43"/>
      <c r="G545" s="49"/>
    </row>
    <row r="546" spans="4:7" x14ac:dyDescent="0.2">
      <c r="D546" s="43"/>
      <c r="E546" s="43"/>
      <c r="G546" s="49"/>
    </row>
    <row r="547" spans="4:7" x14ac:dyDescent="0.2">
      <c r="D547" s="43"/>
      <c r="E547" s="43"/>
      <c r="G547" s="49"/>
    </row>
    <row r="548" spans="4:7" x14ac:dyDescent="0.2">
      <c r="D548" s="43"/>
      <c r="E548" s="43"/>
      <c r="G548" s="49"/>
    </row>
    <row r="549" spans="4:7" x14ac:dyDescent="0.2">
      <c r="D549" s="43"/>
      <c r="E549" s="43"/>
      <c r="G549" s="49"/>
    </row>
    <row r="550" spans="4:7" x14ac:dyDescent="0.2">
      <c r="D550" s="43"/>
      <c r="E550" s="43"/>
      <c r="G550" s="49"/>
    </row>
    <row r="551" spans="4:7" x14ac:dyDescent="0.2">
      <c r="D551" s="43"/>
      <c r="E551" s="43"/>
      <c r="G551" s="49"/>
    </row>
    <row r="552" spans="4:7" x14ac:dyDescent="0.2">
      <c r="D552" s="43"/>
      <c r="E552" s="43"/>
      <c r="G552" s="49"/>
    </row>
    <row r="553" spans="4:7" x14ac:dyDescent="0.2">
      <c r="D553" s="43"/>
      <c r="E553" s="43"/>
      <c r="G553" s="49"/>
    </row>
    <row r="554" spans="4:7" x14ac:dyDescent="0.2">
      <c r="D554" s="43"/>
      <c r="E554" s="43"/>
      <c r="G554" s="49"/>
    </row>
    <row r="555" spans="4:7" x14ac:dyDescent="0.2">
      <c r="D555" s="43"/>
      <c r="E555" s="43"/>
      <c r="G555" s="49"/>
    </row>
    <row r="556" spans="4:7" x14ac:dyDescent="0.2">
      <c r="D556" s="43"/>
      <c r="E556" s="43"/>
      <c r="G556" s="49"/>
    </row>
    <row r="557" spans="4:7" x14ac:dyDescent="0.2">
      <c r="D557" s="43"/>
      <c r="E557" s="43"/>
      <c r="G557" s="49"/>
    </row>
    <row r="558" spans="4:7" x14ac:dyDescent="0.2">
      <c r="D558" s="43"/>
      <c r="E558" s="43"/>
      <c r="G558" s="49"/>
    </row>
    <row r="559" spans="4:7" x14ac:dyDescent="0.2">
      <c r="D559" s="43"/>
      <c r="E559" s="43"/>
      <c r="G559" s="49"/>
    </row>
    <row r="560" spans="4:7" x14ac:dyDescent="0.2">
      <c r="D560" s="43"/>
      <c r="E560" s="43"/>
      <c r="G560" s="49"/>
    </row>
    <row r="561" spans="4:7" x14ac:dyDescent="0.2">
      <c r="D561" s="43"/>
      <c r="E561" s="43"/>
      <c r="G561" s="49"/>
    </row>
    <row r="562" spans="4:7" x14ac:dyDescent="0.2">
      <c r="D562" s="43"/>
      <c r="E562" s="43"/>
      <c r="G562" s="49"/>
    </row>
    <row r="563" spans="4:7" x14ac:dyDescent="0.2">
      <c r="D563" s="43"/>
      <c r="E563" s="43"/>
      <c r="G563" s="49"/>
    </row>
    <row r="564" spans="4:7" x14ac:dyDescent="0.2">
      <c r="D564" s="43"/>
      <c r="E564" s="43"/>
      <c r="G564" s="49"/>
    </row>
    <row r="565" spans="4:7" x14ac:dyDescent="0.2">
      <c r="D565" s="43"/>
      <c r="E565" s="43"/>
      <c r="G565" s="49"/>
    </row>
    <row r="566" spans="4:7" x14ac:dyDescent="0.2">
      <c r="D566" s="43"/>
      <c r="E566" s="43"/>
      <c r="G566" s="49"/>
    </row>
    <row r="567" spans="4:7" x14ac:dyDescent="0.2">
      <c r="D567" s="43"/>
      <c r="E567" s="43"/>
      <c r="G567" s="49"/>
    </row>
    <row r="568" spans="4:7" x14ac:dyDescent="0.2">
      <c r="D568" s="43"/>
      <c r="E568" s="43"/>
      <c r="G568" s="49"/>
    </row>
    <row r="569" spans="4:7" x14ac:dyDescent="0.2">
      <c r="D569" s="43"/>
      <c r="E569" s="43"/>
      <c r="G569" s="49"/>
    </row>
    <row r="570" spans="4:7" x14ac:dyDescent="0.2">
      <c r="D570" s="43"/>
      <c r="E570" s="43"/>
      <c r="G570" s="49"/>
    </row>
    <row r="571" spans="4:7" x14ac:dyDescent="0.2">
      <c r="D571" s="43"/>
      <c r="E571" s="43"/>
      <c r="G571" s="49"/>
    </row>
    <row r="572" spans="4:7" x14ac:dyDescent="0.2">
      <c r="D572" s="43"/>
      <c r="E572" s="43"/>
      <c r="G572" s="49"/>
    </row>
    <row r="573" spans="4:7" x14ac:dyDescent="0.2">
      <c r="D573" s="43"/>
      <c r="E573" s="43"/>
      <c r="G573" s="49"/>
    </row>
    <row r="574" spans="4:7" x14ac:dyDescent="0.2">
      <c r="D574" s="43"/>
      <c r="E574" s="43"/>
      <c r="G574" s="49"/>
    </row>
    <row r="575" spans="4:7" x14ac:dyDescent="0.2">
      <c r="D575" s="43"/>
      <c r="E575" s="43"/>
      <c r="G575" s="49"/>
    </row>
    <row r="576" spans="4:7" x14ac:dyDescent="0.2">
      <c r="D576" s="43"/>
      <c r="E576" s="43"/>
      <c r="G576" s="49"/>
    </row>
    <row r="577" spans="4:7" x14ac:dyDescent="0.2">
      <c r="D577" s="43"/>
      <c r="E577" s="43"/>
      <c r="G577" s="49"/>
    </row>
    <row r="578" spans="4:7" x14ac:dyDescent="0.2">
      <c r="D578" s="43"/>
      <c r="E578" s="43"/>
      <c r="G578" s="49"/>
    </row>
    <row r="579" spans="4:7" x14ac:dyDescent="0.2">
      <c r="D579" s="43"/>
      <c r="E579" s="43"/>
      <c r="G579" s="49"/>
    </row>
    <row r="580" spans="4:7" x14ac:dyDescent="0.2">
      <c r="D580" s="43"/>
      <c r="E580" s="43"/>
      <c r="G580" s="49"/>
    </row>
    <row r="581" spans="4:7" x14ac:dyDescent="0.2">
      <c r="D581" s="43"/>
      <c r="E581" s="43"/>
      <c r="G581" s="49"/>
    </row>
    <row r="582" spans="4:7" x14ac:dyDescent="0.2">
      <c r="D582" s="43"/>
      <c r="E582" s="43"/>
      <c r="G582" s="49"/>
    </row>
    <row r="583" spans="4:7" x14ac:dyDescent="0.2">
      <c r="D583" s="43"/>
      <c r="E583" s="43"/>
      <c r="G583" s="49"/>
    </row>
    <row r="584" spans="4:7" x14ac:dyDescent="0.2">
      <c r="D584" s="43"/>
      <c r="E584" s="43"/>
      <c r="G584" s="49"/>
    </row>
    <row r="585" spans="4:7" x14ac:dyDescent="0.2">
      <c r="D585" s="43"/>
      <c r="E585" s="43"/>
      <c r="G585" s="49"/>
    </row>
    <row r="586" spans="4:7" x14ac:dyDescent="0.2">
      <c r="D586" s="43"/>
      <c r="E586" s="43"/>
      <c r="G586" s="49"/>
    </row>
    <row r="587" spans="4:7" x14ac:dyDescent="0.2">
      <c r="D587" s="43"/>
      <c r="E587" s="43"/>
      <c r="G587" s="49"/>
    </row>
    <row r="588" spans="4:7" x14ac:dyDescent="0.2">
      <c r="D588" s="43"/>
      <c r="E588" s="43"/>
      <c r="G588" s="49"/>
    </row>
    <row r="589" spans="4:7" x14ac:dyDescent="0.2">
      <c r="D589" s="43"/>
      <c r="E589" s="43"/>
      <c r="G589" s="49"/>
    </row>
    <row r="590" spans="4:7" x14ac:dyDescent="0.2">
      <c r="D590" s="43"/>
      <c r="E590" s="43"/>
      <c r="G590" s="49"/>
    </row>
    <row r="591" spans="4:7" x14ac:dyDescent="0.2">
      <c r="D591" s="43"/>
      <c r="E591" s="43"/>
      <c r="G591" s="49"/>
    </row>
    <row r="592" spans="4:7" x14ac:dyDescent="0.2">
      <c r="D592" s="43"/>
      <c r="E592" s="43"/>
      <c r="G592" s="49"/>
    </row>
    <row r="593" spans="4:7" x14ac:dyDescent="0.2">
      <c r="D593" s="43"/>
      <c r="E593" s="43"/>
      <c r="G593" s="49"/>
    </row>
    <row r="594" spans="4:7" x14ac:dyDescent="0.2">
      <c r="D594" s="43"/>
      <c r="E594" s="43"/>
      <c r="G594" s="49"/>
    </row>
    <row r="595" spans="4:7" x14ac:dyDescent="0.2">
      <c r="D595" s="43"/>
      <c r="E595" s="43"/>
      <c r="G595" s="49"/>
    </row>
    <row r="596" spans="4:7" x14ac:dyDescent="0.2">
      <c r="D596" s="43"/>
      <c r="E596" s="43"/>
      <c r="G596" s="49"/>
    </row>
    <row r="597" spans="4:7" x14ac:dyDescent="0.2">
      <c r="D597" s="43"/>
      <c r="E597" s="43"/>
      <c r="G597" s="49"/>
    </row>
    <row r="598" spans="4:7" x14ac:dyDescent="0.2">
      <c r="D598" s="43"/>
      <c r="E598" s="43"/>
      <c r="G598" s="49"/>
    </row>
    <row r="599" spans="4:7" x14ac:dyDescent="0.2">
      <c r="D599" s="43"/>
      <c r="E599" s="43"/>
      <c r="G599" s="49"/>
    </row>
    <row r="600" spans="4:7" x14ac:dyDescent="0.2">
      <c r="D600" s="43"/>
      <c r="E600" s="43"/>
      <c r="G600" s="49"/>
    </row>
    <row r="601" spans="4:7" x14ac:dyDescent="0.2">
      <c r="D601" s="43"/>
      <c r="E601" s="43"/>
      <c r="G601" s="49"/>
    </row>
    <row r="602" spans="4:7" x14ac:dyDescent="0.2">
      <c r="D602" s="43"/>
      <c r="E602" s="43"/>
      <c r="G602" s="49"/>
    </row>
    <row r="603" spans="4:7" x14ac:dyDescent="0.2">
      <c r="D603" s="43"/>
      <c r="E603" s="43"/>
      <c r="G603" s="49"/>
    </row>
    <row r="604" spans="4:7" x14ac:dyDescent="0.2">
      <c r="D604" s="43"/>
      <c r="E604" s="43"/>
      <c r="G604" s="49"/>
    </row>
    <row r="605" spans="4:7" x14ac:dyDescent="0.2">
      <c r="D605" s="43"/>
      <c r="E605" s="43"/>
      <c r="G605" s="49"/>
    </row>
    <row r="606" spans="4:7" x14ac:dyDescent="0.2">
      <c r="D606" s="43"/>
      <c r="E606" s="43"/>
      <c r="G606" s="49"/>
    </row>
    <row r="607" spans="4:7" x14ac:dyDescent="0.2">
      <c r="D607" s="43"/>
      <c r="E607" s="43"/>
      <c r="G607" s="49"/>
    </row>
    <row r="608" spans="4:7" x14ac:dyDescent="0.2">
      <c r="D608" s="43"/>
      <c r="E608" s="43"/>
      <c r="G608" s="49"/>
    </row>
    <row r="609" spans="4:7" x14ac:dyDescent="0.2">
      <c r="D609" s="43"/>
      <c r="E609" s="43"/>
      <c r="G609" s="49"/>
    </row>
    <row r="610" spans="4:7" x14ac:dyDescent="0.2">
      <c r="D610" s="43"/>
      <c r="E610" s="43"/>
      <c r="G610" s="49"/>
    </row>
    <row r="611" spans="4:7" x14ac:dyDescent="0.2">
      <c r="D611" s="43"/>
      <c r="E611" s="43"/>
      <c r="G611" s="49"/>
    </row>
    <row r="612" spans="4:7" x14ac:dyDescent="0.2">
      <c r="D612" s="43"/>
      <c r="E612" s="43"/>
      <c r="G612" s="49"/>
    </row>
    <row r="613" spans="4:7" x14ac:dyDescent="0.2">
      <c r="D613" s="43"/>
      <c r="E613" s="43"/>
      <c r="G613" s="49"/>
    </row>
    <row r="614" spans="4:7" x14ac:dyDescent="0.2">
      <c r="D614" s="43"/>
      <c r="E614" s="43"/>
      <c r="G614" s="49"/>
    </row>
    <row r="615" spans="4:7" x14ac:dyDescent="0.2">
      <c r="D615" s="43"/>
      <c r="E615" s="43"/>
      <c r="G615" s="49"/>
    </row>
    <row r="616" spans="4:7" x14ac:dyDescent="0.2">
      <c r="D616" s="43"/>
      <c r="E616" s="43"/>
      <c r="G616" s="49"/>
    </row>
    <row r="617" spans="4:7" x14ac:dyDescent="0.2">
      <c r="D617" s="43"/>
      <c r="E617" s="43"/>
      <c r="G617" s="49"/>
    </row>
    <row r="618" spans="4:7" x14ac:dyDescent="0.2">
      <c r="D618" s="43"/>
      <c r="E618" s="43"/>
      <c r="G618" s="49"/>
    </row>
    <row r="619" spans="4:7" x14ac:dyDescent="0.2">
      <c r="D619" s="43"/>
      <c r="E619" s="43"/>
      <c r="G619" s="49"/>
    </row>
    <row r="620" spans="4:7" x14ac:dyDescent="0.2">
      <c r="D620" s="43"/>
      <c r="E620" s="43"/>
      <c r="G620" s="49"/>
    </row>
    <row r="621" spans="4:7" x14ac:dyDescent="0.2">
      <c r="D621" s="43"/>
      <c r="E621" s="43"/>
      <c r="G621" s="49"/>
    </row>
    <row r="622" spans="4:7" x14ac:dyDescent="0.2">
      <c r="D622" s="43"/>
      <c r="E622" s="43"/>
      <c r="G622" s="49"/>
    </row>
    <row r="623" spans="4:7" x14ac:dyDescent="0.2">
      <c r="D623" s="43"/>
      <c r="E623" s="43"/>
      <c r="G623" s="49"/>
    </row>
    <row r="624" spans="4:7" x14ac:dyDescent="0.2">
      <c r="D624" s="43"/>
      <c r="E624" s="43"/>
      <c r="G624" s="49"/>
    </row>
    <row r="625" spans="4:7" x14ac:dyDescent="0.2">
      <c r="D625" s="43"/>
      <c r="E625" s="43"/>
      <c r="G625" s="49"/>
    </row>
    <row r="626" spans="4:7" x14ac:dyDescent="0.2">
      <c r="D626" s="43"/>
      <c r="E626" s="43"/>
      <c r="G626" s="49"/>
    </row>
    <row r="627" spans="4:7" x14ac:dyDescent="0.2">
      <c r="D627" s="43"/>
      <c r="E627" s="43"/>
      <c r="G627" s="49"/>
    </row>
    <row r="628" spans="4:7" x14ac:dyDescent="0.2">
      <c r="D628" s="43"/>
      <c r="E628" s="43"/>
      <c r="G628" s="49"/>
    </row>
    <row r="629" spans="4:7" x14ac:dyDescent="0.2">
      <c r="D629" s="43"/>
      <c r="E629" s="43"/>
      <c r="G629" s="49"/>
    </row>
    <row r="630" spans="4:7" x14ac:dyDescent="0.2">
      <c r="D630" s="43"/>
      <c r="E630" s="43"/>
      <c r="G630" s="49"/>
    </row>
    <row r="631" spans="4:7" x14ac:dyDescent="0.2">
      <c r="D631" s="43"/>
      <c r="E631" s="43"/>
      <c r="G631" s="49"/>
    </row>
    <row r="632" spans="4:7" x14ac:dyDescent="0.2">
      <c r="D632" s="43"/>
      <c r="E632" s="43"/>
      <c r="G632" s="49"/>
    </row>
    <row r="633" spans="4:7" x14ac:dyDescent="0.2">
      <c r="D633" s="43"/>
      <c r="E633" s="43"/>
      <c r="G633" s="49"/>
    </row>
    <row r="634" spans="4:7" x14ac:dyDescent="0.2">
      <c r="D634" s="43"/>
      <c r="E634" s="43"/>
      <c r="G634" s="49"/>
    </row>
    <row r="635" spans="4:7" x14ac:dyDescent="0.2">
      <c r="D635" s="43"/>
      <c r="E635" s="43"/>
      <c r="G635" s="49"/>
    </row>
    <row r="636" spans="4:7" x14ac:dyDescent="0.2">
      <c r="D636" s="43"/>
      <c r="E636" s="43"/>
      <c r="G636" s="49"/>
    </row>
    <row r="637" spans="4:7" x14ac:dyDescent="0.2">
      <c r="D637" s="43"/>
      <c r="E637" s="43"/>
      <c r="G637" s="49"/>
    </row>
    <row r="638" spans="4:7" x14ac:dyDescent="0.2">
      <c r="D638" s="43"/>
      <c r="E638" s="43"/>
      <c r="G638" s="49"/>
    </row>
    <row r="639" spans="4:7" x14ac:dyDescent="0.2">
      <c r="D639" s="43"/>
      <c r="E639" s="43"/>
      <c r="G639" s="49"/>
    </row>
    <row r="640" spans="4:7" x14ac:dyDescent="0.2">
      <c r="D640" s="43"/>
      <c r="E640" s="43"/>
      <c r="G640" s="49"/>
    </row>
    <row r="641" spans="4:7" x14ac:dyDescent="0.2">
      <c r="D641" s="43"/>
      <c r="E641" s="43"/>
      <c r="G641" s="49"/>
    </row>
    <row r="642" spans="4:7" x14ac:dyDescent="0.2">
      <c r="D642" s="43"/>
      <c r="E642" s="43"/>
      <c r="G642" s="49"/>
    </row>
    <row r="643" spans="4:7" x14ac:dyDescent="0.2">
      <c r="D643" s="43"/>
      <c r="E643" s="43"/>
      <c r="G643" s="49"/>
    </row>
    <row r="644" spans="4:7" x14ac:dyDescent="0.2">
      <c r="D644" s="43"/>
      <c r="E644" s="43"/>
      <c r="G644" s="49"/>
    </row>
    <row r="645" spans="4:7" x14ac:dyDescent="0.2">
      <c r="D645" s="43"/>
      <c r="E645" s="43"/>
      <c r="G645" s="49"/>
    </row>
    <row r="646" spans="4:7" x14ac:dyDescent="0.2">
      <c r="D646" s="43"/>
      <c r="E646" s="43"/>
      <c r="G646" s="49"/>
    </row>
    <row r="647" spans="4:7" x14ac:dyDescent="0.2">
      <c r="D647" s="43"/>
      <c r="E647" s="43"/>
      <c r="G647" s="49"/>
    </row>
    <row r="648" spans="4:7" x14ac:dyDescent="0.2">
      <c r="D648" s="43"/>
      <c r="E648" s="43"/>
      <c r="G648" s="49"/>
    </row>
    <row r="649" spans="4:7" x14ac:dyDescent="0.2">
      <c r="D649" s="43"/>
      <c r="E649" s="43"/>
      <c r="G649" s="49"/>
    </row>
    <row r="650" spans="4:7" x14ac:dyDescent="0.2">
      <c r="D650" s="43"/>
      <c r="E650" s="43"/>
      <c r="G650" s="49"/>
    </row>
    <row r="651" spans="4:7" x14ac:dyDescent="0.2">
      <c r="D651" s="43"/>
      <c r="E651" s="43"/>
      <c r="G651" s="49"/>
    </row>
    <row r="652" spans="4:7" x14ac:dyDescent="0.2">
      <c r="D652" s="43"/>
      <c r="E652" s="43"/>
      <c r="G652" s="49"/>
    </row>
    <row r="653" spans="4:7" x14ac:dyDescent="0.2">
      <c r="D653" s="43"/>
      <c r="E653" s="43"/>
      <c r="G653" s="49"/>
    </row>
    <row r="654" spans="4:7" x14ac:dyDescent="0.2">
      <c r="D654" s="43"/>
      <c r="E654" s="43"/>
      <c r="G654" s="49"/>
    </row>
    <row r="655" spans="4:7" x14ac:dyDescent="0.2">
      <c r="D655" s="43"/>
      <c r="E655" s="43"/>
      <c r="G655" s="49"/>
    </row>
    <row r="656" spans="4:7" x14ac:dyDescent="0.2">
      <c r="D656" s="43"/>
      <c r="E656" s="43"/>
      <c r="G656" s="49"/>
    </row>
    <row r="657" spans="4:7" x14ac:dyDescent="0.2">
      <c r="D657" s="43"/>
      <c r="E657" s="43"/>
      <c r="G657" s="49"/>
    </row>
    <row r="658" spans="4:7" x14ac:dyDescent="0.2">
      <c r="D658" s="43"/>
      <c r="E658" s="43"/>
      <c r="G658" s="49"/>
    </row>
    <row r="659" spans="4:7" x14ac:dyDescent="0.2">
      <c r="D659" s="43"/>
      <c r="E659" s="43"/>
      <c r="G659" s="49"/>
    </row>
    <row r="660" spans="4:7" x14ac:dyDescent="0.2">
      <c r="D660" s="43"/>
      <c r="E660" s="43"/>
      <c r="G660" s="49"/>
    </row>
    <row r="661" spans="4:7" x14ac:dyDescent="0.2">
      <c r="D661" s="43"/>
      <c r="E661" s="43"/>
      <c r="G661" s="49"/>
    </row>
    <row r="662" spans="4:7" x14ac:dyDescent="0.2">
      <c r="D662" s="43"/>
      <c r="E662" s="43"/>
      <c r="G662" s="49"/>
    </row>
    <row r="663" spans="4:7" x14ac:dyDescent="0.2">
      <c r="D663" s="43"/>
      <c r="E663" s="43"/>
      <c r="G663" s="49"/>
    </row>
    <row r="664" spans="4:7" x14ac:dyDescent="0.2">
      <c r="D664" s="43"/>
      <c r="E664" s="43"/>
      <c r="G664" s="49"/>
    </row>
    <row r="665" spans="4:7" x14ac:dyDescent="0.2">
      <c r="D665" s="43"/>
      <c r="E665" s="43"/>
      <c r="G665" s="49"/>
    </row>
    <row r="666" spans="4:7" x14ac:dyDescent="0.2">
      <c r="D666" s="43"/>
      <c r="E666" s="43"/>
      <c r="G666" s="49"/>
    </row>
    <row r="667" spans="4:7" x14ac:dyDescent="0.2">
      <c r="D667" s="43"/>
      <c r="E667" s="43"/>
      <c r="G667" s="49"/>
    </row>
    <row r="668" spans="4:7" x14ac:dyDescent="0.2">
      <c r="D668" s="43"/>
      <c r="E668" s="43"/>
      <c r="G668" s="49"/>
    </row>
    <row r="669" spans="4:7" x14ac:dyDescent="0.2">
      <c r="D669" s="43"/>
      <c r="E669" s="43"/>
      <c r="G669" s="49"/>
    </row>
    <row r="670" spans="4:7" x14ac:dyDescent="0.2">
      <c r="D670" s="43"/>
      <c r="E670" s="43"/>
      <c r="G670" s="49"/>
    </row>
    <row r="671" spans="4:7" x14ac:dyDescent="0.2">
      <c r="D671" s="43"/>
      <c r="E671" s="43"/>
      <c r="G671" s="49"/>
    </row>
    <row r="672" spans="4:7" x14ac:dyDescent="0.2">
      <c r="D672" s="43"/>
      <c r="E672" s="43"/>
      <c r="G672" s="49"/>
    </row>
    <row r="673" spans="4:7" x14ac:dyDescent="0.2">
      <c r="D673" s="43"/>
      <c r="E673" s="43"/>
      <c r="G673" s="49"/>
    </row>
    <row r="674" spans="4:7" x14ac:dyDescent="0.2">
      <c r="D674" s="43"/>
      <c r="E674" s="43"/>
      <c r="G674" s="49"/>
    </row>
    <row r="675" spans="4:7" x14ac:dyDescent="0.2">
      <c r="D675" s="43"/>
      <c r="E675" s="43"/>
      <c r="G675" s="49"/>
    </row>
    <row r="676" spans="4:7" x14ac:dyDescent="0.2">
      <c r="D676" s="43"/>
      <c r="E676" s="43"/>
      <c r="G676" s="49"/>
    </row>
    <row r="677" spans="4:7" x14ac:dyDescent="0.2">
      <c r="D677" s="43"/>
      <c r="E677" s="43"/>
      <c r="G677" s="49"/>
    </row>
    <row r="678" spans="4:7" x14ac:dyDescent="0.2">
      <c r="D678" s="43"/>
      <c r="E678" s="43"/>
      <c r="G678" s="49"/>
    </row>
    <row r="679" spans="4:7" x14ac:dyDescent="0.2">
      <c r="D679" s="43"/>
      <c r="E679" s="43"/>
      <c r="G679" s="49"/>
    </row>
    <row r="680" spans="4:7" x14ac:dyDescent="0.2">
      <c r="D680" s="43"/>
      <c r="E680" s="43"/>
      <c r="G680" s="49"/>
    </row>
    <row r="681" spans="4:7" x14ac:dyDescent="0.2">
      <c r="D681" s="43"/>
      <c r="E681" s="43"/>
      <c r="G681" s="49"/>
    </row>
    <row r="682" spans="4:7" x14ac:dyDescent="0.2">
      <c r="D682" s="43"/>
      <c r="E682" s="43"/>
      <c r="G682" s="49"/>
    </row>
    <row r="683" spans="4:7" x14ac:dyDescent="0.2">
      <c r="D683" s="43"/>
      <c r="E683" s="43"/>
      <c r="G683" s="49"/>
    </row>
    <row r="684" spans="4:7" x14ac:dyDescent="0.2">
      <c r="D684" s="43"/>
      <c r="E684" s="43"/>
      <c r="G684" s="49"/>
    </row>
    <row r="685" spans="4:7" x14ac:dyDescent="0.2">
      <c r="D685" s="43"/>
      <c r="E685" s="43"/>
      <c r="G685" s="49"/>
    </row>
    <row r="686" spans="4:7" x14ac:dyDescent="0.2">
      <c r="D686" s="43"/>
      <c r="E686" s="43"/>
      <c r="G686" s="49"/>
    </row>
    <row r="687" spans="4:7" x14ac:dyDescent="0.2">
      <c r="D687" s="43"/>
      <c r="E687" s="43"/>
      <c r="G687" s="49"/>
    </row>
    <row r="688" spans="4:7" x14ac:dyDescent="0.2">
      <c r="D688" s="43"/>
      <c r="E688" s="43"/>
      <c r="G688" s="49"/>
    </row>
    <row r="689" spans="4:7" x14ac:dyDescent="0.2">
      <c r="D689" s="43"/>
      <c r="E689" s="43"/>
      <c r="G689" s="49"/>
    </row>
    <row r="690" spans="4:7" x14ac:dyDescent="0.2">
      <c r="D690" s="43"/>
      <c r="E690" s="43"/>
      <c r="G690" s="49"/>
    </row>
    <row r="691" spans="4:7" x14ac:dyDescent="0.2">
      <c r="D691" s="43"/>
      <c r="E691" s="43"/>
      <c r="G691" s="49"/>
    </row>
    <row r="692" spans="4:7" x14ac:dyDescent="0.2">
      <c r="D692" s="43"/>
      <c r="E692" s="43"/>
      <c r="G692" s="49"/>
    </row>
    <row r="693" spans="4:7" x14ac:dyDescent="0.2">
      <c r="D693" s="43"/>
      <c r="E693" s="43"/>
      <c r="G693" s="49"/>
    </row>
    <row r="694" spans="4:7" x14ac:dyDescent="0.2">
      <c r="D694" s="43"/>
      <c r="E694" s="43"/>
      <c r="G694" s="49"/>
    </row>
    <row r="695" spans="4:7" x14ac:dyDescent="0.2">
      <c r="D695" s="43"/>
      <c r="E695" s="43"/>
      <c r="G695" s="49"/>
    </row>
    <row r="696" spans="4:7" x14ac:dyDescent="0.2">
      <c r="D696" s="43"/>
      <c r="E696" s="43"/>
      <c r="G696" s="49"/>
    </row>
    <row r="697" spans="4:7" x14ac:dyDescent="0.2">
      <c r="D697" s="43"/>
      <c r="E697" s="43"/>
      <c r="G697" s="49"/>
    </row>
    <row r="698" spans="4:7" x14ac:dyDescent="0.2">
      <c r="D698" s="43"/>
      <c r="E698" s="43"/>
      <c r="G698" s="49"/>
    </row>
    <row r="699" spans="4:7" x14ac:dyDescent="0.2">
      <c r="D699" s="43"/>
      <c r="E699" s="43"/>
      <c r="G699" s="49"/>
    </row>
    <row r="700" spans="4:7" x14ac:dyDescent="0.2">
      <c r="D700" s="43"/>
      <c r="E700" s="43"/>
      <c r="G700" s="49"/>
    </row>
    <row r="701" spans="4:7" x14ac:dyDescent="0.2">
      <c r="D701" s="43"/>
      <c r="E701" s="43"/>
      <c r="G701" s="49"/>
    </row>
    <row r="702" spans="4:7" x14ac:dyDescent="0.2">
      <c r="D702" s="43"/>
      <c r="E702" s="43"/>
      <c r="G702" s="49"/>
    </row>
    <row r="703" spans="4:7" x14ac:dyDescent="0.2">
      <c r="D703" s="43"/>
      <c r="E703" s="43"/>
      <c r="G703" s="49"/>
    </row>
    <row r="704" spans="4:7" x14ac:dyDescent="0.2">
      <c r="D704" s="43"/>
      <c r="E704" s="43"/>
      <c r="G704" s="49"/>
    </row>
    <row r="705" spans="4:7" x14ac:dyDescent="0.2">
      <c r="D705" s="43"/>
      <c r="E705" s="43"/>
      <c r="G705" s="49"/>
    </row>
    <row r="706" spans="4:7" x14ac:dyDescent="0.2">
      <c r="D706" s="43"/>
      <c r="E706" s="43"/>
      <c r="G706" s="49"/>
    </row>
    <row r="707" spans="4:7" x14ac:dyDescent="0.2">
      <c r="D707" s="43"/>
      <c r="E707" s="43"/>
      <c r="G707" s="49"/>
    </row>
    <row r="708" spans="4:7" x14ac:dyDescent="0.2">
      <c r="D708" s="43"/>
      <c r="E708" s="43"/>
      <c r="G708" s="49"/>
    </row>
    <row r="709" spans="4:7" x14ac:dyDescent="0.2">
      <c r="D709" s="43"/>
      <c r="E709" s="43"/>
      <c r="G709" s="49"/>
    </row>
    <row r="710" spans="4:7" x14ac:dyDescent="0.2">
      <c r="D710" s="43"/>
      <c r="E710" s="43"/>
      <c r="G710" s="49"/>
    </row>
    <row r="711" spans="4:7" x14ac:dyDescent="0.2">
      <c r="D711" s="43"/>
      <c r="E711" s="43"/>
      <c r="G711" s="49"/>
    </row>
    <row r="712" spans="4:7" x14ac:dyDescent="0.2">
      <c r="D712" s="43"/>
      <c r="E712" s="43"/>
      <c r="G712" s="49"/>
    </row>
    <row r="713" spans="4:7" x14ac:dyDescent="0.2">
      <c r="D713" s="43"/>
      <c r="E713" s="43"/>
      <c r="G713" s="49"/>
    </row>
    <row r="714" spans="4:7" x14ac:dyDescent="0.2">
      <c r="D714" s="43"/>
      <c r="E714" s="43"/>
      <c r="G714" s="49"/>
    </row>
    <row r="715" spans="4:7" x14ac:dyDescent="0.2">
      <c r="D715" s="43"/>
      <c r="E715" s="43"/>
      <c r="G715" s="49"/>
    </row>
    <row r="716" spans="4:7" x14ac:dyDescent="0.2">
      <c r="D716" s="43"/>
      <c r="E716" s="43"/>
      <c r="G716" s="49"/>
    </row>
    <row r="717" spans="4:7" x14ac:dyDescent="0.2">
      <c r="D717" s="43"/>
      <c r="E717" s="43"/>
      <c r="G717" s="49"/>
    </row>
    <row r="718" spans="4:7" x14ac:dyDescent="0.2">
      <c r="D718" s="43"/>
      <c r="E718" s="43"/>
      <c r="G718" s="49"/>
    </row>
    <row r="719" spans="4:7" x14ac:dyDescent="0.2">
      <c r="D719" s="43"/>
      <c r="E719" s="43"/>
      <c r="G719" s="49"/>
    </row>
    <row r="720" spans="4:7" x14ac:dyDescent="0.2">
      <c r="D720" s="43"/>
      <c r="E720" s="43"/>
      <c r="G720" s="49"/>
    </row>
    <row r="721" spans="4:7" x14ac:dyDescent="0.2">
      <c r="D721" s="43"/>
      <c r="E721" s="43"/>
      <c r="G721" s="49"/>
    </row>
    <row r="722" spans="4:7" x14ac:dyDescent="0.2">
      <c r="D722" s="43"/>
      <c r="E722" s="43"/>
      <c r="G722" s="49"/>
    </row>
    <row r="723" spans="4:7" x14ac:dyDescent="0.2">
      <c r="D723" s="43"/>
      <c r="E723" s="43"/>
      <c r="G723" s="49"/>
    </row>
    <row r="724" spans="4:7" x14ac:dyDescent="0.2">
      <c r="D724" s="43"/>
      <c r="E724" s="43"/>
      <c r="G724" s="49"/>
    </row>
    <row r="725" spans="4:7" x14ac:dyDescent="0.2">
      <c r="D725" s="43"/>
      <c r="E725" s="43"/>
      <c r="G725" s="49"/>
    </row>
    <row r="726" spans="4:7" x14ac:dyDescent="0.2">
      <c r="D726" s="43"/>
      <c r="E726" s="43"/>
      <c r="G726" s="49"/>
    </row>
    <row r="727" spans="4:7" x14ac:dyDescent="0.2">
      <c r="D727" s="43"/>
      <c r="E727" s="43"/>
      <c r="G727" s="49"/>
    </row>
    <row r="728" spans="4:7" x14ac:dyDescent="0.2">
      <c r="D728" s="43"/>
      <c r="E728" s="43"/>
      <c r="G728" s="49"/>
    </row>
    <row r="729" spans="4:7" x14ac:dyDescent="0.2">
      <c r="D729" s="43"/>
      <c r="E729" s="43"/>
      <c r="G729" s="49"/>
    </row>
    <row r="730" spans="4:7" x14ac:dyDescent="0.2">
      <c r="D730" s="43"/>
      <c r="E730" s="43"/>
      <c r="G730" s="49"/>
    </row>
    <row r="731" spans="4:7" x14ac:dyDescent="0.2">
      <c r="D731" s="43"/>
      <c r="E731" s="43"/>
      <c r="G731" s="49"/>
    </row>
    <row r="732" spans="4:7" x14ac:dyDescent="0.2">
      <c r="D732" s="43"/>
      <c r="E732" s="43"/>
      <c r="G732" s="49"/>
    </row>
    <row r="733" spans="4:7" x14ac:dyDescent="0.2">
      <c r="D733" s="43"/>
      <c r="E733" s="43"/>
      <c r="G733" s="49"/>
    </row>
    <row r="734" spans="4:7" x14ac:dyDescent="0.2">
      <c r="D734" s="43"/>
      <c r="E734" s="43"/>
      <c r="G734" s="49"/>
    </row>
    <row r="735" spans="4:7" x14ac:dyDescent="0.2">
      <c r="D735" s="43"/>
      <c r="E735" s="43"/>
      <c r="G735" s="49"/>
    </row>
    <row r="736" spans="4:7" x14ac:dyDescent="0.2">
      <c r="D736" s="43"/>
      <c r="E736" s="43"/>
      <c r="G736" s="49"/>
    </row>
    <row r="737" spans="4:7" x14ac:dyDescent="0.2">
      <c r="D737" s="43"/>
      <c r="E737" s="43"/>
      <c r="G737" s="49"/>
    </row>
    <row r="738" spans="4:7" x14ac:dyDescent="0.2">
      <c r="D738" s="43"/>
      <c r="E738" s="43"/>
      <c r="G738" s="49"/>
    </row>
    <row r="739" spans="4:7" x14ac:dyDescent="0.2">
      <c r="D739" s="43"/>
      <c r="E739" s="43"/>
      <c r="G739" s="49"/>
    </row>
    <row r="740" spans="4:7" x14ac:dyDescent="0.2">
      <c r="D740" s="43"/>
      <c r="E740" s="43"/>
      <c r="G740" s="49"/>
    </row>
    <row r="741" spans="4:7" x14ac:dyDescent="0.2">
      <c r="D741" s="43"/>
      <c r="E741" s="43"/>
      <c r="G741" s="49"/>
    </row>
    <row r="742" spans="4:7" x14ac:dyDescent="0.2">
      <c r="D742" s="43"/>
      <c r="E742" s="43"/>
      <c r="G742" s="49"/>
    </row>
    <row r="743" spans="4:7" x14ac:dyDescent="0.2">
      <c r="D743" s="43"/>
      <c r="E743" s="43"/>
      <c r="G743" s="49"/>
    </row>
    <row r="744" spans="4:7" x14ac:dyDescent="0.2">
      <c r="D744" s="43"/>
      <c r="E744" s="43"/>
      <c r="G744" s="49"/>
    </row>
    <row r="745" spans="4:7" x14ac:dyDescent="0.2">
      <c r="D745" s="43"/>
      <c r="E745" s="43"/>
      <c r="G745" s="49"/>
    </row>
    <row r="746" spans="4:7" x14ac:dyDescent="0.2">
      <c r="D746" s="43"/>
      <c r="E746" s="43"/>
      <c r="G746" s="49"/>
    </row>
    <row r="747" spans="4:7" x14ac:dyDescent="0.2">
      <c r="D747" s="43"/>
      <c r="E747" s="43"/>
      <c r="G747" s="49"/>
    </row>
    <row r="748" spans="4:7" x14ac:dyDescent="0.2">
      <c r="D748" s="43"/>
      <c r="E748" s="43"/>
      <c r="G748" s="49"/>
    </row>
    <row r="749" spans="4:7" x14ac:dyDescent="0.2">
      <c r="D749" s="43"/>
      <c r="E749" s="43"/>
      <c r="G749" s="49"/>
    </row>
    <row r="750" spans="4:7" x14ac:dyDescent="0.2">
      <c r="D750" s="43"/>
      <c r="E750" s="43"/>
      <c r="G750" s="49"/>
    </row>
    <row r="751" spans="4:7" x14ac:dyDescent="0.2">
      <c r="D751" s="43"/>
      <c r="E751" s="43"/>
      <c r="G751" s="49"/>
    </row>
    <row r="752" spans="4:7" x14ac:dyDescent="0.2">
      <c r="D752" s="43"/>
      <c r="E752" s="43"/>
      <c r="G752" s="49"/>
    </row>
    <row r="753" spans="4:7" x14ac:dyDescent="0.2">
      <c r="D753" s="43"/>
      <c r="E753" s="43"/>
      <c r="G753" s="49"/>
    </row>
    <row r="754" spans="4:7" x14ac:dyDescent="0.2">
      <c r="D754" s="43"/>
      <c r="E754" s="43"/>
      <c r="G754" s="49"/>
    </row>
    <row r="755" spans="4:7" x14ac:dyDescent="0.2">
      <c r="D755" s="43"/>
      <c r="E755" s="43"/>
      <c r="G755" s="49"/>
    </row>
    <row r="756" spans="4:7" x14ac:dyDescent="0.2">
      <c r="D756" s="43"/>
      <c r="E756" s="43"/>
      <c r="G756" s="49"/>
    </row>
    <row r="757" spans="4:7" x14ac:dyDescent="0.2">
      <c r="D757" s="43"/>
      <c r="E757" s="43"/>
      <c r="G757" s="49"/>
    </row>
    <row r="758" spans="4:7" x14ac:dyDescent="0.2">
      <c r="D758" s="43"/>
      <c r="E758" s="43"/>
      <c r="G758" s="49"/>
    </row>
    <row r="759" spans="4:7" x14ac:dyDescent="0.2">
      <c r="D759" s="43"/>
      <c r="E759" s="43"/>
      <c r="G759" s="49"/>
    </row>
    <row r="760" spans="4:7" x14ac:dyDescent="0.2">
      <c r="D760" s="43"/>
      <c r="E760" s="43"/>
      <c r="G760" s="49"/>
    </row>
    <row r="761" spans="4:7" x14ac:dyDescent="0.2">
      <c r="D761" s="43"/>
      <c r="E761" s="43"/>
      <c r="G761" s="49"/>
    </row>
    <row r="762" spans="4:7" x14ac:dyDescent="0.2">
      <c r="D762" s="43"/>
      <c r="E762" s="43"/>
      <c r="G762" s="49"/>
    </row>
    <row r="763" spans="4:7" x14ac:dyDescent="0.2">
      <c r="D763" s="43"/>
      <c r="E763" s="43"/>
      <c r="G763" s="49"/>
    </row>
    <row r="764" spans="4:7" x14ac:dyDescent="0.2">
      <c r="D764" s="43"/>
      <c r="E764" s="43"/>
      <c r="G764" s="49"/>
    </row>
    <row r="765" spans="4:7" x14ac:dyDescent="0.2">
      <c r="D765" s="43"/>
      <c r="E765" s="43"/>
      <c r="G765" s="49"/>
    </row>
    <row r="766" spans="4:7" x14ac:dyDescent="0.2">
      <c r="D766" s="43"/>
      <c r="E766" s="43"/>
      <c r="G766" s="49"/>
    </row>
    <row r="767" spans="4:7" x14ac:dyDescent="0.2">
      <c r="D767" s="43"/>
      <c r="E767" s="43"/>
      <c r="G767" s="49"/>
    </row>
    <row r="768" spans="4:7" x14ac:dyDescent="0.2">
      <c r="D768" s="43"/>
      <c r="E768" s="43"/>
      <c r="G768" s="49"/>
    </row>
    <row r="769" spans="4:7" x14ac:dyDescent="0.2">
      <c r="D769" s="43"/>
      <c r="E769" s="43"/>
      <c r="G769" s="49"/>
    </row>
    <row r="770" spans="4:7" x14ac:dyDescent="0.2">
      <c r="D770" s="43"/>
      <c r="E770" s="43"/>
      <c r="G770" s="49"/>
    </row>
    <row r="771" spans="4:7" x14ac:dyDescent="0.2">
      <c r="D771" s="43"/>
      <c r="E771" s="43"/>
      <c r="G771" s="49"/>
    </row>
    <row r="772" spans="4:7" x14ac:dyDescent="0.2">
      <c r="D772" s="43"/>
      <c r="E772" s="43"/>
      <c r="G772" s="49"/>
    </row>
    <row r="773" spans="4:7" x14ac:dyDescent="0.2">
      <c r="D773" s="43"/>
      <c r="E773" s="43"/>
      <c r="G773" s="49"/>
    </row>
    <row r="774" spans="4:7" x14ac:dyDescent="0.2">
      <c r="D774" s="43"/>
      <c r="E774" s="43"/>
      <c r="G774" s="49"/>
    </row>
    <row r="775" spans="4:7" x14ac:dyDescent="0.2">
      <c r="D775" s="43"/>
      <c r="E775" s="43"/>
      <c r="G775" s="49"/>
    </row>
    <row r="776" spans="4:7" x14ac:dyDescent="0.2">
      <c r="D776" s="43"/>
      <c r="E776" s="43"/>
      <c r="G776" s="49"/>
    </row>
    <row r="777" spans="4:7" x14ac:dyDescent="0.2">
      <c r="D777" s="43"/>
      <c r="E777" s="43"/>
      <c r="G777" s="49"/>
    </row>
    <row r="778" spans="4:7" x14ac:dyDescent="0.2">
      <c r="D778" s="43"/>
      <c r="E778" s="43"/>
      <c r="G778" s="49"/>
    </row>
    <row r="779" spans="4:7" x14ac:dyDescent="0.2">
      <c r="D779" s="43"/>
      <c r="E779" s="43"/>
      <c r="G779" s="49"/>
    </row>
    <row r="780" spans="4:7" x14ac:dyDescent="0.2">
      <c r="D780" s="43"/>
      <c r="E780" s="43"/>
      <c r="G780" s="49"/>
    </row>
    <row r="781" spans="4:7" x14ac:dyDescent="0.2">
      <c r="D781" s="43"/>
      <c r="E781" s="43"/>
      <c r="G781" s="49"/>
    </row>
    <row r="782" spans="4:7" x14ac:dyDescent="0.2">
      <c r="D782" s="43"/>
      <c r="E782" s="43"/>
      <c r="G782" s="49"/>
    </row>
    <row r="783" spans="4:7" x14ac:dyDescent="0.2">
      <c r="D783" s="43"/>
      <c r="E783" s="43"/>
      <c r="G783" s="49"/>
    </row>
    <row r="784" spans="4:7" x14ac:dyDescent="0.2">
      <c r="D784" s="43"/>
      <c r="E784" s="43"/>
      <c r="G784" s="49"/>
    </row>
    <row r="785" spans="4:7" x14ac:dyDescent="0.2">
      <c r="D785" s="43"/>
      <c r="E785" s="43"/>
      <c r="G785" s="49"/>
    </row>
    <row r="786" spans="4:7" x14ac:dyDescent="0.2">
      <c r="D786" s="43"/>
      <c r="E786" s="43"/>
      <c r="G786" s="49"/>
    </row>
    <row r="787" spans="4:7" x14ac:dyDescent="0.2">
      <c r="D787" s="43"/>
      <c r="E787" s="43"/>
      <c r="G787" s="49"/>
    </row>
    <row r="788" spans="4:7" x14ac:dyDescent="0.2">
      <c r="D788" s="43"/>
      <c r="E788" s="43"/>
      <c r="G788" s="49"/>
    </row>
    <row r="789" spans="4:7" x14ac:dyDescent="0.2">
      <c r="D789" s="43"/>
      <c r="E789" s="43"/>
      <c r="G789" s="49"/>
    </row>
    <row r="790" spans="4:7" x14ac:dyDescent="0.2">
      <c r="D790" s="43"/>
      <c r="E790" s="43"/>
      <c r="G790" s="49"/>
    </row>
    <row r="791" spans="4:7" x14ac:dyDescent="0.2">
      <c r="D791" s="43"/>
      <c r="E791" s="43"/>
      <c r="G791" s="49"/>
    </row>
    <row r="792" spans="4:7" x14ac:dyDescent="0.2">
      <c r="D792" s="43"/>
      <c r="E792" s="43"/>
      <c r="G792" s="49"/>
    </row>
    <row r="793" spans="4:7" x14ac:dyDescent="0.2">
      <c r="D793" s="43"/>
      <c r="E793" s="43"/>
      <c r="G793" s="49"/>
    </row>
    <row r="794" spans="4:7" x14ac:dyDescent="0.2">
      <c r="D794" s="43"/>
      <c r="E794" s="43"/>
      <c r="G794" s="49"/>
    </row>
    <row r="795" spans="4:7" x14ac:dyDescent="0.2">
      <c r="D795" s="43"/>
      <c r="E795" s="43"/>
      <c r="G795" s="49"/>
    </row>
    <row r="796" spans="4:7" x14ac:dyDescent="0.2">
      <c r="D796" s="43"/>
      <c r="E796" s="43"/>
      <c r="G796" s="49"/>
    </row>
    <row r="797" spans="4:7" x14ac:dyDescent="0.2">
      <c r="D797" s="43"/>
      <c r="E797" s="43"/>
      <c r="G797" s="49"/>
    </row>
    <row r="798" spans="4:7" x14ac:dyDescent="0.2">
      <c r="D798" s="43"/>
      <c r="E798" s="43"/>
      <c r="G798" s="49"/>
    </row>
    <row r="799" spans="4:7" x14ac:dyDescent="0.2">
      <c r="D799" s="43"/>
      <c r="E799" s="43"/>
      <c r="G799" s="49"/>
    </row>
    <row r="800" spans="4:7" x14ac:dyDescent="0.2">
      <c r="D800" s="43"/>
      <c r="E800" s="43"/>
      <c r="G800" s="49"/>
    </row>
    <row r="801" spans="4:7" x14ac:dyDescent="0.2">
      <c r="D801" s="43"/>
      <c r="E801" s="43"/>
      <c r="G801" s="49"/>
    </row>
    <row r="802" spans="4:7" x14ac:dyDescent="0.2">
      <c r="D802" s="43"/>
      <c r="E802" s="43"/>
      <c r="G802" s="49"/>
    </row>
    <row r="803" spans="4:7" x14ac:dyDescent="0.2">
      <c r="D803" s="43"/>
      <c r="E803" s="43"/>
      <c r="G803" s="49"/>
    </row>
    <row r="804" spans="4:7" x14ac:dyDescent="0.2">
      <c r="D804" s="43"/>
      <c r="E804" s="43"/>
      <c r="G804" s="49"/>
    </row>
    <row r="805" spans="4:7" x14ac:dyDescent="0.2">
      <c r="D805" s="43"/>
      <c r="E805" s="43"/>
      <c r="G805" s="49"/>
    </row>
    <row r="806" spans="4:7" x14ac:dyDescent="0.2">
      <c r="D806" s="43"/>
      <c r="E806" s="43"/>
      <c r="G806" s="49"/>
    </row>
    <row r="807" spans="4:7" x14ac:dyDescent="0.2">
      <c r="D807" s="43"/>
      <c r="E807" s="43"/>
      <c r="G807" s="49"/>
    </row>
    <row r="808" spans="4:7" x14ac:dyDescent="0.2">
      <c r="D808" s="43"/>
      <c r="E808" s="43"/>
      <c r="G808" s="49"/>
    </row>
    <row r="809" spans="4:7" x14ac:dyDescent="0.2">
      <c r="D809" s="43"/>
      <c r="E809" s="43"/>
      <c r="G809" s="49"/>
    </row>
    <row r="810" spans="4:7" x14ac:dyDescent="0.2">
      <c r="D810" s="43"/>
      <c r="E810" s="43"/>
      <c r="G810" s="49"/>
    </row>
    <row r="811" spans="4:7" x14ac:dyDescent="0.2">
      <c r="D811" s="43"/>
      <c r="E811" s="43"/>
      <c r="G811" s="49"/>
    </row>
    <row r="812" spans="4:7" x14ac:dyDescent="0.2">
      <c r="D812" s="43"/>
      <c r="E812" s="43"/>
      <c r="G812" s="49"/>
    </row>
    <row r="813" spans="4:7" x14ac:dyDescent="0.2">
      <c r="D813" s="43"/>
      <c r="E813" s="43"/>
      <c r="G813" s="49"/>
    </row>
    <row r="814" spans="4:7" x14ac:dyDescent="0.2">
      <c r="D814" s="43"/>
      <c r="E814" s="43"/>
      <c r="G814" s="49"/>
    </row>
    <row r="815" spans="4:7" x14ac:dyDescent="0.2">
      <c r="D815" s="43"/>
      <c r="E815" s="43"/>
      <c r="G815" s="49"/>
    </row>
    <row r="816" spans="4:7" x14ac:dyDescent="0.2">
      <c r="D816" s="43"/>
      <c r="E816" s="43"/>
      <c r="G816" s="49"/>
    </row>
    <row r="817" spans="4:7" x14ac:dyDescent="0.2">
      <c r="D817" s="43"/>
      <c r="E817" s="43"/>
      <c r="G817" s="49"/>
    </row>
    <row r="818" spans="4:7" x14ac:dyDescent="0.2">
      <c r="D818" s="43"/>
      <c r="E818" s="43"/>
      <c r="G818" s="49"/>
    </row>
    <row r="819" spans="4:7" x14ac:dyDescent="0.2">
      <c r="D819" s="43"/>
      <c r="E819" s="43"/>
      <c r="G819" s="49"/>
    </row>
    <row r="820" spans="4:7" x14ac:dyDescent="0.2">
      <c r="D820" s="43"/>
      <c r="E820" s="43"/>
      <c r="G820" s="49"/>
    </row>
    <row r="821" spans="4:7" x14ac:dyDescent="0.2">
      <c r="D821" s="43"/>
      <c r="E821" s="43"/>
      <c r="G821" s="49"/>
    </row>
    <row r="822" spans="4:7" x14ac:dyDescent="0.2">
      <c r="D822" s="43"/>
      <c r="E822" s="43"/>
      <c r="G822" s="49"/>
    </row>
    <row r="823" spans="4:7" x14ac:dyDescent="0.2">
      <c r="D823" s="43"/>
      <c r="E823" s="43"/>
      <c r="G823" s="49"/>
    </row>
    <row r="824" spans="4:7" x14ac:dyDescent="0.2">
      <c r="D824" s="43"/>
      <c r="E824" s="43"/>
      <c r="G824" s="49"/>
    </row>
    <row r="825" spans="4:7" x14ac:dyDescent="0.2">
      <c r="D825" s="43"/>
      <c r="E825" s="43"/>
      <c r="G825" s="49"/>
    </row>
    <row r="826" spans="4:7" x14ac:dyDescent="0.2">
      <c r="D826" s="43"/>
      <c r="E826" s="43"/>
      <c r="G826" s="49"/>
    </row>
    <row r="827" spans="4:7" x14ac:dyDescent="0.2">
      <c r="D827" s="43"/>
      <c r="E827" s="43"/>
      <c r="G827" s="49"/>
    </row>
    <row r="828" spans="4:7" x14ac:dyDescent="0.2">
      <c r="D828" s="43"/>
      <c r="E828" s="43"/>
      <c r="G828" s="49"/>
    </row>
    <row r="829" spans="4:7" x14ac:dyDescent="0.2">
      <c r="D829" s="43"/>
      <c r="E829" s="43"/>
      <c r="G829" s="49"/>
    </row>
    <row r="830" spans="4:7" x14ac:dyDescent="0.2">
      <c r="D830" s="43"/>
      <c r="E830" s="43"/>
      <c r="G830" s="49"/>
    </row>
    <row r="831" spans="4:7" x14ac:dyDescent="0.2">
      <c r="D831" s="43"/>
      <c r="E831" s="43"/>
      <c r="G831" s="49"/>
    </row>
    <row r="832" spans="4:7" x14ac:dyDescent="0.2">
      <c r="D832" s="43"/>
      <c r="E832" s="43"/>
      <c r="G832" s="49"/>
    </row>
    <row r="833" spans="4:7" x14ac:dyDescent="0.2">
      <c r="D833" s="43"/>
      <c r="E833" s="43"/>
      <c r="G833" s="49"/>
    </row>
    <row r="834" spans="4:7" x14ac:dyDescent="0.2">
      <c r="D834" s="43"/>
      <c r="E834" s="43"/>
      <c r="G834" s="49"/>
    </row>
    <row r="835" spans="4:7" x14ac:dyDescent="0.2">
      <c r="D835" s="43"/>
      <c r="E835" s="43"/>
      <c r="G835" s="49"/>
    </row>
    <row r="836" spans="4:7" x14ac:dyDescent="0.2">
      <c r="D836" s="43"/>
      <c r="E836" s="43"/>
      <c r="G836" s="49"/>
    </row>
    <row r="837" spans="4:7" x14ac:dyDescent="0.2">
      <c r="D837" s="43"/>
      <c r="E837" s="43"/>
      <c r="G837" s="49"/>
    </row>
    <row r="838" spans="4:7" x14ac:dyDescent="0.2">
      <c r="D838" s="43"/>
      <c r="E838" s="43"/>
      <c r="G838" s="49"/>
    </row>
    <row r="839" spans="4:7" x14ac:dyDescent="0.2">
      <c r="D839" s="43"/>
      <c r="E839" s="43"/>
      <c r="G839" s="49"/>
    </row>
    <row r="840" spans="4:7" x14ac:dyDescent="0.2">
      <c r="D840" s="43"/>
      <c r="E840" s="43"/>
      <c r="G840" s="49"/>
    </row>
    <row r="841" spans="4:7" x14ac:dyDescent="0.2">
      <c r="D841" s="43"/>
      <c r="E841" s="43"/>
      <c r="G841" s="49"/>
    </row>
    <row r="842" spans="4:7" x14ac:dyDescent="0.2">
      <c r="D842" s="43"/>
      <c r="E842" s="43"/>
      <c r="G842" s="49"/>
    </row>
    <row r="843" spans="4:7" x14ac:dyDescent="0.2">
      <c r="D843" s="43"/>
      <c r="E843" s="43"/>
      <c r="G843" s="49"/>
    </row>
    <row r="844" spans="4:7" x14ac:dyDescent="0.2">
      <c r="D844" s="43"/>
      <c r="E844" s="43"/>
      <c r="G844" s="49"/>
    </row>
    <row r="845" spans="4:7" x14ac:dyDescent="0.2">
      <c r="D845" s="43"/>
      <c r="E845" s="43"/>
      <c r="G845" s="49"/>
    </row>
    <row r="846" spans="4:7" x14ac:dyDescent="0.2">
      <c r="D846" s="43"/>
      <c r="E846" s="43"/>
      <c r="G846" s="49"/>
    </row>
    <row r="847" spans="4:7" x14ac:dyDescent="0.2">
      <c r="D847" s="43"/>
      <c r="E847" s="43"/>
      <c r="G847" s="49"/>
    </row>
    <row r="848" spans="4:7" x14ac:dyDescent="0.2">
      <c r="D848" s="43"/>
      <c r="E848" s="43"/>
      <c r="G848" s="49"/>
    </row>
    <row r="849" spans="4:7" x14ac:dyDescent="0.2">
      <c r="D849" s="43"/>
      <c r="E849" s="43"/>
      <c r="G849" s="49"/>
    </row>
    <row r="850" spans="4:7" x14ac:dyDescent="0.2">
      <c r="D850" s="43"/>
      <c r="E850" s="43"/>
      <c r="G850" s="49"/>
    </row>
    <row r="851" spans="4:7" x14ac:dyDescent="0.2">
      <c r="D851" s="43"/>
      <c r="E851" s="43"/>
      <c r="G851" s="49"/>
    </row>
    <row r="852" spans="4:7" x14ac:dyDescent="0.2">
      <c r="D852" s="43"/>
      <c r="E852" s="43"/>
      <c r="G852" s="49"/>
    </row>
    <row r="853" spans="4:7" x14ac:dyDescent="0.2">
      <c r="D853" s="43"/>
      <c r="E853" s="43"/>
      <c r="G853" s="49"/>
    </row>
    <row r="854" spans="4:7" x14ac:dyDescent="0.2">
      <c r="D854" s="43"/>
      <c r="E854" s="43"/>
      <c r="G854" s="49"/>
    </row>
    <row r="855" spans="4:7" x14ac:dyDescent="0.2">
      <c r="D855" s="43"/>
      <c r="E855" s="43"/>
      <c r="G855" s="49"/>
    </row>
    <row r="856" spans="4:7" x14ac:dyDescent="0.2">
      <c r="D856" s="43"/>
      <c r="E856" s="43"/>
      <c r="G856" s="49"/>
    </row>
    <row r="857" spans="4:7" x14ac:dyDescent="0.2">
      <c r="D857" s="43"/>
      <c r="E857" s="43"/>
      <c r="G857" s="49"/>
    </row>
    <row r="858" spans="4:7" x14ac:dyDescent="0.2">
      <c r="D858" s="43"/>
      <c r="E858" s="43"/>
      <c r="G858" s="49"/>
    </row>
    <row r="859" spans="4:7" x14ac:dyDescent="0.2">
      <c r="D859" s="43"/>
      <c r="E859" s="43"/>
      <c r="G859" s="49"/>
    </row>
    <row r="860" spans="4:7" x14ac:dyDescent="0.2">
      <c r="D860" s="43"/>
      <c r="E860" s="43"/>
      <c r="G860" s="49"/>
    </row>
    <row r="861" spans="4:7" x14ac:dyDescent="0.2">
      <c r="D861" s="43"/>
      <c r="E861" s="43"/>
      <c r="G861" s="49"/>
    </row>
    <row r="862" spans="4:7" x14ac:dyDescent="0.2">
      <c r="D862" s="43"/>
      <c r="E862" s="43"/>
      <c r="G862" s="49"/>
    </row>
    <row r="863" spans="4:7" x14ac:dyDescent="0.2">
      <c r="D863" s="43"/>
      <c r="E863" s="43"/>
      <c r="G863" s="49"/>
    </row>
    <row r="864" spans="4:7" x14ac:dyDescent="0.2">
      <c r="D864" s="43"/>
      <c r="E864" s="43"/>
      <c r="G864" s="49"/>
    </row>
    <row r="865" spans="4:7" x14ac:dyDescent="0.2">
      <c r="D865" s="43"/>
      <c r="E865" s="43"/>
      <c r="G865" s="49"/>
    </row>
    <row r="866" spans="4:7" x14ac:dyDescent="0.2">
      <c r="D866" s="43"/>
      <c r="E866" s="43"/>
      <c r="G866" s="49"/>
    </row>
    <row r="867" spans="4:7" x14ac:dyDescent="0.2">
      <c r="D867" s="43"/>
      <c r="E867" s="43"/>
      <c r="G867" s="49"/>
    </row>
    <row r="868" spans="4:7" x14ac:dyDescent="0.2">
      <c r="D868" s="43"/>
      <c r="E868" s="43"/>
      <c r="G868" s="49"/>
    </row>
    <row r="869" spans="4:7" x14ac:dyDescent="0.2">
      <c r="D869" s="43"/>
      <c r="E869" s="43"/>
      <c r="G869" s="49"/>
    </row>
    <row r="870" spans="4:7" x14ac:dyDescent="0.2">
      <c r="D870" s="43"/>
      <c r="E870" s="43"/>
      <c r="G870" s="49"/>
    </row>
    <row r="871" spans="4:7" x14ac:dyDescent="0.2">
      <c r="D871" s="43"/>
      <c r="E871" s="43"/>
      <c r="G871" s="49"/>
    </row>
    <row r="872" spans="4:7" x14ac:dyDescent="0.2">
      <c r="D872" s="43"/>
      <c r="E872" s="43"/>
      <c r="G872" s="49"/>
    </row>
    <row r="873" spans="4:7" x14ac:dyDescent="0.2">
      <c r="D873" s="43"/>
      <c r="E873" s="43"/>
      <c r="G873" s="49"/>
    </row>
    <row r="874" spans="4:7" x14ac:dyDescent="0.2">
      <c r="D874" s="43"/>
      <c r="E874" s="43"/>
      <c r="G874" s="49"/>
    </row>
    <row r="875" spans="4:7" x14ac:dyDescent="0.2">
      <c r="D875" s="43"/>
      <c r="E875" s="43"/>
      <c r="G875" s="49"/>
    </row>
    <row r="876" spans="4:7" x14ac:dyDescent="0.2">
      <c r="D876" s="43"/>
      <c r="E876" s="43"/>
      <c r="G876" s="49"/>
    </row>
    <row r="877" spans="4:7" x14ac:dyDescent="0.2">
      <c r="D877" s="43"/>
      <c r="E877" s="43"/>
      <c r="G877" s="49"/>
    </row>
    <row r="878" spans="4:7" x14ac:dyDescent="0.2">
      <c r="D878" s="43"/>
      <c r="E878" s="43"/>
      <c r="G878" s="49"/>
    </row>
    <row r="879" spans="4:7" x14ac:dyDescent="0.2">
      <c r="D879" s="43"/>
      <c r="E879" s="43"/>
      <c r="G879" s="49"/>
    </row>
    <row r="880" spans="4:7" x14ac:dyDescent="0.2">
      <c r="D880" s="43"/>
      <c r="E880" s="43"/>
      <c r="G880" s="49"/>
    </row>
    <row r="881" spans="4:7" x14ac:dyDescent="0.2">
      <c r="D881" s="43"/>
      <c r="E881" s="43"/>
      <c r="G881" s="49"/>
    </row>
    <row r="882" spans="4:7" x14ac:dyDescent="0.2">
      <c r="D882" s="43"/>
      <c r="E882" s="43"/>
      <c r="G882" s="49"/>
    </row>
    <row r="883" spans="4:7" x14ac:dyDescent="0.2">
      <c r="D883" s="43"/>
      <c r="E883" s="43"/>
      <c r="G883" s="49"/>
    </row>
    <row r="884" spans="4:7" x14ac:dyDescent="0.2">
      <c r="D884" s="43"/>
      <c r="E884" s="43"/>
      <c r="G884" s="49"/>
    </row>
    <row r="885" spans="4:7" x14ac:dyDescent="0.2">
      <c r="D885" s="43"/>
      <c r="E885" s="43"/>
      <c r="G885" s="49"/>
    </row>
    <row r="886" spans="4:7" x14ac:dyDescent="0.2">
      <c r="D886" s="43"/>
      <c r="E886" s="43"/>
      <c r="G886" s="49"/>
    </row>
    <row r="887" spans="4:7" x14ac:dyDescent="0.2">
      <c r="D887" s="43"/>
      <c r="E887" s="43"/>
      <c r="G887" s="49"/>
    </row>
    <row r="888" spans="4:7" x14ac:dyDescent="0.2">
      <c r="D888" s="43"/>
      <c r="E888" s="43"/>
      <c r="G888" s="49"/>
    </row>
    <row r="889" spans="4:7" x14ac:dyDescent="0.2">
      <c r="D889" s="43"/>
      <c r="E889" s="43"/>
      <c r="G889" s="49"/>
    </row>
    <row r="890" spans="4:7" x14ac:dyDescent="0.2">
      <c r="D890" s="43"/>
      <c r="E890" s="43"/>
      <c r="G890" s="49"/>
    </row>
    <row r="891" spans="4:7" x14ac:dyDescent="0.2">
      <c r="D891" s="43"/>
      <c r="E891" s="43"/>
      <c r="G891" s="49"/>
    </row>
    <row r="892" spans="4:7" x14ac:dyDescent="0.2">
      <c r="D892" s="43"/>
      <c r="E892" s="43"/>
      <c r="G892" s="49"/>
    </row>
    <row r="893" spans="4:7" x14ac:dyDescent="0.2">
      <c r="D893" s="43"/>
      <c r="E893" s="43"/>
      <c r="G893" s="49"/>
    </row>
    <row r="894" spans="4:7" x14ac:dyDescent="0.2">
      <c r="D894" s="43"/>
      <c r="E894" s="43"/>
      <c r="G894" s="49"/>
    </row>
    <row r="895" spans="4:7" x14ac:dyDescent="0.2">
      <c r="D895" s="43"/>
      <c r="E895" s="43"/>
      <c r="G895" s="49"/>
    </row>
    <row r="896" spans="4:7" x14ac:dyDescent="0.2">
      <c r="D896" s="43"/>
      <c r="E896" s="43"/>
      <c r="G896" s="49"/>
    </row>
    <row r="897" spans="4:7" x14ac:dyDescent="0.2">
      <c r="D897" s="43"/>
      <c r="E897" s="43"/>
      <c r="G897" s="49"/>
    </row>
    <row r="898" spans="4:7" x14ac:dyDescent="0.2">
      <c r="D898" s="43"/>
      <c r="E898" s="43"/>
      <c r="G898" s="49"/>
    </row>
    <row r="899" spans="4:7" x14ac:dyDescent="0.2">
      <c r="D899" s="43"/>
      <c r="E899" s="43"/>
      <c r="G899" s="49"/>
    </row>
    <row r="900" spans="4:7" x14ac:dyDescent="0.2">
      <c r="D900" s="43"/>
      <c r="E900" s="43"/>
      <c r="G900" s="49"/>
    </row>
    <row r="901" spans="4:7" x14ac:dyDescent="0.2">
      <c r="D901" s="43"/>
      <c r="E901" s="43"/>
      <c r="G901" s="49"/>
    </row>
    <row r="902" spans="4:7" x14ac:dyDescent="0.2">
      <c r="D902" s="43"/>
      <c r="E902" s="43"/>
      <c r="G902" s="49"/>
    </row>
    <row r="903" spans="4:7" x14ac:dyDescent="0.2">
      <c r="D903" s="43"/>
      <c r="E903" s="43"/>
      <c r="G903" s="49"/>
    </row>
    <row r="904" spans="4:7" x14ac:dyDescent="0.2">
      <c r="D904" s="43"/>
      <c r="E904" s="43"/>
      <c r="G904" s="49"/>
    </row>
    <row r="905" spans="4:7" x14ac:dyDescent="0.2">
      <c r="D905" s="43"/>
      <c r="E905" s="43"/>
      <c r="G905" s="49"/>
    </row>
    <row r="906" spans="4:7" x14ac:dyDescent="0.2">
      <c r="D906" s="43"/>
      <c r="E906" s="43"/>
      <c r="G906" s="49"/>
    </row>
    <row r="907" spans="4:7" x14ac:dyDescent="0.2">
      <c r="D907" s="43"/>
      <c r="E907" s="43"/>
      <c r="G907" s="49"/>
    </row>
    <row r="908" spans="4:7" x14ac:dyDescent="0.2">
      <c r="D908" s="43"/>
      <c r="E908" s="43"/>
      <c r="G908" s="49"/>
    </row>
    <row r="909" spans="4:7" x14ac:dyDescent="0.2">
      <c r="D909" s="43"/>
      <c r="E909" s="43"/>
      <c r="G909" s="49"/>
    </row>
    <row r="910" spans="4:7" x14ac:dyDescent="0.2">
      <c r="D910" s="43"/>
      <c r="E910" s="43"/>
      <c r="G910" s="49"/>
    </row>
    <row r="911" spans="4:7" x14ac:dyDescent="0.2">
      <c r="D911" s="43"/>
      <c r="E911" s="43"/>
      <c r="G911" s="49"/>
    </row>
    <row r="912" spans="4:7" x14ac:dyDescent="0.2">
      <c r="D912" s="43"/>
      <c r="E912" s="43"/>
      <c r="G912" s="49"/>
    </row>
    <row r="913" spans="4:7" x14ac:dyDescent="0.2">
      <c r="D913" s="43"/>
      <c r="E913" s="43"/>
      <c r="G913" s="49"/>
    </row>
    <row r="914" spans="4:7" x14ac:dyDescent="0.2">
      <c r="D914" s="43"/>
      <c r="E914" s="43"/>
      <c r="G914" s="49"/>
    </row>
    <row r="915" spans="4:7" x14ac:dyDescent="0.2">
      <c r="D915" s="43"/>
      <c r="E915" s="43"/>
      <c r="G915" s="49"/>
    </row>
    <row r="916" spans="4:7" x14ac:dyDescent="0.2">
      <c r="D916" s="43"/>
      <c r="E916" s="43"/>
      <c r="G916" s="49"/>
    </row>
    <row r="917" spans="4:7" x14ac:dyDescent="0.2">
      <c r="D917" s="43"/>
      <c r="E917" s="43"/>
      <c r="G917" s="49"/>
    </row>
    <row r="918" spans="4:7" x14ac:dyDescent="0.2">
      <c r="D918" s="43"/>
      <c r="E918" s="43"/>
      <c r="G918" s="49"/>
    </row>
    <row r="919" spans="4:7" x14ac:dyDescent="0.2">
      <c r="D919" s="43"/>
      <c r="E919" s="43"/>
      <c r="G919" s="49"/>
    </row>
    <row r="920" spans="4:7" x14ac:dyDescent="0.2">
      <c r="D920" s="43"/>
      <c r="E920" s="43"/>
      <c r="G920" s="49"/>
    </row>
    <row r="921" spans="4:7" x14ac:dyDescent="0.2">
      <c r="D921" s="43"/>
      <c r="E921" s="43"/>
      <c r="G921" s="49"/>
    </row>
    <row r="922" spans="4:7" x14ac:dyDescent="0.2">
      <c r="D922" s="43"/>
      <c r="E922" s="43"/>
      <c r="G922" s="49"/>
    </row>
    <row r="923" spans="4:7" x14ac:dyDescent="0.2">
      <c r="D923" s="43"/>
      <c r="E923" s="43"/>
      <c r="G923" s="49"/>
    </row>
    <row r="924" spans="4:7" x14ac:dyDescent="0.2">
      <c r="D924" s="43"/>
      <c r="E924" s="43"/>
      <c r="G924" s="49"/>
    </row>
    <row r="925" spans="4:7" x14ac:dyDescent="0.2">
      <c r="D925" s="43"/>
      <c r="E925" s="43"/>
      <c r="G925" s="49"/>
    </row>
    <row r="926" spans="4:7" x14ac:dyDescent="0.2">
      <c r="D926" s="43"/>
      <c r="E926" s="43"/>
      <c r="G926" s="49"/>
    </row>
    <row r="927" spans="4:7" x14ac:dyDescent="0.2">
      <c r="D927" s="43"/>
      <c r="E927" s="43"/>
      <c r="G927" s="49"/>
    </row>
    <row r="928" spans="4:7" x14ac:dyDescent="0.2">
      <c r="D928" s="43"/>
      <c r="E928" s="43"/>
      <c r="G928" s="49"/>
    </row>
    <row r="929" spans="4:7" x14ac:dyDescent="0.2">
      <c r="D929" s="43"/>
      <c r="E929" s="43"/>
      <c r="G929" s="49"/>
    </row>
    <row r="930" spans="4:7" x14ac:dyDescent="0.2">
      <c r="D930" s="43"/>
      <c r="E930" s="43"/>
      <c r="G930" s="49"/>
    </row>
    <row r="931" spans="4:7" x14ac:dyDescent="0.2">
      <c r="D931" s="43"/>
      <c r="E931" s="43"/>
      <c r="G931" s="49"/>
    </row>
    <row r="932" spans="4:7" x14ac:dyDescent="0.2">
      <c r="D932" s="43"/>
      <c r="E932" s="43"/>
      <c r="G932" s="49"/>
    </row>
    <row r="933" spans="4:7" x14ac:dyDescent="0.2">
      <c r="D933" s="43"/>
      <c r="E933" s="43"/>
      <c r="G933" s="49"/>
    </row>
    <row r="934" spans="4:7" x14ac:dyDescent="0.2">
      <c r="D934" s="43"/>
      <c r="E934" s="43"/>
      <c r="G934" s="49"/>
    </row>
    <row r="935" spans="4:7" x14ac:dyDescent="0.2">
      <c r="D935" s="43"/>
      <c r="E935" s="43"/>
      <c r="G935" s="49"/>
    </row>
    <row r="936" spans="4:7" x14ac:dyDescent="0.2">
      <c r="D936" s="43"/>
      <c r="E936" s="43"/>
      <c r="G936" s="49"/>
    </row>
    <row r="937" spans="4:7" x14ac:dyDescent="0.2">
      <c r="D937" s="43"/>
      <c r="E937" s="43"/>
      <c r="G937" s="49"/>
    </row>
    <row r="938" spans="4:7" x14ac:dyDescent="0.2">
      <c r="D938" s="43"/>
      <c r="E938" s="43"/>
      <c r="G938" s="49"/>
    </row>
    <row r="939" spans="4:7" x14ac:dyDescent="0.2">
      <c r="D939" s="43"/>
      <c r="E939" s="43"/>
      <c r="G939" s="49"/>
    </row>
    <row r="940" spans="4:7" x14ac:dyDescent="0.2">
      <c r="D940" s="43"/>
      <c r="E940" s="43"/>
      <c r="G940" s="49"/>
    </row>
    <row r="941" spans="4:7" x14ac:dyDescent="0.2">
      <c r="D941" s="43"/>
      <c r="E941" s="43"/>
      <c r="G941" s="49"/>
    </row>
    <row r="942" spans="4:7" x14ac:dyDescent="0.2">
      <c r="D942" s="43"/>
      <c r="E942" s="43"/>
      <c r="G942" s="49"/>
    </row>
    <row r="943" spans="4:7" x14ac:dyDescent="0.2">
      <c r="D943" s="43"/>
      <c r="E943" s="43"/>
      <c r="G943" s="49"/>
    </row>
    <row r="944" spans="4:7" x14ac:dyDescent="0.2">
      <c r="D944" s="43"/>
      <c r="E944" s="43"/>
      <c r="G944" s="49"/>
    </row>
    <row r="945" spans="4:7" x14ac:dyDescent="0.2">
      <c r="D945" s="43"/>
      <c r="E945" s="43"/>
      <c r="G945" s="49"/>
    </row>
    <row r="946" spans="4:7" x14ac:dyDescent="0.2">
      <c r="D946" s="43"/>
      <c r="E946" s="43"/>
      <c r="G946" s="49"/>
    </row>
    <row r="947" spans="4:7" x14ac:dyDescent="0.2">
      <c r="D947" s="43"/>
      <c r="E947" s="43"/>
      <c r="G947" s="49"/>
    </row>
    <row r="948" spans="4:7" x14ac:dyDescent="0.2">
      <c r="D948" s="43"/>
      <c r="E948" s="43"/>
      <c r="G948" s="49"/>
    </row>
    <row r="949" spans="4:7" x14ac:dyDescent="0.2">
      <c r="D949" s="43"/>
      <c r="E949" s="43"/>
      <c r="G949" s="49"/>
    </row>
    <row r="950" spans="4:7" x14ac:dyDescent="0.2">
      <c r="D950" s="43"/>
      <c r="E950" s="43"/>
      <c r="G950" s="49"/>
    </row>
    <row r="951" spans="4:7" x14ac:dyDescent="0.2">
      <c r="D951" s="43"/>
      <c r="E951" s="43"/>
      <c r="G951" s="49"/>
    </row>
    <row r="952" spans="4:7" x14ac:dyDescent="0.2">
      <c r="D952" s="43"/>
      <c r="E952" s="43"/>
      <c r="G952" s="49"/>
    </row>
    <row r="953" spans="4:7" x14ac:dyDescent="0.2">
      <c r="D953" s="43"/>
      <c r="E953" s="43"/>
      <c r="G953" s="49"/>
    </row>
    <row r="954" spans="4:7" x14ac:dyDescent="0.2">
      <c r="D954" s="43"/>
      <c r="E954" s="43"/>
      <c r="G954" s="49"/>
    </row>
    <row r="955" spans="4:7" x14ac:dyDescent="0.2">
      <c r="D955" s="43"/>
      <c r="E955" s="43"/>
      <c r="G955" s="49"/>
    </row>
    <row r="956" spans="4:7" x14ac:dyDescent="0.2">
      <c r="D956" s="43"/>
      <c r="E956" s="43"/>
      <c r="G956" s="49"/>
    </row>
    <row r="957" spans="4:7" x14ac:dyDescent="0.2">
      <c r="D957" s="43"/>
      <c r="E957" s="43"/>
      <c r="G957" s="49"/>
    </row>
    <row r="958" spans="4:7" x14ac:dyDescent="0.2">
      <c r="D958" s="43"/>
      <c r="E958" s="43"/>
      <c r="G958" s="49"/>
    </row>
    <row r="959" spans="4:7" x14ac:dyDescent="0.2">
      <c r="D959" s="43"/>
      <c r="E959" s="43"/>
      <c r="G959" s="49"/>
    </row>
    <row r="960" spans="4:7" x14ac:dyDescent="0.2">
      <c r="D960" s="43"/>
      <c r="E960" s="43"/>
      <c r="G960" s="49"/>
    </row>
    <row r="961" spans="4:7" x14ac:dyDescent="0.2">
      <c r="D961" s="43"/>
      <c r="E961" s="43"/>
      <c r="G961" s="49"/>
    </row>
    <row r="962" spans="4:7" x14ac:dyDescent="0.2">
      <c r="D962" s="43"/>
      <c r="E962" s="43"/>
      <c r="G962" s="49"/>
    </row>
    <row r="963" spans="4:7" x14ac:dyDescent="0.2">
      <c r="D963" s="43"/>
      <c r="E963" s="43"/>
      <c r="G963" s="49"/>
    </row>
    <row r="964" spans="4:7" x14ac:dyDescent="0.2">
      <c r="D964" s="43"/>
      <c r="E964" s="43"/>
      <c r="G964" s="49"/>
    </row>
    <row r="965" spans="4:7" x14ac:dyDescent="0.2">
      <c r="D965" s="43"/>
      <c r="E965" s="43"/>
      <c r="G965" s="49"/>
    </row>
    <row r="966" spans="4:7" x14ac:dyDescent="0.2">
      <c r="D966" s="43"/>
      <c r="E966" s="43"/>
      <c r="G966" s="49"/>
    </row>
    <row r="967" spans="4:7" x14ac:dyDescent="0.2">
      <c r="D967" s="43"/>
      <c r="E967" s="43"/>
      <c r="G967" s="49"/>
    </row>
    <row r="968" spans="4:7" x14ac:dyDescent="0.2">
      <c r="D968" s="43"/>
      <c r="E968" s="43"/>
      <c r="G968" s="49"/>
    </row>
    <row r="969" spans="4:7" x14ac:dyDescent="0.2">
      <c r="D969" s="43"/>
      <c r="E969" s="43"/>
      <c r="G969" s="49"/>
    </row>
    <row r="970" spans="4:7" x14ac:dyDescent="0.2">
      <c r="D970" s="43"/>
      <c r="E970" s="43"/>
      <c r="G970" s="49"/>
    </row>
    <row r="971" spans="4:7" x14ac:dyDescent="0.2">
      <c r="D971" s="43"/>
      <c r="E971" s="43"/>
      <c r="G971" s="49"/>
    </row>
    <row r="972" spans="4:7" x14ac:dyDescent="0.2">
      <c r="D972" s="43"/>
      <c r="E972" s="43"/>
      <c r="G972" s="49"/>
    </row>
    <row r="973" spans="4:7" x14ac:dyDescent="0.2">
      <c r="D973" s="43"/>
      <c r="E973" s="43"/>
      <c r="G973" s="49"/>
    </row>
    <row r="974" spans="4:7" x14ac:dyDescent="0.2">
      <c r="D974" s="43"/>
      <c r="E974" s="43"/>
      <c r="G974" s="49"/>
    </row>
    <row r="975" spans="4:7" x14ac:dyDescent="0.2">
      <c r="D975" s="43"/>
      <c r="E975" s="43"/>
      <c r="G975" s="49"/>
    </row>
    <row r="976" spans="4:7" x14ac:dyDescent="0.2">
      <c r="D976" s="43"/>
      <c r="E976" s="43"/>
      <c r="G976" s="49"/>
    </row>
    <row r="977" spans="4:7" x14ac:dyDescent="0.2">
      <c r="D977" s="43"/>
      <c r="E977" s="43"/>
      <c r="G977" s="49"/>
    </row>
    <row r="978" spans="4:7" x14ac:dyDescent="0.2">
      <c r="D978" s="43"/>
      <c r="E978" s="43"/>
      <c r="G978" s="49"/>
    </row>
    <row r="979" spans="4:7" x14ac:dyDescent="0.2">
      <c r="D979" s="43"/>
      <c r="E979" s="43"/>
      <c r="G979" s="49"/>
    </row>
    <row r="980" spans="4:7" x14ac:dyDescent="0.2">
      <c r="D980" s="43"/>
      <c r="E980" s="43"/>
      <c r="G980" s="49"/>
    </row>
    <row r="981" spans="4:7" x14ac:dyDescent="0.2">
      <c r="D981" s="43"/>
      <c r="E981" s="43"/>
      <c r="G981" s="49"/>
    </row>
    <row r="982" spans="4:7" x14ac:dyDescent="0.2">
      <c r="D982" s="43"/>
      <c r="E982" s="43"/>
      <c r="G982" s="49"/>
    </row>
    <row r="983" spans="4:7" x14ac:dyDescent="0.2">
      <c r="D983" s="43"/>
      <c r="E983" s="43"/>
      <c r="G983" s="49"/>
    </row>
    <row r="984" spans="4:7" x14ac:dyDescent="0.2">
      <c r="D984" s="43"/>
      <c r="E984" s="43"/>
      <c r="G984" s="49"/>
    </row>
    <row r="985" spans="4:7" x14ac:dyDescent="0.2">
      <c r="D985" s="43"/>
      <c r="E985" s="43"/>
      <c r="G985" s="49"/>
    </row>
    <row r="986" spans="4:7" x14ac:dyDescent="0.2">
      <c r="D986" s="43"/>
      <c r="E986" s="43"/>
      <c r="G986" s="49"/>
    </row>
    <row r="987" spans="4:7" x14ac:dyDescent="0.2">
      <c r="D987" s="43"/>
      <c r="E987" s="43"/>
      <c r="G987" s="49"/>
    </row>
    <row r="988" spans="4:7" x14ac:dyDescent="0.2">
      <c r="D988" s="43"/>
      <c r="E988" s="43"/>
      <c r="G988" s="49"/>
    </row>
    <row r="989" spans="4:7" x14ac:dyDescent="0.2">
      <c r="D989" s="43"/>
      <c r="E989" s="43"/>
      <c r="G989" s="49"/>
    </row>
    <row r="990" spans="4:7" x14ac:dyDescent="0.2">
      <c r="D990" s="43"/>
      <c r="E990" s="43"/>
      <c r="G990" s="49"/>
    </row>
    <row r="991" spans="4:7" x14ac:dyDescent="0.2">
      <c r="D991" s="43"/>
      <c r="E991" s="43"/>
      <c r="G991" s="49"/>
    </row>
    <row r="992" spans="4:7" x14ac:dyDescent="0.2">
      <c r="D992" s="43"/>
      <c r="E992" s="43"/>
      <c r="G992" s="49"/>
    </row>
    <row r="993" spans="4:7" x14ac:dyDescent="0.2">
      <c r="D993" s="43"/>
      <c r="E993" s="43"/>
      <c r="G993" s="49"/>
    </row>
    <row r="994" spans="4:7" x14ac:dyDescent="0.2">
      <c r="D994" s="43"/>
      <c r="E994" s="43"/>
      <c r="G994" s="49"/>
    </row>
    <row r="995" spans="4:7" x14ac:dyDescent="0.2">
      <c r="D995" s="43"/>
      <c r="E995" s="43"/>
      <c r="G995" s="49"/>
    </row>
    <row r="996" spans="4:7" x14ac:dyDescent="0.2">
      <c r="D996" s="43"/>
      <c r="E996" s="43"/>
      <c r="G996" s="49"/>
    </row>
    <row r="997" spans="4:7" x14ac:dyDescent="0.2">
      <c r="D997" s="43"/>
      <c r="E997" s="43"/>
      <c r="G997" s="49"/>
    </row>
    <row r="998" spans="4:7" x14ac:dyDescent="0.2">
      <c r="D998" s="43"/>
      <c r="E998" s="43"/>
      <c r="G998" s="49"/>
    </row>
  </sheetData>
  <mergeCells count="6">
    <mergeCell ref="A66:J66"/>
    <mergeCell ref="A1:J1"/>
    <mergeCell ref="A14:J14"/>
    <mergeCell ref="A27:J27"/>
    <mergeCell ref="A40:J40"/>
    <mergeCell ref="A53:J53"/>
  </mergeCells>
  <hyperlinks>
    <hyperlink ref="E42" r:id="rId1" display="http://www.salaryexplorer.com/salary-survey.php?loc=123&amp;loctype=1" xr:uid="{00000000-0004-0000-0500-000000000000}"/>
    <hyperlink ref="E51" r:id="rId2" display="http://www.salaryexplorer.com/salary-survey.php?loc=212&amp;loctype=1" xr:uid="{00000000-0004-0000-0500-000001000000}"/>
    <hyperlink ref="G51" r:id="rId3" display="https://statisticstimes.com/economy/country/taiwan-gdp-per-capita.php" xr:uid="{00000000-0004-0000-0500-000002000000}"/>
    <hyperlink ref="E55" r:id="rId4" display="http://www.salaryexplorer.com/salary-survey.php?loc=123&amp;loctype=1" xr:uid="{00000000-0004-0000-0500-000003000000}"/>
    <hyperlink ref="E62" r:id="rId5" display="http://www.salaryexplorer.com/salary-survey.php?loc=189&amp;loctype=1" xr:uid="{00000000-0004-0000-0500-000004000000}"/>
    <hyperlink ref="E68" r:id="rId6" display="http://www.salaryexplorer.com/salary-survey.php?loc=123&amp;loctype=1" xr:uid="{00000000-0004-0000-0500-000005000000}"/>
    <hyperlink ref="E71" r:id="rId7" display="http://www.salaryexplorer.com/salary-survey.php?loc=189&amp;loctype=1" xr:uid="{00000000-0004-0000-0500-00000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66"/>
  <sheetViews>
    <sheetView workbookViewId="0"/>
  </sheetViews>
  <sheetFormatPr defaultColWidth="12.5703125" defaultRowHeight="15.75" customHeight="1" x14ac:dyDescent="0.2"/>
  <sheetData>
    <row r="1" spans="1:15" x14ac:dyDescent="0.2">
      <c r="A1" s="12" t="s">
        <v>234</v>
      </c>
      <c r="B1" s="12" t="s">
        <v>0</v>
      </c>
      <c r="C1" s="12" t="s">
        <v>5</v>
      </c>
      <c r="D1" s="63">
        <v>44426</v>
      </c>
      <c r="E1" s="63">
        <v>44518</v>
      </c>
      <c r="F1" s="63">
        <v>44305</v>
      </c>
      <c r="G1" s="63">
        <v>44427</v>
      </c>
      <c r="H1" s="63">
        <v>44428</v>
      </c>
      <c r="I1" s="64">
        <v>44217</v>
      </c>
      <c r="J1" s="63">
        <v>44551</v>
      </c>
      <c r="K1" s="12" t="s">
        <v>121</v>
      </c>
      <c r="L1" s="12" t="s">
        <v>120</v>
      </c>
      <c r="M1" s="12" t="s">
        <v>127</v>
      </c>
      <c r="N1" s="12" t="s">
        <v>155</v>
      </c>
      <c r="O1" s="12" t="s">
        <v>179</v>
      </c>
    </row>
    <row r="2" spans="1:15" x14ac:dyDescent="0.2">
      <c r="A2" s="12" t="s">
        <v>235</v>
      </c>
      <c r="B2" s="12" t="s">
        <v>18</v>
      </c>
      <c r="C2" s="65">
        <v>4760</v>
      </c>
      <c r="D2" s="12" t="s">
        <v>236</v>
      </c>
      <c r="E2" s="12" t="s">
        <v>236</v>
      </c>
      <c r="F2" s="12" t="s">
        <v>236</v>
      </c>
      <c r="G2" s="12" t="s">
        <v>236</v>
      </c>
      <c r="H2" s="12" t="s">
        <v>236</v>
      </c>
      <c r="I2" s="65">
        <v>4855</v>
      </c>
      <c r="J2" s="65">
        <v>4760</v>
      </c>
      <c r="K2" s="12">
        <v>3154</v>
      </c>
      <c r="L2" s="12">
        <v>1606</v>
      </c>
      <c r="M2" s="43">
        <v>3.7381628814000001</v>
      </c>
      <c r="N2" s="43">
        <v>6.3026017974000004</v>
      </c>
      <c r="O2" s="43">
        <v>9.2615697774000001</v>
      </c>
    </row>
    <row r="3" spans="1:15" x14ac:dyDescent="0.2">
      <c r="A3" s="12" t="s">
        <v>237</v>
      </c>
      <c r="B3" s="12" t="s">
        <v>38</v>
      </c>
      <c r="C3" s="65">
        <v>6114</v>
      </c>
      <c r="D3" s="12">
        <v>5479</v>
      </c>
      <c r="E3" s="12">
        <v>5561</v>
      </c>
      <c r="F3" s="12">
        <v>5692</v>
      </c>
      <c r="G3" s="12">
        <v>5730</v>
      </c>
      <c r="H3" s="12">
        <v>5655</v>
      </c>
      <c r="I3" s="65">
        <v>5703</v>
      </c>
      <c r="J3" s="65">
        <v>6114</v>
      </c>
      <c r="K3" s="12">
        <v>4050</v>
      </c>
      <c r="L3" s="12">
        <v>2064</v>
      </c>
      <c r="M3" s="43">
        <v>7.8370128501000007</v>
      </c>
      <c r="N3" s="43">
        <v>12.1156367901</v>
      </c>
      <c r="O3" s="43">
        <v>16.394260730100001</v>
      </c>
    </row>
    <row r="4" spans="1:15" x14ac:dyDescent="0.2">
      <c r="A4" s="12" t="s">
        <v>238</v>
      </c>
      <c r="B4" s="12" t="s">
        <v>70</v>
      </c>
      <c r="C4" s="65">
        <v>5640</v>
      </c>
      <c r="D4" s="12" t="s">
        <v>236</v>
      </c>
      <c r="E4" s="12">
        <v>4568</v>
      </c>
      <c r="F4" s="12">
        <v>4635</v>
      </c>
      <c r="G4" s="12">
        <v>4635</v>
      </c>
      <c r="H4" s="12">
        <v>4452</v>
      </c>
      <c r="I4" s="65">
        <v>4515</v>
      </c>
      <c r="J4" s="65">
        <v>5640</v>
      </c>
      <c r="K4" s="12">
        <v>3779</v>
      </c>
      <c r="L4" s="12">
        <v>1861</v>
      </c>
      <c r="M4" s="43">
        <v>9.0260633000000006</v>
      </c>
      <c r="N4" s="43">
        <v>14.674413299999999</v>
      </c>
      <c r="O4" s="43">
        <v>20.322763299999998</v>
      </c>
    </row>
    <row r="5" spans="1:15" x14ac:dyDescent="0.2">
      <c r="A5" s="12" t="s">
        <v>239</v>
      </c>
      <c r="B5" s="12" t="s">
        <v>95</v>
      </c>
      <c r="C5" s="65">
        <v>4990</v>
      </c>
      <c r="D5" s="12">
        <v>2965</v>
      </c>
      <c r="E5" s="12">
        <v>3027</v>
      </c>
      <c r="F5" s="12">
        <v>3232</v>
      </c>
      <c r="G5" s="12">
        <v>3398</v>
      </c>
      <c r="H5" s="12">
        <v>4200</v>
      </c>
      <c r="I5" s="65">
        <v>3992</v>
      </c>
      <c r="J5" s="65">
        <v>4990</v>
      </c>
      <c r="K5" s="12">
        <v>3374</v>
      </c>
      <c r="L5" s="12">
        <v>1616</v>
      </c>
      <c r="M5" s="43">
        <v>10.1557333</v>
      </c>
      <c r="N5" s="43">
        <v>15.2392483</v>
      </c>
      <c r="O5" s="43">
        <v>20.322763299999998</v>
      </c>
    </row>
    <row r="6" spans="1:15" x14ac:dyDescent="0.2">
      <c r="A6" s="12" t="s">
        <v>240</v>
      </c>
      <c r="B6" s="12" t="s">
        <v>72</v>
      </c>
      <c r="C6" s="65">
        <v>4991</v>
      </c>
      <c r="D6" s="12" t="s">
        <v>236</v>
      </c>
      <c r="E6" s="12" t="s">
        <v>236</v>
      </c>
      <c r="F6" s="12" t="s">
        <v>236</v>
      </c>
      <c r="G6" s="12" t="s">
        <v>236</v>
      </c>
      <c r="H6" s="12" t="s">
        <v>236</v>
      </c>
      <c r="I6" s="65" t="s">
        <v>236</v>
      </c>
      <c r="J6" s="65">
        <v>4991</v>
      </c>
      <c r="K6" s="12">
        <v>3155</v>
      </c>
      <c r="L6" s="12">
        <v>1836</v>
      </c>
      <c r="M6" s="47">
        <v>7.99</v>
      </c>
      <c r="N6" s="47">
        <v>10.99</v>
      </c>
      <c r="O6" s="47">
        <v>13.99</v>
      </c>
    </row>
    <row r="7" spans="1:15" x14ac:dyDescent="0.2">
      <c r="A7" s="12" t="s">
        <v>241</v>
      </c>
      <c r="B7" s="12" t="s">
        <v>22</v>
      </c>
      <c r="C7" s="65">
        <v>4972</v>
      </c>
      <c r="D7" s="12">
        <v>4929</v>
      </c>
      <c r="E7" s="12">
        <v>5177</v>
      </c>
      <c r="F7" s="12">
        <v>5329</v>
      </c>
      <c r="G7" s="12">
        <v>5349</v>
      </c>
      <c r="H7" s="12">
        <v>4286</v>
      </c>
      <c r="I7" s="65">
        <v>4479</v>
      </c>
      <c r="J7" s="65">
        <v>4972</v>
      </c>
      <c r="K7" s="12">
        <v>3162</v>
      </c>
      <c r="L7" s="12">
        <v>1810</v>
      </c>
      <c r="M7" s="43">
        <v>4.6135488699999998</v>
      </c>
      <c r="N7" s="43">
        <v>7.1073590699999993</v>
      </c>
      <c r="O7" s="43">
        <v>9.9574278700000001</v>
      </c>
    </row>
    <row r="8" spans="1:15" x14ac:dyDescent="0.2">
      <c r="A8" s="12" t="s">
        <v>242</v>
      </c>
      <c r="B8" s="12" t="s">
        <v>43</v>
      </c>
      <c r="C8" s="65">
        <v>6797</v>
      </c>
      <c r="D8" s="12" t="s">
        <v>236</v>
      </c>
      <c r="E8" s="12" t="s">
        <v>236</v>
      </c>
      <c r="F8" s="12" t="s">
        <v>236</v>
      </c>
      <c r="G8" s="12" t="s">
        <v>236</v>
      </c>
      <c r="H8" s="12" t="s">
        <v>236</v>
      </c>
      <c r="I8" s="65" t="s">
        <v>236</v>
      </c>
      <c r="J8" s="65">
        <v>6797</v>
      </c>
      <c r="K8" s="12">
        <v>4819</v>
      </c>
      <c r="L8" s="12">
        <v>1978</v>
      </c>
      <c r="M8" s="43">
        <v>9.0260633000000006</v>
      </c>
      <c r="N8" s="43">
        <v>11.2854033</v>
      </c>
      <c r="O8" s="43">
        <v>13.5447433</v>
      </c>
    </row>
    <row r="9" spans="1:15" x14ac:dyDescent="0.2">
      <c r="A9" s="12" t="s">
        <v>243</v>
      </c>
      <c r="B9" s="12" t="s">
        <v>36</v>
      </c>
      <c r="C9" s="65">
        <v>6239</v>
      </c>
      <c r="D9" s="12">
        <v>3956</v>
      </c>
      <c r="E9" s="12">
        <v>3944</v>
      </c>
      <c r="F9" s="12">
        <v>4120</v>
      </c>
      <c r="G9" s="12">
        <v>4208</v>
      </c>
      <c r="H9" s="12">
        <v>5998</v>
      </c>
      <c r="I9" s="65">
        <v>6162</v>
      </c>
      <c r="J9" s="65">
        <v>6239</v>
      </c>
      <c r="K9" s="12">
        <v>4311</v>
      </c>
      <c r="L9" s="12">
        <v>1928</v>
      </c>
      <c r="M9" s="43">
        <v>7.9077037806000003</v>
      </c>
      <c r="N9" s="43">
        <v>11.865513480600001</v>
      </c>
      <c r="O9" s="43">
        <v>15.0317612406</v>
      </c>
    </row>
    <row r="10" spans="1:15" x14ac:dyDescent="0.2">
      <c r="A10" s="12" t="s">
        <v>244</v>
      </c>
      <c r="B10" s="12" t="s">
        <v>54</v>
      </c>
      <c r="C10" s="65">
        <v>4994</v>
      </c>
      <c r="D10" s="12" t="s">
        <v>236</v>
      </c>
      <c r="E10" s="12" t="s">
        <v>236</v>
      </c>
      <c r="F10" s="12" t="s">
        <v>236</v>
      </c>
      <c r="G10" s="12" t="s">
        <v>236</v>
      </c>
      <c r="H10" s="12" t="s">
        <v>236</v>
      </c>
      <c r="I10" s="65">
        <v>4588</v>
      </c>
      <c r="J10" s="65">
        <v>4994</v>
      </c>
      <c r="K10" s="12">
        <v>3156</v>
      </c>
      <c r="L10" s="12">
        <v>1838</v>
      </c>
      <c r="M10" s="43">
        <v>7.0726914720000007</v>
      </c>
      <c r="N10" s="43">
        <v>9.9065308160000018</v>
      </c>
      <c r="O10" s="43">
        <v>12.740370160000001</v>
      </c>
    </row>
    <row r="11" spans="1:15" x14ac:dyDescent="0.2">
      <c r="A11" s="12" t="s">
        <v>245</v>
      </c>
      <c r="B11" s="12" t="s">
        <v>20</v>
      </c>
      <c r="C11" s="65">
        <v>4991</v>
      </c>
      <c r="D11" s="12" t="s">
        <v>236</v>
      </c>
      <c r="E11" s="12" t="s">
        <v>236</v>
      </c>
      <c r="F11" s="12" t="s">
        <v>236</v>
      </c>
      <c r="G11" s="12" t="s">
        <v>236</v>
      </c>
      <c r="H11" s="12" t="s">
        <v>236</v>
      </c>
      <c r="I11" s="65">
        <v>4591</v>
      </c>
      <c r="J11" s="65">
        <v>4991</v>
      </c>
      <c r="K11" s="12">
        <v>3156</v>
      </c>
      <c r="L11" s="12">
        <v>1835</v>
      </c>
      <c r="M11" s="43">
        <v>4.3122242800000006</v>
      </c>
      <c r="N11" s="43">
        <v>6.8638362800000001</v>
      </c>
      <c r="O11" s="43">
        <v>9.9257706800000012</v>
      </c>
    </row>
    <row r="12" spans="1:15" x14ac:dyDescent="0.2">
      <c r="A12" s="12" t="s">
        <v>246</v>
      </c>
      <c r="B12" s="12" t="s">
        <v>88</v>
      </c>
      <c r="C12" s="65">
        <v>4988</v>
      </c>
      <c r="D12" s="12" t="s">
        <v>236</v>
      </c>
      <c r="E12" s="12" t="s">
        <v>236</v>
      </c>
      <c r="F12" s="12" t="s">
        <v>236</v>
      </c>
      <c r="G12" s="12" t="s">
        <v>236</v>
      </c>
      <c r="H12" s="12" t="s">
        <v>236</v>
      </c>
      <c r="I12" s="65" t="s">
        <v>236</v>
      </c>
      <c r="J12" s="65">
        <v>4988</v>
      </c>
      <c r="K12" s="12">
        <v>3152</v>
      </c>
      <c r="L12" s="12">
        <v>1836</v>
      </c>
      <c r="M12" s="47">
        <v>8.99</v>
      </c>
      <c r="N12" s="47">
        <v>12.99</v>
      </c>
      <c r="O12" s="47">
        <v>15.99</v>
      </c>
    </row>
    <row r="13" spans="1:15" x14ac:dyDescent="0.2">
      <c r="A13" s="12" t="s">
        <v>247</v>
      </c>
      <c r="B13" s="12" t="s">
        <v>109</v>
      </c>
      <c r="C13" s="65">
        <v>2274</v>
      </c>
      <c r="D13" s="12" t="s">
        <v>236</v>
      </c>
      <c r="E13" s="12" t="s">
        <v>236</v>
      </c>
      <c r="F13" s="12" t="s">
        <v>236</v>
      </c>
      <c r="G13" s="12" t="s">
        <v>236</v>
      </c>
      <c r="H13" s="12" t="s">
        <v>236</v>
      </c>
      <c r="I13" s="65" t="s">
        <v>236</v>
      </c>
      <c r="J13" s="65">
        <v>2274</v>
      </c>
      <c r="K13" s="12">
        <v>1675</v>
      </c>
      <c r="L13" s="12">
        <v>599</v>
      </c>
      <c r="M13" s="43">
        <v>9.0260633000000006</v>
      </c>
      <c r="N13" s="43">
        <v>11.2854033</v>
      </c>
      <c r="O13" s="43">
        <v>13.5447433</v>
      </c>
    </row>
    <row r="14" spans="1:15" x14ac:dyDescent="0.2">
      <c r="A14" s="12" t="s">
        <v>248</v>
      </c>
      <c r="B14" s="12" t="s">
        <v>249</v>
      </c>
      <c r="C14" s="65">
        <v>7325</v>
      </c>
      <c r="D14" s="12" t="s">
        <v>236</v>
      </c>
      <c r="E14" s="12">
        <v>4056</v>
      </c>
      <c r="F14" s="12">
        <v>4056</v>
      </c>
      <c r="G14" s="12">
        <v>4684</v>
      </c>
      <c r="H14" s="12">
        <v>5824</v>
      </c>
      <c r="I14" s="65">
        <v>6129</v>
      </c>
      <c r="J14" s="65">
        <v>7325</v>
      </c>
      <c r="K14" s="12">
        <v>5234</v>
      </c>
      <c r="L14" s="12">
        <v>2091</v>
      </c>
      <c r="M14" s="43">
        <v>8.8279385000000001</v>
      </c>
      <c r="N14" s="43">
        <v>11.4896285</v>
      </c>
      <c r="O14" s="43">
        <v>14.151318499999999</v>
      </c>
    </row>
    <row r="15" spans="1:15" x14ac:dyDescent="0.2">
      <c r="A15" s="12" t="s">
        <v>250</v>
      </c>
      <c r="B15" s="12" t="s">
        <v>106</v>
      </c>
      <c r="C15" s="65">
        <v>4558</v>
      </c>
      <c r="D15" s="12">
        <v>5746</v>
      </c>
      <c r="E15" s="12">
        <v>5839</v>
      </c>
      <c r="F15" s="12">
        <v>5932</v>
      </c>
      <c r="G15" s="12">
        <v>5879</v>
      </c>
      <c r="H15" s="12">
        <v>3808</v>
      </c>
      <c r="I15" s="65">
        <v>3864</v>
      </c>
      <c r="J15" s="65">
        <v>4558</v>
      </c>
      <c r="K15" s="12">
        <v>2978</v>
      </c>
      <c r="L15" s="12">
        <v>1580</v>
      </c>
      <c r="M15" s="43">
        <v>12.001363999999999</v>
      </c>
      <c r="N15" s="43">
        <v>15.039683999999999</v>
      </c>
      <c r="O15" s="43">
        <v>19.597163999999999</v>
      </c>
    </row>
    <row r="16" spans="1:15" x14ac:dyDescent="0.2">
      <c r="A16" s="12" t="s">
        <v>251</v>
      </c>
      <c r="B16" s="12" t="s">
        <v>71</v>
      </c>
      <c r="C16" s="65">
        <v>4992</v>
      </c>
      <c r="D16" s="12" t="s">
        <v>236</v>
      </c>
      <c r="E16" s="12" t="s">
        <v>236</v>
      </c>
      <c r="F16" s="12" t="s">
        <v>236</v>
      </c>
      <c r="G16" s="12" t="s">
        <v>236</v>
      </c>
      <c r="H16" s="12" t="s">
        <v>236</v>
      </c>
      <c r="I16" s="65">
        <v>4588</v>
      </c>
      <c r="J16" s="65">
        <v>4992</v>
      </c>
      <c r="K16" s="12">
        <v>3155</v>
      </c>
      <c r="L16" s="12">
        <v>1837</v>
      </c>
      <c r="M16" s="47">
        <v>7.99</v>
      </c>
      <c r="N16" s="47">
        <v>10.99</v>
      </c>
      <c r="O16" s="47">
        <v>13.99</v>
      </c>
    </row>
    <row r="17" spans="1:15" x14ac:dyDescent="0.2">
      <c r="A17" s="12" t="s">
        <v>252</v>
      </c>
      <c r="B17" s="12" t="s">
        <v>51</v>
      </c>
      <c r="C17" s="65">
        <v>6456</v>
      </c>
      <c r="D17" s="12" t="s">
        <v>236</v>
      </c>
      <c r="E17" s="12">
        <v>4090</v>
      </c>
      <c r="F17" s="12">
        <v>4898</v>
      </c>
      <c r="G17" s="12">
        <v>4898</v>
      </c>
      <c r="H17" s="12">
        <v>5160</v>
      </c>
      <c r="I17" s="65">
        <v>5108</v>
      </c>
      <c r="J17" s="65">
        <v>6456</v>
      </c>
      <c r="K17" s="12">
        <v>4486</v>
      </c>
      <c r="L17" s="12">
        <v>1970</v>
      </c>
      <c r="M17" s="43">
        <v>9.0260633000000006</v>
      </c>
      <c r="N17" s="43">
        <v>11.2854033</v>
      </c>
      <c r="O17" s="43">
        <v>13.5447433</v>
      </c>
    </row>
    <row r="18" spans="1:15" x14ac:dyDescent="0.2">
      <c r="A18" s="12" t="s">
        <v>253</v>
      </c>
      <c r="B18" s="12" t="s">
        <v>100</v>
      </c>
      <c r="C18" s="65">
        <v>4045</v>
      </c>
      <c r="D18" s="12">
        <v>3160</v>
      </c>
      <c r="E18" s="12">
        <v>3211</v>
      </c>
      <c r="F18" s="12">
        <v>3425</v>
      </c>
      <c r="G18" s="12">
        <v>3522</v>
      </c>
      <c r="H18" s="12">
        <v>3674</v>
      </c>
      <c r="I18" s="65">
        <v>3809</v>
      </c>
      <c r="J18" s="65">
        <v>4045</v>
      </c>
      <c r="K18" s="12">
        <v>2638</v>
      </c>
      <c r="L18" s="12">
        <v>1407</v>
      </c>
      <c r="M18" s="43">
        <v>9.0260633000000006</v>
      </c>
      <c r="N18" s="43">
        <v>13.5447433</v>
      </c>
      <c r="O18" s="43">
        <v>18.0634233</v>
      </c>
    </row>
    <row r="19" spans="1:15" x14ac:dyDescent="0.2">
      <c r="A19" s="12" t="s">
        <v>254</v>
      </c>
      <c r="B19" s="12" t="s">
        <v>91</v>
      </c>
      <c r="C19" s="65">
        <v>5445</v>
      </c>
      <c r="D19" s="12" t="s">
        <v>236</v>
      </c>
      <c r="E19" s="12">
        <v>3318</v>
      </c>
      <c r="F19" s="12">
        <v>3203</v>
      </c>
      <c r="G19" s="12">
        <v>3203</v>
      </c>
      <c r="H19" s="12">
        <v>4342</v>
      </c>
      <c r="I19" s="65">
        <v>4403</v>
      </c>
      <c r="J19" s="65">
        <v>5445</v>
      </c>
      <c r="K19" s="12">
        <v>3604</v>
      </c>
      <c r="L19" s="12">
        <v>1841</v>
      </c>
      <c r="M19" s="43">
        <v>10.1557333</v>
      </c>
      <c r="N19" s="43">
        <v>15.2392483</v>
      </c>
      <c r="O19" s="43">
        <v>20.322763299999998</v>
      </c>
    </row>
    <row r="20" spans="1:15" x14ac:dyDescent="0.2">
      <c r="A20" s="12" t="s">
        <v>255</v>
      </c>
      <c r="B20" s="12" t="s">
        <v>67</v>
      </c>
      <c r="C20" s="65">
        <v>5668</v>
      </c>
      <c r="D20" s="12" t="s">
        <v>236</v>
      </c>
      <c r="E20" s="12">
        <v>3835</v>
      </c>
      <c r="F20" s="12">
        <v>4913</v>
      </c>
      <c r="G20" s="12">
        <v>4913</v>
      </c>
      <c r="H20" s="12">
        <v>4339</v>
      </c>
      <c r="I20" s="65">
        <v>4573</v>
      </c>
      <c r="J20" s="65">
        <v>5668</v>
      </c>
      <c r="K20" s="12">
        <v>3814</v>
      </c>
      <c r="L20" s="12">
        <v>1854</v>
      </c>
      <c r="M20" s="43">
        <v>9.0260633000000006</v>
      </c>
      <c r="N20" s="43">
        <v>14.674413299999999</v>
      </c>
      <c r="O20" s="43">
        <v>20.322763299999998</v>
      </c>
    </row>
    <row r="21" spans="1:15" x14ac:dyDescent="0.2">
      <c r="A21" s="12" t="s">
        <v>256</v>
      </c>
      <c r="B21" s="12" t="s">
        <v>60</v>
      </c>
      <c r="C21" s="65">
        <v>6167</v>
      </c>
      <c r="D21" s="12" t="s">
        <v>236</v>
      </c>
      <c r="E21" s="12" t="s">
        <v>236</v>
      </c>
      <c r="F21" s="12" t="s">
        <v>236</v>
      </c>
      <c r="G21" s="12" t="s">
        <v>236</v>
      </c>
      <c r="H21" s="12" t="s">
        <v>236</v>
      </c>
      <c r="I21" s="65" t="s">
        <v>236</v>
      </c>
      <c r="J21" s="65">
        <v>6167</v>
      </c>
      <c r="K21" s="12">
        <v>4079</v>
      </c>
      <c r="L21" s="12">
        <v>2088</v>
      </c>
      <c r="M21" s="43">
        <v>9.0260633000000006</v>
      </c>
      <c r="N21" s="43">
        <v>14.674413299999999</v>
      </c>
      <c r="O21" s="43">
        <v>20.322763299999998</v>
      </c>
    </row>
    <row r="22" spans="1:15" x14ac:dyDescent="0.2">
      <c r="A22" s="12" t="s">
        <v>257</v>
      </c>
      <c r="B22" s="12" t="s">
        <v>92</v>
      </c>
      <c r="C22" s="65">
        <v>4772</v>
      </c>
      <c r="D22" s="12" t="s">
        <v>236</v>
      </c>
      <c r="E22" s="12">
        <v>3887</v>
      </c>
      <c r="F22" s="12">
        <v>3953</v>
      </c>
      <c r="G22" s="12">
        <v>4065</v>
      </c>
      <c r="H22" s="12">
        <v>3760</v>
      </c>
      <c r="I22" s="65">
        <v>3355</v>
      </c>
      <c r="J22" s="65">
        <v>4772</v>
      </c>
      <c r="K22" s="12">
        <v>3344</v>
      </c>
      <c r="L22" s="12">
        <v>1428</v>
      </c>
      <c r="M22" s="43">
        <v>9.0260633000000006</v>
      </c>
      <c r="N22" s="43">
        <v>12.4150733</v>
      </c>
      <c r="O22" s="43">
        <v>15.8040833</v>
      </c>
    </row>
    <row r="23" spans="1:15" x14ac:dyDescent="0.2">
      <c r="A23" s="12" t="s">
        <v>258</v>
      </c>
      <c r="B23" s="12" t="s">
        <v>75</v>
      </c>
      <c r="C23" s="65">
        <v>4767</v>
      </c>
      <c r="D23" s="12" t="s">
        <v>236</v>
      </c>
      <c r="E23" s="12" t="s">
        <v>236</v>
      </c>
      <c r="F23" s="12" t="s">
        <v>236</v>
      </c>
      <c r="G23" s="12" t="s">
        <v>236</v>
      </c>
      <c r="H23" s="12" t="s">
        <v>236</v>
      </c>
      <c r="I23" s="65" t="s">
        <v>236</v>
      </c>
      <c r="J23" s="65">
        <v>4767</v>
      </c>
      <c r="K23" s="12">
        <v>3154</v>
      </c>
      <c r="L23" s="12">
        <v>1613</v>
      </c>
      <c r="M23" s="47">
        <v>7.99</v>
      </c>
      <c r="N23" s="47">
        <v>10.99</v>
      </c>
      <c r="O23" s="43">
        <v>13.99</v>
      </c>
    </row>
    <row r="24" spans="1:15" x14ac:dyDescent="0.2">
      <c r="A24" s="12" t="s">
        <v>259</v>
      </c>
      <c r="B24" s="12" t="s">
        <v>73</v>
      </c>
      <c r="C24" s="65">
        <v>4989</v>
      </c>
      <c r="D24" s="12" t="s">
        <v>236</v>
      </c>
      <c r="E24" s="12" t="s">
        <v>236</v>
      </c>
      <c r="F24" s="12" t="s">
        <v>236</v>
      </c>
      <c r="G24" s="12" t="s">
        <v>236</v>
      </c>
      <c r="H24" s="12" t="s">
        <v>236</v>
      </c>
      <c r="I24" s="65" t="s">
        <v>236</v>
      </c>
      <c r="J24" s="65">
        <v>4989</v>
      </c>
      <c r="K24" s="12">
        <v>3154</v>
      </c>
      <c r="L24" s="12">
        <v>1835</v>
      </c>
      <c r="M24" s="47">
        <v>7.99</v>
      </c>
      <c r="N24" s="47">
        <v>10.99</v>
      </c>
      <c r="O24" s="43">
        <v>13.99</v>
      </c>
    </row>
    <row r="25" spans="1:15" x14ac:dyDescent="0.2">
      <c r="A25" s="12" t="s">
        <v>260</v>
      </c>
      <c r="B25" s="12" t="s">
        <v>80</v>
      </c>
      <c r="C25" s="65">
        <v>4746</v>
      </c>
      <c r="D25" s="12" t="s">
        <v>236</v>
      </c>
      <c r="E25" s="12" t="s">
        <v>236</v>
      </c>
      <c r="F25" s="12" t="s">
        <v>236</v>
      </c>
      <c r="G25" s="12" t="s">
        <v>236</v>
      </c>
      <c r="H25" s="12" t="s">
        <v>236</v>
      </c>
      <c r="I25" s="65" t="s">
        <v>236</v>
      </c>
      <c r="J25" s="65">
        <v>4746</v>
      </c>
      <c r="K25" s="12">
        <v>2883</v>
      </c>
      <c r="L25" s="12">
        <v>1863</v>
      </c>
      <c r="M25" s="43">
        <v>8.0785277999999998</v>
      </c>
      <c r="N25" s="43">
        <v>10.001986799999999</v>
      </c>
      <c r="O25" s="43">
        <v>11.9254458</v>
      </c>
    </row>
    <row r="26" spans="1:15" x14ac:dyDescent="0.2">
      <c r="A26" s="12" t="s">
        <v>261</v>
      </c>
      <c r="B26" s="12" t="s">
        <v>28</v>
      </c>
      <c r="C26" s="65">
        <v>6884</v>
      </c>
      <c r="D26" s="12">
        <v>3431</v>
      </c>
      <c r="E26" s="12">
        <v>3606</v>
      </c>
      <c r="F26" s="12">
        <v>3824</v>
      </c>
      <c r="G26" s="12">
        <v>3978</v>
      </c>
      <c r="H26" s="12">
        <v>5725</v>
      </c>
      <c r="I26" s="65">
        <v>5926</v>
      </c>
      <c r="J26" s="65">
        <v>6884</v>
      </c>
      <c r="K26" s="12">
        <v>4802</v>
      </c>
      <c r="L26" s="12">
        <v>2082</v>
      </c>
      <c r="M26" s="43">
        <v>7.6440158909999996</v>
      </c>
      <c r="N26" s="43">
        <v>10.713901791</v>
      </c>
      <c r="O26" s="43">
        <v>13.783787691000001</v>
      </c>
    </row>
    <row r="27" spans="1:15" x14ac:dyDescent="0.2">
      <c r="A27" s="12" t="s">
        <v>262</v>
      </c>
      <c r="B27" s="12" t="s">
        <v>53</v>
      </c>
      <c r="C27" s="65">
        <v>6387</v>
      </c>
      <c r="D27" s="12" t="s">
        <v>236</v>
      </c>
      <c r="E27" s="12" t="s">
        <v>236</v>
      </c>
      <c r="F27" s="12" t="s">
        <v>236</v>
      </c>
      <c r="G27" s="12" t="s">
        <v>236</v>
      </c>
      <c r="H27" s="12" t="s">
        <v>236</v>
      </c>
      <c r="I27" s="65" t="s">
        <v>236</v>
      </c>
      <c r="J27" s="65">
        <v>6387</v>
      </c>
      <c r="K27" s="12">
        <v>4426</v>
      </c>
      <c r="L27" s="12">
        <v>1961</v>
      </c>
      <c r="M27" s="43">
        <v>9.0260633000000006</v>
      </c>
      <c r="N27" s="43">
        <v>14.674413299999999</v>
      </c>
      <c r="O27" s="43">
        <v>20.322763299999998</v>
      </c>
    </row>
    <row r="28" spans="1:15" x14ac:dyDescent="0.2">
      <c r="A28" s="12" t="s">
        <v>263</v>
      </c>
      <c r="B28" s="12" t="s">
        <v>16</v>
      </c>
      <c r="C28" s="65">
        <v>5843</v>
      </c>
      <c r="D28" s="12" t="s">
        <v>236</v>
      </c>
      <c r="E28" s="12">
        <v>3719</v>
      </c>
      <c r="F28" s="12">
        <v>4010</v>
      </c>
      <c r="G28" s="12">
        <v>4121</v>
      </c>
      <c r="H28" s="12">
        <v>5497</v>
      </c>
      <c r="I28" s="65">
        <v>5500</v>
      </c>
      <c r="J28" s="65">
        <v>5843</v>
      </c>
      <c r="K28" s="12">
        <v>3718</v>
      </c>
      <c r="L28" s="12">
        <v>2125</v>
      </c>
      <c r="M28" s="43">
        <v>6.6123338299999999</v>
      </c>
      <c r="N28" s="43">
        <v>8.6000093299999989</v>
      </c>
      <c r="O28" s="43">
        <v>10.587684829999999</v>
      </c>
    </row>
    <row r="29" spans="1:15" x14ac:dyDescent="0.2">
      <c r="A29" s="12" t="s">
        <v>264</v>
      </c>
      <c r="B29" s="12" t="s">
        <v>96</v>
      </c>
      <c r="C29" s="65">
        <v>3887</v>
      </c>
      <c r="D29" s="12">
        <v>4152</v>
      </c>
      <c r="E29" s="12">
        <v>4560</v>
      </c>
      <c r="F29" s="12">
        <v>4951</v>
      </c>
      <c r="G29" s="12">
        <v>5062</v>
      </c>
      <c r="H29" s="12">
        <v>5255</v>
      </c>
      <c r="I29" s="65">
        <v>6264</v>
      </c>
      <c r="J29" s="65">
        <v>3887</v>
      </c>
      <c r="K29" s="12">
        <v>2449</v>
      </c>
      <c r="L29" s="12">
        <v>1438</v>
      </c>
      <c r="M29" s="43">
        <v>8.3596312800000003</v>
      </c>
      <c r="N29" s="43">
        <v>10.658529882</v>
      </c>
      <c r="O29" s="43">
        <v>12.957428483999999</v>
      </c>
    </row>
    <row r="30" spans="1:15" x14ac:dyDescent="0.2">
      <c r="A30" s="12" t="s">
        <v>265</v>
      </c>
      <c r="B30" s="12" t="s">
        <v>66</v>
      </c>
      <c r="C30" s="65">
        <v>6486</v>
      </c>
      <c r="D30" s="12">
        <v>5015</v>
      </c>
      <c r="E30" s="12">
        <v>5255</v>
      </c>
      <c r="F30" s="12">
        <v>5522</v>
      </c>
      <c r="G30" s="12">
        <v>5591</v>
      </c>
      <c r="H30" s="12">
        <v>6112</v>
      </c>
      <c r="I30" s="65">
        <v>6379</v>
      </c>
      <c r="J30" s="65">
        <v>6486</v>
      </c>
      <c r="K30" s="12">
        <v>4515</v>
      </c>
      <c r="L30" s="12">
        <v>1971</v>
      </c>
      <c r="M30" s="43">
        <v>9.0260633000000006</v>
      </c>
      <c r="N30" s="43">
        <v>14.674413299999999</v>
      </c>
      <c r="O30" s="43">
        <v>20.322763299999998</v>
      </c>
    </row>
    <row r="31" spans="1:15" x14ac:dyDescent="0.2">
      <c r="A31" s="12" t="s">
        <v>266</v>
      </c>
      <c r="B31" s="12" t="s">
        <v>89</v>
      </c>
      <c r="C31" s="65">
        <v>5713</v>
      </c>
      <c r="D31" s="12" t="s">
        <v>236</v>
      </c>
      <c r="E31" s="12" t="s">
        <v>236</v>
      </c>
      <c r="F31" s="12" t="s">
        <v>236</v>
      </c>
      <c r="G31" s="12" t="s">
        <v>236</v>
      </c>
      <c r="H31" s="12" t="s">
        <v>236</v>
      </c>
      <c r="I31" s="65" t="s">
        <v>236</v>
      </c>
      <c r="J31" s="65">
        <v>5713</v>
      </c>
      <c r="K31" s="12">
        <v>3650</v>
      </c>
      <c r="L31" s="12">
        <v>2063</v>
      </c>
      <c r="M31" s="43">
        <v>10.556695379999999</v>
      </c>
      <c r="N31" s="43">
        <v>15.048906179999999</v>
      </c>
      <c r="O31" s="43">
        <v>19.541116979999998</v>
      </c>
    </row>
    <row r="32" spans="1:15" x14ac:dyDescent="0.2">
      <c r="A32" s="12" t="s">
        <v>267</v>
      </c>
      <c r="B32" s="12" t="s">
        <v>85</v>
      </c>
      <c r="C32" s="65">
        <v>5183</v>
      </c>
      <c r="D32" s="12" t="s">
        <v>236</v>
      </c>
      <c r="E32" s="12">
        <v>4888</v>
      </c>
      <c r="F32" s="12">
        <v>4888</v>
      </c>
      <c r="G32" s="12">
        <v>3142</v>
      </c>
      <c r="H32" s="12">
        <v>4134</v>
      </c>
      <c r="I32" s="65">
        <v>4159</v>
      </c>
      <c r="J32" s="65">
        <v>5183</v>
      </c>
      <c r="K32" s="12">
        <v>3545</v>
      </c>
      <c r="L32" s="12">
        <v>1638</v>
      </c>
      <c r="M32" s="43">
        <v>9.0260633000000006</v>
      </c>
      <c r="N32" s="43">
        <v>14.674413299999999</v>
      </c>
      <c r="O32" s="43">
        <v>20.322763299999998</v>
      </c>
    </row>
    <row r="33" spans="1:15" x14ac:dyDescent="0.2">
      <c r="A33" s="12" t="s">
        <v>268</v>
      </c>
      <c r="B33" s="12" t="s">
        <v>68</v>
      </c>
      <c r="C33" s="65">
        <v>5475</v>
      </c>
      <c r="D33" s="12" t="s">
        <v>236</v>
      </c>
      <c r="E33" s="12">
        <v>3775</v>
      </c>
      <c r="F33" s="12">
        <v>5640</v>
      </c>
      <c r="G33" s="12">
        <v>4438</v>
      </c>
      <c r="H33" s="12">
        <v>5042</v>
      </c>
      <c r="I33" s="65">
        <v>5462</v>
      </c>
      <c r="J33" s="65">
        <v>5475</v>
      </c>
      <c r="K33" s="12">
        <v>3619</v>
      </c>
      <c r="L33" s="12">
        <v>1856</v>
      </c>
      <c r="M33" s="43">
        <v>8.7258600000000008</v>
      </c>
      <c r="N33" s="43">
        <v>13.132860000000001</v>
      </c>
      <c r="O33" s="43">
        <v>17.451720000000002</v>
      </c>
    </row>
    <row r="34" spans="1:15" x14ac:dyDescent="0.2">
      <c r="A34" s="12" t="s">
        <v>269</v>
      </c>
      <c r="B34" s="12" t="s">
        <v>52</v>
      </c>
      <c r="C34" s="65">
        <v>6450</v>
      </c>
      <c r="D34" s="12">
        <v>3290</v>
      </c>
      <c r="E34" s="12">
        <v>3421</v>
      </c>
      <c r="F34" s="12">
        <v>3640</v>
      </c>
      <c r="G34" s="12">
        <v>3655</v>
      </c>
      <c r="H34" s="12">
        <v>5034</v>
      </c>
      <c r="I34" s="65">
        <v>5111</v>
      </c>
      <c r="J34" s="65">
        <v>6450</v>
      </c>
      <c r="K34" s="12">
        <v>4479</v>
      </c>
      <c r="L34" s="12">
        <v>1971</v>
      </c>
      <c r="M34" s="43">
        <v>9.0260633000000006</v>
      </c>
      <c r="N34" s="43">
        <v>11.2854033</v>
      </c>
      <c r="O34" s="43">
        <v>13.5447433</v>
      </c>
    </row>
    <row r="35" spans="1:15" x14ac:dyDescent="0.2">
      <c r="A35" s="12" t="s">
        <v>270</v>
      </c>
      <c r="B35" s="12" t="s">
        <v>110</v>
      </c>
      <c r="C35" s="65">
        <v>3048</v>
      </c>
      <c r="D35" s="12" t="s">
        <v>236</v>
      </c>
      <c r="E35" s="12" t="s">
        <v>236</v>
      </c>
      <c r="F35" s="12" t="s">
        <v>236</v>
      </c>
      <c r="G35" s="12" t="s">
        <v>236</v>
      </c>
      <c r="H35" s="12" t="s">
        <v>236</v>
      </c>
      <c r="I35" s="65" t="s">
        <v>236</v>
      </c>
      <c r="J35" s="65">
        <v>3048</v>
      </c>
      <c r="K35" s="12">
        <v>1712</v>
      </c>
      <c r="L35" s="12">
        <v>1336</v>
      </c>
      <c r="M35" s="43">
        <v>12.882975699999999</v>
      </c>
      <c r="N35" s="43">
        <v>20.461196699999999</v>
      </c>
      <c r="O35" s="43">
        <v>26.956814699999999</v>
      </c>
    </row>
    <row r="36" spans="1:15" x14ac:dyDescent="0.2">
      <c r="A36" s="12" t="s">
        <v>271</v>
      </c>
      <c r="B36" s="12" t="s">
        <v>50</v>
      </c>
      <c r="C36" s="65">
        <v>6462</v>
      </c>
      <c r="D36" s="12">
        <v>3984</v>
      </c>
      <c r="E36" s="12">
        <v>4328</v>
      </c>
      <c r="F36" s="12">
        <v>4681</v>
      </c>
      <c r="G36" s="12">
        <v>4841</v>
      </c>
      <c r="H36" s="12">
        <v>5186</v>
      </c>
      <c r="I36" s="65">
        <v>5114</v>
      </c>
      <c r="J36" s="65">
        <v>6462</v>
      </c>
      <c r="K36" s="12">
        <v>4490</v>
      </c>
      <c r="L36" s="12">
        <v>1972</v>
      </c>
      <c r="M36" s="43">
        <v>9.0260633000000006</v>
      </c>
      <c r="N36" s="43">
        <v>11.2854033</v>
      </c>
      <c r="O36" s="43">
        <v>13.5447433</v>
      </c>
    </row>
    <row r="37" spans="1:15" x14ac:dyDescent="0.2">
      <c r="A37" s="12" t="s">
        <v>272</v>
      </c>
      <c r="B37" s="12" t="s">
        <v>46</v>
      </c>
      <c r="C37" s="65">
        <v>5952</v>
      </c>
      <c r="D37" s="12" t="s">
        <v>236</v>
      </c>
      <c r="E37" s="12">
        <v>3186</v>
      </c>
      <c r="F37" s="12">
        <v>3349</v>
      </c>
      <c r="G37" s="12">
        <v>3349</v>
      </c>
      <c r="H37" s="12">
        <v>5679</v>
      </c>
      <c r="I37" s="65">
        <v>6361</v>
      </c>
      <c r="J37" s="65">
        <v>5952</v>
      </c>
      <c r="K37" s="12">
        <v>3565</v>
      </c>
      <c r="L37" s="12">
        <v>2387</v>
      </c>
      <c r="M37" s="43">
        <v>8.285007499999999</v>
      </c>
      <c r="N37" s="43">
        <v>10.6521525</v>
      </c>
      <c r="O37" s="43">
        <v>13.0192975</v>
      </c>
    </row>
    <row r="38" spans="1:15" x14ac:dyDescent="0.2">
      <c r="A38" s="12" t="s">
        <v>273</v>
      </c>
      <c r="B38" s="12" t="s">
        <v>41</v>
      </c>
      <c r="C38" s="65">
        <v>4993</v>
      </c>
      <c r="D38" s="12" t="s">
        <v>236</v>
      </c>
      <c r="E38" s="12">
        <v>3305</v>
      </c>
      <c r="F38" s="12">
        <v>3305</v>
      </c>
      <c r="G38" s="12">
        <v>3525</v>
      </c>
      <c r="H38" s="12">
        <v>4591</v>
      </c>
      <c r="I38" s="65">
        <v>4596</v>
      </c>
      <c r="J38" s="65">
        <v>4993</v>
      </c>
      <c r="K38" s="12">
        <v>3158</v>
      </c>
      <c r="L38" s="12">
        <v>1835</v>
      </c>
      <c r="M38" s="43">
        <v>6.6200942030000007</v>
      </c>
      <c r="N38" s="43">
        <v>10.430220363</v>
      </c>
      <c r="O38" s="43">
        <v>14.240346523000001</v>
      </c>
    </row>
    <row r="39" spans="1:15" x14ac:dyDescent="0.2">
      <c r="A39" s="66" t="s">
        <v>274</v>
      </c>
      <c r="B39" s="12" t="s">
        <v>101</v>
      </c>
      <c r="C39" s="65">
        <v>3937</v>
      </c>
      <c r="D39" s="12" t="s">
        <v>236</v>
      </c>
      <c r="E39" s="12" t="s">
        <v>236</v>
      </c>
      <c r="F39" s="12" t="s">
        <v>236</v>
      </c>
      <c r="G39" s="12" t="s">
        <v>236</v>
      </c>
      <c r="H39" s="12" t="s">
        <v>236</v>
      </c>
      <c r="I39" s="65" t="s">
        <v>236</v>
      </c>
      <c r="J39" s="65">
        <v>3937</v>
      </c>
      <c r="K39" s="12">
        <v>2473</v>
      </c>
      <c r="L39" s="12">
        <v>1464</v>
      </c>
      <c r="M39" s="43">
        <v>9.0260633000000006</v>
      </c>
      <c r="N39" s="43">
        <v>11.2854033</v>
      </c>
      <c r="O39" s="43">
        <v>13.5447433</v>
      </c>
    </row>
    <row r="40" spans="1:15" x14ac:dyDescent="0.2">
      <c r="A40" s="66" t="s">
        <v>275</v>
      </c>
      <c r="B40" s="12" t="s">
        <v>65</v>
      </c>
      <c r="C40" s="65">
        <v>5804</v>
      </c>
      <c r="D40" s="12" t="s">
        <v>236</v>
      </c>
      <c r="E40" s="12" t="s">
        <v>236</v>
      </c>
      <c r="F40" s="12" t="s">
        <v>236</v>
      </c>
      <c r="G40" s="12" t="s">
        <v>236</v>
      </c>
      <c r="H40" s="12" t="s">
        <v>236</v>
      </c>
      <c r="I40" s="65" t="s">
        <v>236</v>
      </c>
      <c r="J40" s="65">
        <v>5804</v>
      </c>
      <c r="K40" s="12">
        <v>3806</v>
      </c>
      <c r="L40" s="12">
        <v>1998</v>
      </c>
      <c r="M40" s="43">
        <v>9.0260633000000006</v>
      </c>
      <c r="N40" s="43">
        <v>13.5447433</v>
      </c>
      <c r="O40" s="43">
        <v>18.0634233</v>
      </c>
    </row>
    <row r="41" spans="1:15" x14ac:dyDescent="0.2">
      <c r="A41" s="12" t="s">
        <v>276</v>
      </c>
      <c r="B41" s="12" t="s">
        <v>76</v>
      </c>
      <c r="C41" s="65">
        <v>5376</v>
      </c>
      <c r="D41" s="12">
        <v>3608</v>
      </c>
      <c r="E41" s="12">
        <v>6416</v>
      </c>
      <c r="F41" s="12">
        <v>4508</v>
      </c>
      <c r="G41" s="12">
        <v>4768</v>
      </c>
      <c r="H41" s="12">
        <v>3951</v>
      </c>
      <c r="I41" s="65">
        <v>4276</v>
      </c>
      <c r="J41" s="65">
        <v>5376</v>
      </c>
      <c r="K41" s="12">
        <v>3779</v>
      </c>
      <c r="L41" s="12">
        <v>1597</v>
      </c>
      <c r="M41" s="43">
        <v>9.0260633000000006</v>
      </c>
      <c r="N41" s="43">
        <v>13.5447433</v>
      </c>
      <c r="O41" s="43">
        <v>18.0634233</v>
      </c>
    </row>
    <row r="42" spans="1:15" x14ac:dyDescent="0.2">
      <c r="A42" s="12" t="s">
        <v>277</v>
      </c>
      <c r="B42" s="12" t="s">
        <v>58</v>
      </c>
      <c r="C42" s="65">
        <v>6084</v>
      </c>
      <c r="D42" s="12">
        <v>3404</v>
      </c>
      <c r="E42" s="12">
        <v>3682</v>
      </c>
      <c r="F42" s="12">
        <v>3849</v>
      </c>
      <c r="G42" s="12">
        <v>3995</v>
      </c>
      <c r="H42" s="12">
        <v>5321</v>
      </c>
      <c r="I42" s="65">
        <v>5834</v>
      </c>
      <c r="J42" s="65">
        <v>6084</v>
      </c>
      <c r="K42" s="12">
        <v>4003</v>
      </c>
      <c r="L42" s="12">
        <v>2081</v>
      </c>
      <c r="M42" s="43">
        <v>8.8034528999999999</v>
      </c>
      <c r="N42" s="43">
        <v>12.530857899999997</v>
      </c>
      <c r="O42" s="43">
        <v>16.935972899999996</v>
      </c>
    </row>
    <row r="43" spans="1:15" x14ac:dyDescent="0.2">
      <c r="A43" s="12" t="s">
        <v>278</v>
      </c>
      <c r="B43" s="12" t="s">
        <v>98</v>
      </c>
      <c r="C43" s="65">
        <v>4528</v>
      </c>
      <c r="D43" s="12" t="s">
        <v>236</v>
      </c>
      <c r="E43" s="12">
        <v>5600</v>
      </c>
      <c r="F43" s="12">
        <v>4369</v>
      </c>
      <c r="G43" s="12">
        <v>4593</v>
      </c>
      <c r="H43" s="12">
        <v>3744</v>
      </c>
      <c r="I43" s="65">
        <v>3977</v>
      </c>
      <c r="J43" s="65">
        <v>4528</v>
      </c>
      <c r="K43" s="12">
        <v>2955</v>
      </c>
      <c r="L43" s="12">
        <v>1573</v>
      </c>
      <c r="M43" s="43">
        <v>9.9352035000000001</v>
      </c>
      <c r="N43" s="43">
        <v>12.167833499999999</v>
      </c>
      <c r="O43" s="43">
        <v>17.749408499999998</v>
      </c>
    </row>
    <row r="44" spans="1:15" x14ac:dyDescent="0.2">
      <c r="A44" s="12" t="s">
        <v>279</v>
      </c>
      <c r="B44" s="12" t="s">
        <v>84</v>
      </c>
      <c r="C44" s="65">
        <v>4797</v>
      </c>
      <c r="D44" s="12" t="s">
        <v>236</v>
      </c>
      <c r="E44" s="12" t="s">
        <v>236</v>
      </c>
      <c r="F44" s="12" t="s">
        <v>236</v>
      </c>
      <c r="G44" s="12" t="s">
        <v>236</v>
      </c>
      <c r="H44" s="12" t="s">
        <v>236</v>
      </c>
      <c r="I44" s="65" t="s">
        <v>236</v>
      </c>
      <c r="J44" s="65">
        <v>4797</v>
      </c>
      <c r="K44" s="12">
        <v>3155</v>
      </c>
      <c r="L44" s="12">
        <v>1642</v>
      </c>
      <c r="M44" s="47">
        <v>8.2899999999999991</v>
      </c>
      <c r="N44" s="47">
        <v>11.49</v>
      </c>
      <c r="O44" s="47">
        <v>14.69</v>
      </c>
    </row>
    <row r="45" spans="1:15" x14ac:dyDescent="0.2">
      <c r="A45" s="12" t="s">
        <v>280</v>
      </c>
      <c r="B45" s="12" t="s">
        <v>34</v>
      </c>
      <c r="C45" s="65">
        <v>4986</v>
      </c>
      <c r="D45" s="12" t="s">
        <v>236</v>
      </c>
      <c r="E45" s="12" t="s">
        <v>236</v>
      </c>
      <c r="F45" s="12" t="s">
        <v>236</v>
      </c>
      <c r="G45" s="12" t="s">
        <v>236</v>
      </c>
      <c r="H45" s="12" t="s">
        <v>236</v>
      </c>
      <c r="I45" s="65">
        <v>4859</v>
      </c>
      <c r="J45" s="65">
        <v>4986</v>
      </c>
      <c r="K45" s="12">
        <v>3155</v>
      </c>
      <c r="L45" s="12">
        <v>1831</v>
      </c>
      <c r="M45" s="43">
        <v>6.1076736899999995</v>
      </c>
      <c r="N45" s="43">
        <v>8.5605546899999982</v>
      </c>
      <c r="O45" s="43">
        <v>11.01343569</v>
      </c>
    </row>
    <row r="46" spans="1:15" x14ac:dyDescent="0.2">
      <c r="A46" s="12" t="s">
        <v>281</v>
      </c>
      <c r="B46" s="12" t="s">
        <v>30</v>
      </c>
      <c r="C46" s="65">
        <v>6362</v>
      </c>
      <c r="D46" s="12" t="s">
        <v>236</v>
      </c>
      <c r="E46" s="12" t="s">
        <v>236</v>
      </c>
      <c r="F46" s="12" t="s">
        <v>236</v>
      </c>
      <c r="G46" s="12">
        <v>4339</v>
      </c>
      <c r="H46" s="12">
        <v>5507</v>
      </c>
      <c r="I46" s="65">
        <v>6192</v>
      </c>
      <c r="J46" s="65">
        <v>6362</v>
      </c>
      <c r="K46" s="12">
        <v>4154</v>
      </c>
      <c r="L46" s="12">
        <v>2208</v>
      </c>
      <c r="M46" s="43">
        <v>7.3457686080000002</v>
      </c>
      <c r="N46" s="43">
        <v>9.1374194880000008</v>
      </c>
      <c r="O46" s="43">
        <v>10.929070368</v>
      </c>
    </row>
    <row r="47" spans="1:15" x14ac:dyDescent="0.2">
      <c r="A47" s="12" t="s">
        <v>282</v>
      </c>
      <c r="B47" s="12" t="s">
        <v>48</v>
      </c>
      <c r="C47" s="65">
        <v>5109</v>
      </c>
      <c r="D47" s="12" t="s">
        <v>236</v>
      </c>
      <c r="E47" s="12">
        <v>4017</v>
      </c>
      <c r="F47" s="12">
        <v>4450</v>
      </c>
      <c r="G47" s="12">
        <v>4686</v>
      </c>
      <c r="H47" s="12">
        <v>3883</v>
      </c>
      <c r="I47" s="65">
        <v>4005</v>
      </c>
      <c r="J47" s="65">
        <v>5109</v>
      </c>
      <c r="K47" s="12">
        <v>3512</v>
      </c>
      <c r="L47" s="12">
        <v>1597</v>
      </c>
      <c r="M47" s="43">
        <v>7.1347771999999994</v>
      </c>
      <c r="N47" s="43">
        <v>10.5791524</v>
      </c>
      <c r="O47" s="43">
        <v>14.761607999999999</v>
      </c>
    </row>
    <row r="48" spans="1:15" x14ac:dyDescent="0.2">
      <c r="A48" s="12" t="s">
        <v>283</v>
      </c>
      <c r="B48" s="12" t="s">
        <v>86</v>
      </c>
      <c r="C48" s="65">
        <v>5047</v>
      </c>
      <c r="D48" s="12">
        <v>3432</v>
      </c>
      <c r="E48" s="12">
        <v>3294</v>
      </c>
      <c r="F48" s="12">
        <v>3443</v>
      </c>
      <c r="G48" s="12">
        <v>3579</v>
      </c>
      <c r="H48" s="12">
        <v>3568</v>
      </c>
      <c r="I48" s="65">
        <v>3607</v>
      </c>
      <c r="J48" s="65">
        <v>5047</v>
      </c>
      <c r="K48" s="12">
        <v>3419</v>
      </c>
      <c r="L48" s="12">
        <v>1628</v>
      </c>
      <c r="M48" s="43">
        <v>9.0260633000000006</v>
      </c>
      <c r="N48" s="43">
        <v>13.5447433</v>
      </c>
      <c r="O48" s="43">
        <v>18.0634233</v>
      </c>
    </row>
    <row r="49" spans="1:15" x14ac:dyDescent="0.2">
      <c r="A49" s="12" t="s">
        <v>284</v>
      </c>
      <c r="B49" s="12" t="s">
        <v>79</v>
      </c>
      <c r="C49" s="65">
        <v>5303</v>
      </c>
      <c r="D49" s="12" t="s">
        <v>236</v>
      </c>
      <c r="E49" s="12">
        <v>4291</v>
      </c>
      <c r="F49" s="12">
        <v>4211</v>
      </c>
      <c r="G49" s="12">
        <v>4987</v>
      </c>
      <c r="H49" s="12">
        <v>3813</v>
      </c>
      <c r="I49" s="65">
        <v>3999</v>
      </c>
      <c r="J49" s="65">
        <v>5303</v>
      </c>
      <c r="K49" s="12">
        <v>3832</v>
      </c>
      <c r="L49" s="12">
        <v>1471</v>
      </c>
      <c r="M49" s="43">
        <v>9.0260633000000006</v>
      </c>
      <c r="N49" s="43">
        <v>11.2854033</v>
      </c>
      <c r="O49" s="43">
        <v>13.5447433</v>
      </c>
    </row>
    <row r="50" spans="1:15" x14ac:dyDescent="0.2">
      <c r="A50" s="12" t="s">
        <v>285</v>
      </c>
      <c r="B50" s="12" t="s">
        <v>56</v>
      </c>
      <c r="C50" s="65">
        <v>5711</v>
      </c>
      <c r="D50" s="12" t="s">
        <v>236</v>
      </c>
      <c r="E50" s="12">
        <v>4031</v>
      </c>
      <c r="F50" s="12">
        <v>4223</v>
      </c>
      <c r="G50" s="12">
        <v>4316</v>
      </c>
      <c r="H50" s="12">
        <v>5125</v>
      </c>
      <c r="I50" s="65">
        <v>5452</v>
      </c>
      <c r="J50" s="65">
        <v>5711</v>
      </c>
      <c r="K50" s="12">
        <v>3624</v>
      </c>
      <c r="L50" s="12">
        <v>2087</v>
      </c>
      <c r="M50" s="43">
        <v>8.1284299999999998</v>
      </c>
      <c r="N50" s="43">
        <v>10.84243</v>
      </c>
      <c r="O50" s="43">
        <v>13.556430000000001</v>
      </c>
    </row>
    <row r="51" spans="1:15" x14ac:dyDescent="0.2">
      <c r="A51" s="12" t="s">
        <v>286</v>
      </c>
      <c r="B51" s="12" t="s">
        <v>108</v>
      </c>
      <c r="C51" s="65">
        <v>2310</v>
      </c>
      <c r="D51" s="12" t="s">
        <v>236</v>
      </c>
      <c r="E51" s="12" t="s">
        <v>236</v>
      </c>
      <c r="F51" s="12" t="s">
        <v>236</v>
      </c>
      <c r="G51" s="12" t="s">
        <v>236</v>
      </c>
      <c r="H51" s="12" t="s">
        <v>236</v>
      </c>
      <c r="I51" s="65" t="s">
        <v>236</v>
      </c>
      <c r="J51" s="65">
        <v>2310</v>
      </c>
      <c r="K51" s="12">
        <v>1937</v>
      </c>
      <c r="L51" s="12">
        <v>373</v>
      </c>
      <c r="M51" s="43">
        <v>9.0260633000000006</v>
      </c>
      <c r="N51" s="43">
        <v>14.674413299999999</v>
      </c>
      <c r="O51" s="43">
        <v>20.322763299999998</v>
      </c>
    </row>
    <row r="52" spans="1:15" x14ac:dyDescent="0.2">
      <c r="A52" s="12" t="s">
        <v>287</v>
      </c>
      <c r="B52" s="12" t="s">
        <v>61</v>
      </c>
      <c r="C52" s="65">
        <v>6303</v>
      </c>
      <c r="D52" s="12">
        <v>3131</v>
      </c>
      <c r="E52" s="12">
        <v>4818</v>
      </c>
      <c r="F52" s="12">
        <v>3327</v>
      </c>
      <c r="G52" s="12">
        <v>3526</v>
      </c>
      <c r="H52" s="12">
        <v>5436</v>
      </c>
      <c r="I52" s="65">
        <v>5960</v>
      </c>
      <c r="J52" s="65">
        <v>6303</v>
      </c>
      <c r="K52" s="12">
        <v>4109</v>
      </c>
      <c r="L52" s="12">
        <v>2194</v>
      </c>
      <c r="M52" s="43">
        <v>9.5129900799999998</v>
      </c>
      <c r="N52" s="43">
        <v>12.811022080000001</v>
      </c>
      <c r="O52" s="43">
        <v>16.10905408</v>
      </c>
    </row>
    <row r="53" spans="1:15" x14ac:dyDescent="0.2">
      <c r="A53" s="12" t="s">
        <v>288</v>
      </c>
      <c r="B53" s="12" t="s">
        <v>40</v>
      </c>
      <c r="C53" s="65">
        <v>7035</v>
      </c>
      <c r="D53" s="12" t="s">
        <v>236</v>
      </c>
      <c r="E53" s="12" t="s">
        <v>236</v>
      </c>
      <c r="F53" s="12" t="s">
        <v>236</v>
      </c>
      <c r="G53" s="12" t="s">
        <v>236</v>
      </c>
      <c r="H53" s="12" t="s">
        <v>236</v>
      </c>
      <c r="I53" s="65" t="s">
        <v>236</v>
      </c>
      <c r="J53" s="65">
        <v>7035</v>
      </c>
      <c r="K53" s="12">
        <v>5055</v>
      </c>
      <c r="L53" s="12">
        <v>1980</v>
      </c>
      <c r="M53" s="43">
        <v>9.0260633000000006</v>
      </c>
      <c r="N53" s="43">
        <v>11.2854033</v>
      </c>
      <c r="O53" s="43">
        <v>13.5447433</v>
      </c>
    </row>
    <row r="54" spans="1:15" x14ac:dyDescent="0.2">
      <c r="A54" s="12" t="s">
        <v>289</v>
      </c>
      <c r="B54" s="12" t="s">
        <v>26</v>
      </c>
      <c r="C54" s="65">
        <v>5736</v>
      </c>
      <c r="D54" s="12" t="s">
        <v>236</v>
      </c>
      <c r="E54" s="12">
        <v>3042</v>
      </c>
      <c r="F54" s="12">
        <v>3742</v>
      </c>
      <c r="G54" s="12">
        <v>3878</v>
      </c>
      <c r="H54" s="12">
        <v>5424</v>
      </c>
      <c r="I54" s="65">
        <v>5308</v>
      </c>
      <c r="J54" s="65">
        <v>5736</v>
      </c>
      <c r="K54" s="12">
        <v>3686</v>
      </c>
      <c r="L54" s="12">
        <v>2050</v>
      </c>
      <c r="M54" s="43">
        <v>6.2565257700000005</v>
      </c>
      <c r="N54" s="43">
        <v>10.048359570000001</v>
      </c>
      <c r="O54" s="43">
        <v>12.576248770000001</v>
      </c>
    </row>
    <row r="55" spans="1:15" x14ac:dyDescent="0.2">
      <c r="A55" s="12" t="s">
        <v>290</v>
      </c>
      <c r="B55" s="12" t="s">
        <v>63</v>
      </c>
      <c r="C55" s="65">
        <v>5195</v>
      </c>
      <c r="D55" s="12" t="s">
        <v>236</v>
      </c>
      <c r="E55" s="12">
        <v>3694</v>
      </c>
      <c r="F55" s="12">
        <v>4577</v>
      </c>
      <c r="G55" s="12">
        <v>4577</v>
      </c>
      <c r="H55" s="12">
        <v>4583</v>
      </c>
      <c r="I55" s="65">
        <v>4340</v>
      </c>
      <c r="J55" s="65">
        <v>5195</v>
      </c>
      <c r="K55" s="12">
        <v>3334</v>
      </c>
      <c r="L55" s="12">
        <v>1861</v>
      </c>
      <c r="M55" s="43">
        <v>8.0730487000000011</v>
      </c>
      <c r="N55" s="43">
        <v>11.472227100000001</v>
      </c>
      <c r="O55" s="43">
        <v>14.4465082</v>
      </c>
    </row>
    <row r="56" spans="1:15" x14ac:dyDescent="0.2">
      <c r="A56" s="12" t="s">
        <v>291</v>
      </c>
      <c r="B56" s="12" t="s">
        <v>83</v>
      </c>
      <c r="C56" s="65">
        <v>5229</v>
      </c>
      <c r="D56" s="12">
        <v>4065</v>
      </c>
      <c r="E56" s="12">
        <v>4412</v>
      </c>
      <c r="F56" s="12">
        <v>4700</v>
      </c>
      <c r="G56" s="12">
        <v>4898</v>
      </c>
      <c r="H56" s="12">
        <v>3974</v>
      </c>
      <c r="I56" s="65">
        <v>3969</v>
      </c>
      <c r="J56" s="65">
        <v>5229</v>
      </c>
      <c r="K56" s="12">
        <v>3536</v>
      </c>
      <c r="L56" s="12">
        <v>1693</v>
      </c>
      <c r="M56" s="43">
        <v>9.0260633000000006</v>
      </c>
      <c r="N56" s="43">
        <v>14.674413299999999</v>
      </c>
      <c r="O56" s="43">
        <v>20.322763299999998</v>
      </c>
    </row>
    <row r="57" spans="1:15" x14ac:dyDescent="0.2">
      <c r="A57" s="12" t="s">
        <v>292</v>
      </c>
      <c r="B57" s="12" t="s">
        <v>104</v>
      </c>
      <c r="C57" s="65">
        <v>4361</v>
      </c>
      <c r="D57" s="12">
        <v>3702</v>
      </c>
      <c r="E57" s="12">
        <v>4146</v>
      </c>
      <c r="F57" s="12">
        <v>4719</v>
      </c>
      <c r="G57" s="12">
        <v>4864</v>
      </c>
      <c r="H57" s="12">
        <v>3797</v>
      </c>
      <c r="I57" s="65">
        <v>3822</v>
      </c>
      <c r="J57" s="65">
        <v>4361</v>
      </c>
      <c r="K57" s="12">
        <v>2973</v>
      </c>
      <c r="L57" s="12">
        <v>1388</v>
      </c>
      <c r="M57" s="43">
        <v>10.8955638</v>
      </c>
      <c r="N57" s="43">
        <v>14.1972498</v>
      </c>
      <c r="O57" s="43">
        <v>19.700059799999998</v>
      </c>
    </row>
    <row r="58" spans="1:15" x14ac:dyDescent="0.2">
      <c r="A58" s="12" t="s">
        <v>293</v>
      </c>
      <c r="B58" s="12" t="s">
        <v>102</v>
      </c>
      <c r="C58" s="65">
        <v>5506</v>
      </c>
      <c r="D58" s="12">
        <v>5230</v>
      </c>
      <c r="E58" s="12">
        <v>5530</v>
      </c>
      <c r="F58" s="12">
        <v>5702</v>
      </c>
      <c r="G58" s="12">
        <v>5673</v>
      </c>
      <c r="H58" s="12">
        <v>4326</v>
      </c>
      <c r="I58" s="65">
        <v>4392</v>
      </c>
      <c r="J58" s="65">
        <v>5506</v>
      </c>
      <c r="K58" s="12">
        <v>3654</v>
      </c>
      <c r="L58" s="12">
        <v>1852</v>
      </c>
      <c r="M58" s="43">
        <v>12.882975699999999</v>
      </c>
      <c r="N58" s="43">
        <v>20.461196699999999</v>
      </c>
      <c r="O58" s="43">
        <v>26.956814699999999</v>
      </c>
    </row>
    <row r="59" spans="1:15" x14ac:dyDescent="0.2">
      <c r="A59" s="12" t="s">
        <v>294</v>
      </c>
      <c r="B59" s="12" t="s">
        <v>93</v>
      </c>
      <c r="C59" s="65">
        <v>5105</v>
      </c>
      <c r="D59" s="12" t="s">
        <v>236</v>
      </c>
      <c r="E59" s="12" t="s">
        <v>236</v>
      </c>
      <c r="F59" s="12" t="s">
        <v>236</v>
      </c>
      <c r="G59" s="12" t="s">
        <v>236</v>
      </c>
      <c r="H59" s="12" t="s">
        <v>236</v>
      </c>
      <c r="I59" s="65" t="s">
        <v>236</v>
      </c>
      <c r="J59" s="65">
        <v>5105</v>
      </c>
      <c r="K59" s="12">
        <v>3134</v>
      </c>
      <c r="L59" s="12">
        <v>1971</v>
      </c>
      <c r="M59" s="43">
        <v>9.7399097999999995</v>
      </c>
      <c r="N59" s="43">
        <v>11.904334199999999</v>
      </c>
      <c r="O59" s="43">
        <v>14.068758600000001</v>
      </c>
    </row>
    <row r="60" spans="1:15" x14ac:dyDescent="0.2">
      <c r="A60" s="12" t="s">
        <v>295</v>
      </c>
      <c r="B60" s="12" t="s">
        <v>77</v>
      </c>
      <c r="C60" s="65">
        <v>4948</v>
      </c>
      <c r="D60" s="12" t="s">
        <v>236</v>
      </c>
      <c r="E60" s="12">
        <v>5023</v>
      </c>
      <c r="F60" s="12">
        <v>5246</v>
      </c>
      <c r="G60" s="12">
        <v>5246</v>
      </c>
      <c r="H60" s="12">
        <v>5569</v>
      </c>
      <c r="I60" s="65">
        <v>4483</v>
      </c>
      <c r="J60" s="65">
        <v>4948</v>
      </c>
      <c r="K60" s="12">
        <v>2977</v>
      </c>
      <c r="L60" s="12">
        <v>1971</v>
      </c>
      <c r="M60" s="43">
        <v>8.3366946540000004</v>
      </c>
      <c r="N60" s="43">
        <v>10.428338474</v>
      </c>
      <c r="O60" s="43">
        <v>12.519982294</v>
      </c>
    </row>
    <row r="61" spans="1:15" x14ac:dyDescent="0.2">
      <c r="A61" s="12" t="s">
        <v>296</v>
      </c>
      <c r="B61" s="12" t="s">
        <v>13</v>
      </c>
      <c r="C61" s="65">
        <v>4639</v>
      </c>
      <c r="D61" s="12" t="s">
        <v>236</v>
      </c>
      <c r="E61" s="12" t="s">
        <v>236</v>
      </c>
      <c r="F61" s="12" t="s">
        <v>236</v>
      </c>
      <c r="G61" s="12" t="s">
        <v>236</v>
      </c>
      <c r="H61" s="12" t="s">
        <v>236</v>
      </c>
      <c r="I61" s="65">
        <v>4466</v>
      </c>
      <c r="J61" s="65">
        <v>4639</v>
      </c>
      <c r="K61" s="12">
        <v>2930</v>
      </c>
      <c r="L61" s="12">
        <v>1709</v>
      </c>
      <c r="M61" s="43">
        <v>1.9739633115999997</v>
      </c>
      <c r="N61" s="43">
        <v>2.9978790715999999</v>
      </c>
      <c r="O61" s="43">
        <v>4.0217948316000003</v>
      </c>
    </row>
    <row r="62" spans="1:15" x14ac:dyDescent="0.2">
      <c r="A62" s="12" t="s">
        <v>297</v>
      </c>
      <c r="B62" s="12" t="s">
        <v>24</v>
      </c>
      <c r="C62" s="65">
        <v>5336</v>
      </c>
      <c r="D62" s="12" t="s">
        <v>236</v>
      </c>
      <c r="E62" s="12" t="s">
        <v>236</v>
      </c>
      <c r="F62" s="12" t="s">
        <v>236</v>
      </c>
      <c r="G62" s="12" t="s">
        <v>236</v>
      </c>
      <c r="H62" s="12" t="s">
        <v>236</v>
      </c>
      <c r="I62" s="65" t="s">
        <v>236</v>
      </c>
      <c r="J62" s="65">
        <v>5336</v>
      </c>
      <c r="K62" s="12">
        <v>3261</v>
      </c>
      <c r="L62" s="12">
        <v>2075</v>
      </c>
      <c r="M62" s="43">
        <v>5.6370532999999998</v>
      </c>
      <c r="N62" s="43">
        <v>8.4612283000000001</v>
      </c>
      <c r="O62" s="43">
        <v>11.2854033</v>
      </c>
    </row>
    <row r="63" spans="1:15" x14ac:dyDescent="0.2">
      <c r="A63" s="12" t="s">
        <v>298</v>
      </c>
      <c r="B63" s="12" t="s">
        <v>44</v>
      </c>
      <c r="C63" s="65">
        <v>6643</v>
      </c>
      <c r="D63" s="12">
        <v>4146</v>
      </c>
      <c r="E63" s="12">
        <v>4496</v>
      </c>
      <c r="F63" s="12">
        <v>4897</v>
      </c>
      <c r="G63" s="12">
        <v>5064</v>
      </c>
      <c r="H63" s="12">
        <v>6122</v>
      </c>
      <c r="I63" s="65">
        <v>5954</v>
      </c>
      <c r="J63" s="65">
        <v>6643</v>
      </c>
      <c r="K63" s="12">
        <v>4551</v>
      </c>
      <c r="L63" s="12">
        <v>2092</v>
      </c>
      <c r="M63" s="43">
        <v>7.9144372499999998</v>
      </c>
      <c r="N63" s="43">
        <v>13.199537250000001</v>
      </c>
      <c r="O63" s="43">
        <v>18.484637249999999</v>
      </c>
    </row>
    <row r="64" spans="1:15" x14ac:dyDescent="0.2">
      <c r="A64" s="12" t="s">
        <v>299</v>
      </c>
      <c r="B64" s="12" t="s">
        <v>82</v>
      </c>
      <c r="C64" s="65">
        <v>5818</v>
      </c>
      <c r="D64" s="12">
        <v>5986</v>
      </c>
      <c r="E64" s="12">
        <v>5256</v>
      </c>
      <c r="F64" s="12">
        <v>4857</v>
      </c>
      <c r="G64" s="12">
        <v>5065</v>
      </c>
      <c r="H64" s="12">
        <v>5485</v>
      </c>
      <c r="I64" s="65">
        <v>5564</v>
      </c>
      <c r="J64" s="65">
        <v>5818</v>
      </c>
      <c r="K64" s="12">
        <v>3826</v>
      </c>
      <c r="L64" s="12">
        <v>1992</v>
      </c>
      <c r="M64" s="43">
        <v>8.99</v>
      </c>
      <c r="N64" s="43">
        <v>13.99</v>
      </c>
      <c r="O64" s="43">
        <v>17.989999999999998</v>
      </c>
    </row>
    <row r="65" spans="1:15" x14ac:dyDescent="0.2">
      <c r="A65" s="12" t="s">
        <v>300</v>
      </c>
      <c r="B65" s="12" t="s">
        <v>87</v>
      </c>
      <c r="C65" s="15">
        <v>4989</v>
      </c>
      <c r="D65" s="12" t="s">
        <v>236</v>
      </c>
      <c r="E65" s="12" t="s">
        <v>236</v>
      </c>
      <c r="F65" s="12" t="s">
        <v>236</v>
      </c>
      <c r="G65" s="12" t="s">
        <v>236</v>
      </c>
      <c r="H65" s="12" t="s">
        <v>236</v>
      </c>
      <c r="I65" s="15" t="s">
        <v>236</v>
      </c>
      <c r="J65" s="15">
        <v>4989</v>
      </c>
      <c r="K65" s="14">
        <v>3154</v>
      </c>
      <c r="L65" s="14">
        <v>1835</v>
      </c>
      <c r="M65" s="43">
        <v>8.99</v>
      </c>
      <c r="N65" s="43">
        <v>12.99</v>
      </c>
      <c r="O65" s="43">
        <v>15.99</v>
      </c>
    </row>
    <row r="66" spans="1:15" x14ac:dyDescent="0.2">
      <c r="A66" s="12" t="s">
        <v>301</v>
      </c>
      <c r="B66" s="12" t="s">
        <v>74</v>
      </c>
      <c r="C66" s="65">
        <v>4797</v>
      </c>
      <c r="D66" s="12" t="s">
        <v>236</v>
      </c>
      <c r="E66" s="12" t="s">
        <v>236</v>
      </c>
      <c r="F66" s="12" t="s">
        <v>236</v>
      </c>
      <c r="G66" s="12" t="s">
        <v>236</v>
      </c>
      <c r="H66" s="12" t="s">
        <v>236</v>
      </c>
      <c r="I66" s="65">
        <v>4862</v>
      </c>
      <c r="J66" s="65">
        <v>4797</v>
      </c>
      <c r="K66" s="12">
        <v>3154</v>
      </c>
      <c r="L66" s="12">
        <v>1643</v>
      </c>
      <c r="M66" s="43">
        <v>7.99</v>
      </c>
      <c r="N66" s="43">
        <v>10.99</v>
      </c>
      <c r="O66" s="43">
        <v>13.99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Standard</vt:lpstr>
      <vt:lpstr>Premium</vt:lpstr>
      <vt:lpstr>Netflix Price</vt:lpstr>
      <vt:lpstr>Number of Titles</vt:lpstr>
      <vt:lpstr>Top 10</vt:lpstr>
      <vt:lpstr>DW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2022-03-24T08:09:01Z</dcterms:modified>
</cp:coreProperties>
</file>