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<sst xmlns="http://schemas.openxmlformats.org/spreadsheetml/2006/main" count="510" uniqueCount="98">
  <si>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</si>
  <si>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</si>
  <si>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</si>
  <si>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</si>
  <si>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</si>
  <si>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</si>
  <si>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</si>
  <si>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</si>
  <si>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</si>
  <si>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</si>
  <si>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</si>
  <si>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</si>
  <si>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</si>
  <si>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</si>
  <si>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</si>
  <si>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</si>
  <si>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</si>
  <si>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</si>
  <si>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</si>
  <si>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</si>
  <si>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</si>
  <si>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</si>
  <si>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</si>
  <si>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</si>
  <si>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</si>
  <si>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</si>
  <si>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</si>
  <si>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</si>
  <si>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</si>
  <si>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</si>
  <si>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</si>
  <si>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</si>
  <si>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</si>
  <si>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</si>
  <si>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</si>
  <si>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</si>
  <si>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</si>
  <si>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</si>
  <si>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</si>
  <si>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</si>
  <si>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</si>
  <si>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</si>
  <si>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</si>
  <si>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</si>
  <si>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</si>
  <si>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</si>
  <si>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</si>
  <si>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</si>
  <si>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</si>
  <si>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</si>
  <si>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</si>
  <si>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</si>
  <si>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</si>
  <si>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</si>
  <si>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</si>
  <si>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</si>
  <si>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</si>
  <si>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</si>
  <si>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</si>
  <si>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</si>
  <si>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</si>
  <si>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</si>
  <si>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</si>
  <si>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</si>
  <si>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</si>
  <si>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</si>
  <si>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</si>
  <si>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</si>
  <si>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</si>
  <si>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</si>
  <si>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</si>
  <si>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</si>
  <si>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</si>
  <si>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0' exact match</t>
  </si>
  <si>
    <t>-1' exact match or next smaller item</t>
  </si>
  <si>
    <t>1' exact match or next larger item</t>
  </si>
  <si>
    <t>2'wildcard carachter match</t>
  </si>
  <si>
    <t>Start Date</t>
  </si>
  <si>
    <t>Person</t>
  </si>
  <si>
    <t>1/1/2000</t>
  </si>
  <si>
    <t>near to the searched one</t>
  </si>
  <si>
    <t>search from first to last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</si>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</sst>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164" xfId="0" applyFont="1" applyNumberFormat="1"/>
    <xf borderId="0" fillId="0" fontId="1" numFmtId="164" xfId="0" applyFont="1" applyNumberFormat="1"/>
    <xf borderId="0" fillId="0" fontId="1" numFmtId="49" xfId="0" applyFont="1" applyNumberForma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8.71"/>
    <col customWidth="1" min="3" max="3" width="47.57"/>
    <col customWidth="1" min="4" max="7" width="8.71"/>
    <col customWidth="1" min="8" max="8" width="18.0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3</v>
      </c>
      <c r="B2" s="2" t="s">
        <v>10</v>
      </c>
      <c r="C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>
      <c r="A3" s="1" t="s">
        <v>20</v>
      </c>
      <c r="C3" s="5" t="str">
        <f t="array" ref="C3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>
      <c r="A4" s="1" t="s">
        <v>23</v>
      </c>
      <c r="C4" s="5" t="str">
        <f t="array" ref="C4">XLOOKUP(A4,H2:H10,P2:P10)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>
      <c r="A5" s="1" t="s">
        <v>35</v>
      </c>
      <c r="C5" s="5" t="str">
        <f t="array" ref="C5">XLOOKUP(A5,H2:H10,P2:P10)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>
      <c r="A6" s="1" t="s">
        <v>43</v>
      </c>
      <c r="C6" s="5" t="str">
        <f t="array" ref="C6">XLOOKUP(A6,H2:H10,P2:P10)</f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>
      <c r="A10" s="1" t="s">
        <v>20</v>
      </c>
      <c r="B10" s="6" t="str">
        <f t="array" ref="B10:C10">XLOOKUP(A10,H2:H10,O2:P10)</f>
        <v>8/30/2017</v>
      </c>
      <c r="C10" s="5" t="s">
        <v>49</v>
      </c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11">
      <c r="A11" s="1" t="s">
        <v>23</v>
      </c>
      <c r="B11" s="6" t="str">
        <f t="array" ref="B11:C11">XLOOKUP(A11,H2:H10,O2:P10)</f>
        <v>10/10/2015</v>
      </c>
      <c r="C11" s="5" t="s">
        <v>28</v>
      </c>
    </row>
    <row r="12">
      <c r="A12" s="1" t="s">
        <v>35</v>
      </c>
      <c r="B12" s="6" t="str">
        <f t="array" ref="B12:C12">XLOOKUP(A12,H2:H10,O2:P10)</f>
        <v>9/11/2013</v>
      </c>
      <c r="C12" s="5" t="s">
        <v>60</v>
      </c>
    </row>
    <row r="13">
      <c r="A13" s="1" t="s">
        <v>43</v>
      </c>
      <c r="B13" s="6" t="str">
        <f t="array" ref="B13:C13">XLOOKUP(A13,H2:H10,O2:P10)</f>
        <v>4/22/2015</v>
      </c>
      <c r="C13" s="5" t="s">
        <v>70</v>
      </c>
    </row>
    <row r="16">
      <c r="A16" s="2" t="s">
        <v>71</v>
      </c>
      <c r="C16" s="1" t="str">
        <f t="array" ref="C16">xlookup(A16,H2:H10,P2:P10,"not found")</f>
        <v>not found</v>
      </c>
    </row>
    <row r="17">
      <c r="A17" s="2" t="s">
        <v>22</v>
      </c>
      <c r="C17" s="1" t="str">
        <f t="array" ref="C17">XLOOKUP(A17,H2:H10,P2:P10,"not found",2)</f>
        <v>not found</v>
      </c>
    </row>
    <row r="18">
      <c r="A18" s="2" t="s">
        <v>22</v>
      </c>
      <c r="C18" s="5" t="str">
        <f t="array" ref="C18">XLOOKUP("*"&amp;A17,H2:H10,P2:P10,"not found",2)</f>
        <v>Pam.Beasley@DunderMifflin.com</v>
      </c>
    </row>
    <row r="19">
      <c r="A19" s="2" t="s">
        <v>56</v>
      </c>
      <c r="C19" s="1" t="str">
        <f t="array" ref="C19">XLOOKUP("*"&amp;A19,H2:H10,P2:P10,"not found",2)</f>
        <v>not found</v>
      </c>
    </row>
    <row r="20">
      <c r="A20" s="2" t="s">
        <v>43</v>
      </c>
      <c r="C20" s="5" t="str">
        <f t="array" ref="C20">XLOOKUP("*"&amp;A20,H2:H10,P2:P10,"not found",2)</f>
        <v>Kevin.Malone@DunderMifflin.com</v>
      </c>
    </row>
    <row r="21" ht="15.75" customHeight="1"/>
    <row r="22" ht="15.75" customHeight="1">
      <c r="H22" s="1" t="str">
        <f t="shared" ref="H22:H23" si="1">CONCATENATE(F12," ",G12)</f>
        <v> </v>
      </c>
    </row>
    <row r="23" ht="15.75" customHeight="1">
      <c r="H23" s="1" t="str">
        <f t="shared" si="1"/>
        <v> 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5.14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3</v>
      </c>
      <c r="B2" s="2" t="s">
        <v>10</v>
      </c>
      <c r="C2" s="2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>
      <c r="A3" s="1" t="s">
        <v>20</v>
      </c>
      <c r="B3" s="6" t="str">
        <f t="array" ref="B3:C3">XLOOKUP(A3,I2:I10,O2:P10)</f>
        <v>8/30/2017</v>
      </c>
      <c r="C3" s="5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>
      <c r="A4" s="1" t="s">
        <v>23</v>
      </c>
      <c r="B4" s="6" t="str">
        <f t="array" ref="B4:C4">XLOOKUP(A4,I2:I10,O2:P10)</f>
        <v>10/10/2015</v>
      </c>
      <c r="C4" s="5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>
      <c r="A5" s="1" t="s">
        <v>35</v>
      </c>
      <c r="B5" s="6" t="str">
        <f t="array" ref="B5:C5">XLOOKUP(A5,I2:I10,O2:P10)</f>
        <v>9/11/2013</v>
      </c>
      <c r="C5" s="5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>
      <c r="A6" s="1" t="s">
        <v>43</v>
      </c>
      <c r="B6" s="6" t="str">
        <f t="array" ref="B6:C6">XLOOKUP(A6,I2:I10,O2:P10)</f>
        <v>4/22/2015</v>
      </c>
      <c r="C6" s="5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21" ht="15.75" customHeight="1"/>
    <row r="22" ht="15.75" customHeight="1">
      <c r="I22" s="1" t="str">
        <f t="shared" ref="I22:I23" si="1">CONCATENATE(G12," ",H12)</f>
        <v> </v>
      </c>
    </row>
    <row r="23" ht="15.75" customHeight="1">
      <c r="I23" s="1" t="str">
        <f t="shared" si="1"/>
        <v> 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3" t="s">
        <v>17</v>
      </c>
      <c r="N2" s="3" t="s">
        <v>18</v>
      </c>
      <c r="O2" s="4" t="s">
        <v>19</v>
      </c>
    </row>
    <row r="3">
      <c r="A3" s="1" t="s">
        <v>71</v>
      </c>
      <c r="B3" s="1" t="str">
        <f t="array" ref="B3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3" t="s">
        <v>26</v>
      </c>
      <c r="N3" s="3" t="s">
        <v>27</v>
      </c>
      <c r="O3" s="4" t="s">
        <v>28</v>
      </c>
    </row>
    <row r="4">
      <c r="A4" s="1" t="s">
        <v>22</v>
      </c>
      <c r="B4" s="5" t="str">
        <f t="array" ref="B4">XLOOKUP("*"&amp;A4,H2:H10,O2:O10,"not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3" t="s">
        <v>32</v>
      </c>
      <c r="N4" s="3" t="s">
        <v>33</v>
      </c>
      <c r="O4" s="4" t="s">
        <v>34</v>
      </c>
    </row>
    <row r="5">
      <c r="A5" s="1" t="s">
        <v>56</v>
      </c>
      <c r="B5" s="5" t="str">
        <f t="array" ref="B5">XLOOKUP(A5&amp;"*",H2:H10,O2:O10,"not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3" t="s">
        <v>40</v>
      </c>
      <c r="N5" s="3" t="s">
        <v>41</v>
      </c>
      <c r="O5" s="4" t="s">
        <v>42</v>
      </c>
    </row>
    <row r="6">
      <c r="A6" s="1" t="s">
        <v>72</v>
      </c>
      <c r="B6" s="5" t="str">
        <f t="array" ref="B6">XLOOKUP(A6&amp;"*",H2:H10,O2:O10,"not found",2)</f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3" t="s">
        <v>47</v>
      </c>
      <c r="N6" s="3" t="s">
        <v>48</v>
      </c>
      <c r="O6" s="4" t="s">
        <v>49</v>
      </c>
    </row>
    <row r="7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3" t="s">
        <v>47</v>
      </c>
      <c r="N7" s="3" t="s">
        <v>54</v>
      </c>
      <c r="O7" s="4" t="s">
        <v>55</v>
      </c>
    </row>
    <row r="8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3" t="s">
        <v>59</v>
      </c>
      <c r="N8" s="3" t="s">
        <v>54</v>
      </c>
      <c r="O8" s="4" t="s">
        <v>60</v>
      </c>
    </row>
    <row r="9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3" t="s">
        <v>64</v>
      </c>
      <c r="N9" s="3" t="s">
        <v>65</v>
      </c>
      <c r="O9" s="4" t="s">
        <v>66</v>
      </c>
    </row>
    <row r="10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3" t="s">
        <v>69</v>
      </c>
      <c r="N10" s="3" t="s">
        <v>65</v>
      </c>
      <c r="O10" s="4" t="s">
        <v>70</v>
      </c>
    </row>
    <row r="13">
      <c r="A13" s="7" t="s">
        <v>73</v>
      </c>
    </row>
    <row r="14">
      <c r="A14" s="7" t="s">
        <v>74</v>
      </c>
    </row>
    <row r="15">
      <c r="A15" s="7" t="s">
        <v>75</v>
      </c>
    </row>
    <row r="16">
      <c r="A16" s="7" t="s">
        <v>76</v>
      </c>
    </row>
    <row r="21" ht="15.75" customHeight="1"/>
    <row r="22" ht="15.75" customHeight="1">
      <c r="H22" s="1" t="str">
        <f t="shared" ref="H22:H23" si="1">CONCATENATE(F12," ",G12)</f>
        <v> </v>
      </c>
    </row>
    <row r="23" ht="15.75" customHeight="1">
      <c r="H23" s="1" t="str">
        <f t="shared" si="1"/>
        <v> 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77</v>
      </c>
      <c r="B2" s="1" t="s">
        <v>78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>
      <c r="A3" s="3" t="s">
        <v>79</v>
      </c>
      <c r="B3" s="1" t="str">
        <f t="array" ref="B3">XLOOKUP(A3,N2:N10,I2:I10,,1)</f>
        <v>Angela Martin</v>
      </c>
      <c r="C3" s="2" t="s">
        <v>80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>
      <c r="A4" s="3" t="s">
        <v>47</v>
      </c>
      <c r="B4" s="1" t="str">
        <f t="array" ref="B4">xlookup(A4,N2:N10,I2:I10,,,1)</f>
        <v>Toby Flenderson</v>
      </c>
      <c r="C4" s="2" t="s">
        <v>81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>
      <c r="A5" s="3" t="s">
        <v>47</v>
      </c>
      <c r="B5" s="1" t="str">
        <f t="array" ref="B5">XLOOKUP(A5,N2:N10,I2:I10,,,-1)</f>
        <v>Michael Scott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21" ht="15.75" customHeight="1"/>
    <row r="22" ht="15.75" customHeight="1">
      <c r="I22" s="1" t="str">
        <f t="shared" ref="I22:I23" si="1">CONCATENATE(G12," ",H12)</f>
        <v> </v>
      </c>
    </row>
    <row r="23" ht="15.75" customHeight="1">
      <c r="I23" s="1" t="str">
        <f t="shared" si="1"/>
        <v> 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6" width="10.14"/>
    <col customWidth="1" min="7" max="7" width="12.14"/>
    <col customWidth="1" min="8" max="26" width="10.14"/>
  </cols>
  <sheetData>
    <row r="1">
      <c r="B1" s="1" t="s">
        <v>82</v>
      </c>
      <c r="H1" s="1" t="s">
        <v>83</v>
      </c>
      <c r="I1" s="1" t="s">
        <v>82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>
      <c r="A2" s="1" t="s">
        <v>94</v>
      </c>
      <c r="B2" s="1">
        <f t="shared" ref="B2:B4" si="1">xlookup(B1,H1:S1,H2:S2)</f>
        <v>310</v>
      </c>
      <c r="G2" s="1" t="s">
        <v>94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>
      <c r="A3" s="1" t="s">
        <v>95</v>
      </c>
      <c r="B3" s="1">
        <f t="shared" si="1"/>
        <v>40</v>
      </c>
      <c r="G3" s="1" t="s">
        <v>95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>
      <c r="A4" s="1" t="s">
        <v>96</v>
      </c>
      <c r="B4" s="1">
        <f t="shared" si="1"/>
        <v>118</v>
      </c>
      <c r="G4" s="1" t="s">
        <v>96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14"/>
    <col customWidth="1" min="3" max="6" width="10.14"/>
    <col customWidth="1" min="7" max="7" width="12.14"/>
    <col customWidth="1" min="8" max="26" width="10.14"/>
  </cols>
  <sheetData>
    <row r="1">
      <c r="B1" s="1" t="s">
        <v>82</v>
      </c>
      <c r="H1" s="1" t="s">
        <v>83</v>
      </c>
      <c r="I1" s="1" t="s">
        <v>82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>
      <c r="A2" s="1" t="s">
        <v>94</v>
      </c>
      <c r="B2" s="1">
        <f t="shared" ref="B2:B4" si="1">xlookup(B1,H1:S1,H2:S2)</f>
        <v>310</v>
      </c>
      <c r="G2" s="1" t="s">
        <v>94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>
      <c r="A3" s="1" t="s">
        <v>95</v>
      </c>
      <c r="B3" s="1">
        <f t="shared" si="1"/>
        <v>40</v>
      </c>
      <c r="G3" s="1" t="s">
        <v>95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>
      <c r="A4" s="1" t="s">
        <v>96</v>
      </c>
      <c r="B4" s="1">
        <f t="shared" si="1"/>
        <v>118</v>
      </c>
      <c r="G4" s="1" t="s">
        <v>96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6">
      <c r="B6" s="1" t="s">
        <v>97</v>
      </c>
    </row>
    <row r="7">
      <c r="A7" s="1" t="s">
        <v>94</v>
      </c>
      <c r="B7" s="1">
        <f t="array" ref="B7">SUM(XLOOKUP(B1,H1:S1,H2:S2),XLOOKUP(J1,H1:S1,H2:S2))</f>
        <v>460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30.14"/>
    <col customWidth="1" min="3" max="15" width="8.71"/>
    <col customWidth="1" min="16" max="16" width="21.0"/>
    <col customWidth="1" min="17" max="26" width="8.71"/>
  </cols>
  <sheetData>
    <row r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>
      <c r="A3" s="1" t="s">
        <v>31</v>
      </c>
      <c r="B3" s="5" t="str">
        <f t="shared" ref="B3:B5" si="1">VLOOKUP(A3,H2:P10,9,false)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>
      <c r="A4" s="1" t="s">
        <v>52</v>
      </c>
      <c r="B4" s="5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>
      <c r="A5" s="1" t="s">
        <v>63</v>
      </c>
      <c r="B5" s="5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