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https://qualcomm-my.sharepoint.com/personal/hgan_qti_qualcomm_com/Documents/Documents/dingtou/dingtou/"/>
    </mc:Choice>
  </mc:AlternateContent>
  <xr:revisionPtr revIDLastSave="97" documentId="13_ncr:1_{AF1D21B3-B195-4AEA-B63E-FB04C83D24AC}" xr6:coauthVersionLast="45" xr6:coauthVersionMax="45" xr10:uidLastSave="{885487E6-FC6A-4CE3-A795-D50C91C9938B}"/>
  <bookViews>
    <workbookView xWindow="-120" yWindow="-120" windowWidth="29040" windowHeight="15840" tabRatio="722" activeTab="6" xr2:uid="{00000000-000D-0000-FFFF-FFFF00000000}"/>
  </bookViews>
  <sheets>
    <sheet name="平安证券" sheetId="1" r:id="rId1"/>
    <sheet name="广发证券" sheetId="5" r:id="rId2"/>
    <sheet name="佣金宝(LiJJ)" sheetId="6" r:id="rId3"/>
    <sheet name="易方达创业版ETF(结束)" sheetId="2" r:id="rId4"/>
    <sheet name="易方达消费行业(结束)" sheetId="3" r:id="rId5"/>
    <sheet name="HS300" sheetId="4" r:id="rId6"/>
    <sheet name="南方中证500增强A(挖财)" sheetId="7" r:id="rId7"/>
    <sheet name="大成债券投资基金 090002 " sheetId="8" r:id="rId8"/>
    <sheet name="大成深40ETF联接 090012 " sheetId="9" r:id="rId9"/>
    <sheet name="南方500 160119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8" i="4" l="1"/>
  <c r="C46" i="4"/>
  <c r="C29" i="7"/>
  <c r="C121" i="2"/>
  <c r="C120" i="2"/>
  <c r="C119" i="2"/>
  <c r="C118" i="2"/>
  <c r="N111" i="2"/>
  <c r="K111" i="2"/>
  <c r="K108" i="2"/>
  <c r="K109" i="2"/>
  <c r="K107" i="2"/>
  <c r="C96" i="5" l="1"/>
  <c r="C93" i="5"/>
  <c r="C92" i="5"/>
  <c r="C91" i="5"/>
  <c r="C90" i="5"/>
  <c r="C89" i="5"/>
  <c r="C87" i="5"/>
  <c r="C86" i="5"/>
  <c r="C85" i="5"/>
  <c r="C84" i="5"/>
  <c r="C83" i="5"/>
  <c r="C82" i="5"/>
  <c r="C80" i="5"/>
  <c r="C78" i="5"/>
  <c r="B101" i="5"/>
  <c r="C97" i="5"/>
  <c r="C95" i="5"/>
  <c r="C94" i="5"/>
  <c r="C88" i="5"/>
  <c r="C81" i="5"/>
  <c r="C79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102" i="5" l="1"/>
  <c r="B12" i="6"/>
  <c r="C8" i="6"/>
  <c r="C7" i="6" l="1"/>
  <c r="C81" i="4" l="1"/>
  <c r="C61" i="7"/>
  <c r="C117" i="2"/>
  <c r="C80" i="4"/>
  <c r="C60" i="7"/>
  <c r="C116" i="2"/>
  <c r="C79" i="4"/>
  <c r="C59" i="7"/>
  <c r="C115" i="2"/>
  <c r="C78" i="4"/>
  <c r="C58" i="7"/>
  <c r="C114" i="2"/>
  <c r="C77" i="4"/>
  <c r="C57" i="7"/>
  <c r="C113" i="2"/>
  <c r="C76" i="4"/>
  <c r="C56" i="7"/>
  <c r="C112" i="2"/>
  <c r="C75" i="4"/>
  <c r="C55" i="7"/>
  <c r="C111" i="2"/>
  <c r="C33" i="5" l="1"/>
  <c r="C23" i="1"/>
  <c r="C22" i="1"/>
  <c r="C43" i="10"/>
  <c r="B42" i="10"/>
  <c r="E42" i="10" s="1"/>
  <c r="E43" i="10" s="1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B40" i="9"/>
  <c r="E40" i="9" s="1"/>
  <c r="E41" i="9" s="1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41" i="9" s="1"/>
  <c r="C8" i="9"/>
  <c r="C7" i="9"/>
  <c r="C6" i="9"/>
  <c r="C5" i="9"/>
  <c r="C4" i="9"/>
  <c r="C3" i="9"/>
  <c r="C2" i="9"/>
  <c r="B68" i="8"/>
  <c r="E68" i="8" s="1"/>
  <c r="E69" i="8" s="1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B65" i="7"/>
  <c r="E65" i="7" s="1"/>
  <c r="E66" i="7" s="1"/>
  <c r="H54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H40" i="7"/>
  <c r="C40" i="7"/>
  <c r="C39" i="7"/>
  <c r="C38" i="7"/>
  <c r="H37" i="7"/>
  <c r="C37" i="7"/>
  <c r="C36" i="7"/>
  <c r="H35" i="7"/>
  <c r="C35" i="7"/>
  <c r="C34" i="7"/>
  <c r="C33" i="7"/>
  <c r="C32" i="7"/>
  <c r="C31" i="7"/>
  <c r="H27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B85" i="4"/>
  <c r="E86" i="4" s="1"/>
  <c r="H74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H60" i="4"/>
  <c r="C60" i="4"/>
  <c r="C59" i="4"/>
  <c r="C58" i="4"/>
  <c r="H57" i="4"/>
  <c r="C57" i="4"/>
  <c r="C56" i="4"/>
  <c r="C86" i="4" s="1"/>
  <c r="H55" i="4"/>
  <c r="C55" i="4"/>
  <c r="C54" i="4"/>
  <c r="C53" i="4"/>
  <c r="C52" i="4"/>
  <c r="C51" i="4"/>
  <c r="H45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74" i="3"/>
  <c r="E74" i="3" s="1"/>
  <c r="H68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H55" i="3"/>
  <c r="C55" i="3"/>
  <c r="C54" i="3"/>
  <c r="C53" i="3"/>
  <c r="H52" i="3"/>
  <c r="C52" i="3"/>
  <c r="C51" i="3"/>
  <c r="H50" i="3"/>
  <c r="C50" i="3"/>
  <c r="C49" i="3"/>
  <c r="C48" i="3"/>
  <c r="C47" i="3"/>
  <c r="C46" i="3"/>
  <c r="H45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127" i="2"/>
  <c r="E127" i="2" s="1"/>
  <c r="H110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H96" i="2"/>
  <c r="C96" i="2"/>
  <c r="C95" i="2"/>
  <c r="C94" i="2"/>
  <c r="H93" i="2"/>
  <c r="C93" i="2"/>
  <c r="C92" i="2"/>
  <c r="H91" i="2"/>
  <c r="C91" i="2"/>
  <c r="C90" i="2"/>
  <c r="C89" i="2"/>
  <c r="C88" i="2"/>
  <c r="C87" i="2"/>
  <c r="H86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3" i="6"/>
  <c r="E12" i="6"/>
  <c r="E13" i="6" s="1"/>
  <c r="C6" i="6"/>
  <c r="C5" i="6"/>
  <c r="C4" i="6"/>
  <c r="C3" i="6"/>
  <c r="C2" i="6"/>
  <c r="B37" i="5"/>
  <c r="E37" i="5" s="1"/>
  <c r="E38" i="5" s="1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B26" i="1"/>
  <c r="E26" i="1" s="1"/>
  <c r="E27" i="1" s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K4" i="1"/>
  <c r="C4" i="1"/>
  <c r="K3" i="1"/>
  <c r="C3" i="1"/>
  <c r="K2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C2" i="1"/>
  <c r="C69" i="8" l="1"/>
  <c r="C128" i="2"/>
  <c r="C66" i="7"/>
  <c r="C75" i="3"/>
  <c r="E85" i="4"/>
  <c r="E128" i="2"/>
  <c r="C38" i="5"/>
  <c r="C27" i="1"/>
  <c r="E7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Huijun Gan</author>
  </authors>
  <commentList>
    <comment ref="C102" authorId="0" shapeId="0" xr:uid="{06992E1E-2E30-4F71-9436-4BBF1EC22E51}">
      <text>
        <r>
          <rPr>
            <b/>
            <sz val="9"/>
            <color indexed="81"/>
            <rFont val="Tahoma"/>
            <family val="2"/>
          </rPr>
          <t>Huijun Gan:</t>
        </r>
        <r>
          <rPr>
            <sz val="9"/>
            <color indexed="81"/>
            <rFont val="Tahoma"/>
            <family val="2"/>
          </rPr>
          <t xml:space="preserve">
相当于12/5/2014投入140283元，截止5/23/2019，净收益64025.49元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14" authorId="0" shapeId="0" xr:uid="{00000000-0006-0000-0700-000001000000}">
      <text>
        <r>
          <rPr>
            <b/>
            <sz val="9"/>
            <rFont val="Tahoma"/>
            <charset val="134"/>
          </rPr>
          <t>Administrator: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 xml:space="preserve">在这个日期前的记录没有查到
</t>
        </r>
      </text>
    </comment>
  </commentList>
</comments>
</file>

<file path=xl/sharedStrings.xml><?xml version="1.0" encoding="utf-8"?>
<sst xmlns="http://schemas.openxmlformats.org/spreadsheetml/2006/main" count="93" uniqueCount="19">
  <si>
    <t>投入</t>
  </si>
  <si>
    <t>现金流</t>
  </si>
  <si>
    <t>日期</t>
  </si>
  <si>
    <t>累计投入</t>
  </si>
  <si>
    <t>市值</t>
  </si>
  <si>
    <t>年化</t>
  </si>
  <si>
    <t>总投入</t>
  </si>
  <si>
    <t>总市值</t>
  </si>
  <si>
    <t>终值</t>
  </si>
  <si>
    <t>XIRR</t>
  </si>
  <si>
    <t>期数</t>
  </si>
  <si>
    <t>易方达</t>
  </si>
  <si>
    <r>
      <rPr>
        <sz val="11"/>
        <color theme="1"/>
        <rFont val="Tahoma"/>
        <charset val="134"/>
      </rPr>
      <t>p</t>
    </r>
    <r>
      <rPr>
        <sz val="11"/>
        <color theme="1"/>
        <rFont val="Tahoma"/>
        <charset val="134"/>
      </rPr>
      <t>ingan</t>
    </r>
  </si>
  <si>
    <t>广发平安合并</t>
  </si>
  <si>
    <t>富国hs300</t>
  </si>
  <si>
    <t>挖财</t>
  </si>
  <si>
    <t>赎回</t>
  </si>
  <si>
    <t>分红</t>
  </si>
  <si>
    <t>7/10/2020 赎回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</si>
</sst>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8">
    <font>
      <sz val="11"/>
      <color theme="1"/>
      <name val="Tahoma"/>
      <charset val="134"/>
    </font>
    <font>
      <sz val="11"/>
      <color theme="1"/>
      <name val="宋体"/>
      <charset val="134"/>
    </font>
    <font>
      <sz val="9"/>
      <name val="Tahoma"/>
      <charset val="134"/>
    </font>
    <font>
      <b/>
      <sz val="9"/>
      <name val="Tahoma"/>
      <charset val="134"/>
    </font>
    <font>
      <sz val="9"/>
      <name val="宋体"/>
      <charset val="134"/>
    </font>
    <font>
      <sz val="11"/>
      <color theme="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workbookViewId="0">
      <selection activeCell="D32" sqref="D32"/>
    </sheetView>
  </sheetViews>
  <sheetFormatPr defaultColWidth="9" defaultRowHeight="14.25"/>
  <cols>
    <col min="2" max="3" width="10.5"/>
    <col min="4" max="4" width="11.125" customWidth="1"/>
    <col min="5" max="5" width="10.625" customWidth="1"/>
    <col min="7" max="7" width="15.375" customWidth="1"/>
    <col min="8" max="8" width="11" customWidth="1"/>
    <col min="9" max="9" width="9.5"/>
    <col min="10" max="10" width="10.5"/>
    <col min="11" max="11" width="12.75"/>
  </cols>
  <sheetData>
    <row r="1" spans="1:1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 t="s">
        <v>5</v>
      </c>
      <c r="I1" s="1" t="s">
        <v>6</v>
      </c>
      <c r="J1" s="1" t="s">
        <v>7</v>
      </c>
    </row>
    <row r="2" spans="1:11">
      <c r="B2">
        <v>50000</v>
      </c>
      <c r="C2">
        <f>0-B2</f>
        <v>-50000</v>
      </c>
      <c r="D2" s="3">
        <v>42366</v>
      </c>
      <c r="E2">
        <f>B2</f>
        <v>50000</v>
      </c>
      <c r="G2" s="3">
        <v>43323</v>
      </c>
      <c r="I2">
        <v>201100</v>
      </c>
      <c r="J2">
        <v>215376</v>
      </c>
      <c r="K2">
        <f>(J2-I2)/I2</f>
        <v>7.098955743411238E-2</v>
      </c>
    </row>
    <row r="3" spans="1:11">
      <c r="B3">
        <v>20000</v>
      </c>
      <c r="C3">
        <f t="shared" ref="C3:C19" si="0">0-B3</f>
        <v>-20000</v>
      </c>
      <c r="D3" s="3">
        <v>42368</v>
      </c>
      <c r="E3">
        <f>E2+B3</f>
        <v>70000</v>
      </c>
      <c r="G3" s="3">
        <v>43528</v>
      </c>
      <c r="I3">
        <v>100000</v>
      </c>
      <c r="J3">
        <v>120555.18</v>
      </c>
      <c r="K3">
        <f>(J3-I3)/I3</f>
        <v>0.20555179999999992</v>
      </c>
    </row>
    <row r="4" spans="1:11">
      <c r="B4">
        <v>30000</v>
      </c>
      <c r="C4">
        <f t="shared" si="0"/>
        <v>-30000</v>
      </c>
      <c r="D4" s="3">
        <v>42437</v>
      </c>
      <c r="E4">
        <f t="shared" ref="E4:E16" si="1">E3+B4</f>
        <v>100000</v>
      </c>
      <c r="G4" s="3">
        <v>43573</v>
      </c>
      <c r="I4">
        <v>79488.34</v>
      </c>
      <c r="J4">
        <v>101800.76</v>
      </c>
      <c r="K4">
        <f>(J4-I4)/I4</f>
        <v>0.28070054048178639</v>
      </c>
    </row>
    <row r="5" spans="1:11">
      <c r="B5">
        <v>-100</v>
      </c>
      <c r="C5">
        <f t="shared" si="0"/>
        <v>100</v>
      </c>
      <c r="D5" s="3">
        <v>42677</v>
      </c>
      <c r="E5">
        <f t="shared" si="1"/>
        <v>99900</v>
      </c>
    </row>
    <row r="6" spans="1:11">
      <c r="B6">
        <v>20000</v>
      </c>
      <c r="C6">
        <f t="shared" si="0"/>
        <v>-20000</v>
      </c>
      <c r="D6" s="3">
        <v>42689</v>
      </c>
      <c r="E6">
        <f t="shared" si="1"/>
        <v>119900</v>
      </c>
    </row>
    <row r="7" spans="1:11">
      <c r="B7">
        <v>11400</v>
      </c>
      <c r="C7">
        <f t="shared" si="0"/>
        <v>-11400</v>
      </c>
      <c r="D7" s="3">
        <v>42760</v>
      </c>
      <c r="E7">
        <f t="shared" si="1"/>
        <v>131300</v>
      </c>
    </row>
    <row r="8" spans="1:11">
      <c r="B8">
        <v>-10300</v>
      </c>
      <c r="C8">
        <f t="shared" si="0"/>
        <v>10300</v>
      </c>
      <c r="D8" s="3">
        <v>42773</v>
      </c>
      <c r="E8">
        <f t="shared" si="1"/>
        <v>121000</v>
      </c>
    </row>
    <row r="9" spans="1:11">
      <c r="B9">
        <v>-400</v>
      </c>
      <c r="C9">
        <f t="shared" si="0"/>
        <v>400</v>
      </c>
      <c r="D9" s="3">
        <v>42775</v>
      </c>
      <c r="E9">
        <f t="shared" si="1"/>
        <v>120600</v>
      </c>
    </row>
    <row r="10" spans="1:11">
      <c r="B10">
        <v>10000</v>
      </c>
      <c r="C10">
        <f t="shared" si="0"/>
        <v>-10000</v>
      </c>
      <c r="D10" s="3">
        <v>42821</v>
      </c>
      <c r="E10">
        <f t="shared" si="1"/>
        <v>130600</v>
      </c>
    </row>
    <row r="11" spans="1:11">
      <c r="B11">
        <v>20000</v>
      </c>
      <c r="C11">
        <f t="shared" si="0"/>
        <v>-20000</v>
      </c>
      <c r="D11" s="3">
        <v>43059</v>
      </c>
      <c r="E11">
        <f t="shared" si="1"/>
        <v>150600</v>
      </c>
    </row>
    <row r="12" spans="1:11">
      <c r="B12">
        <v>10000</v>
      </c>
      <c r="C12">
        <f t="shared" si="0"/>
        <v>-10000</v>
      </c>
      <c r="D12" s="3">
        <v>43062</v>
      </c>
      <c r="E12">
        <f t="shared" si="1"/>
        <v>160600</v>
      </c>
    </row>
    <row r="13" spans="1:11">
      <c r="B13">
        <v>1000</v>
      </c>
      <c r="C13">
        <f t="shared" si="0"/>
        <v>-1000</v>
      </c>
      <c r="D13" s="3">
        <v>43081</v>
      </c>
      <c r="E13">
        <f t="shared" si="1"/>
        <v>161600</v>
      </c>
    </row>
    <row r="14" spans="1:11">
      <c r="B14">
        <v>2000</v>
      </c>
      <c r="C14">
        <f t="shared" si="0"/>
        <v>-2000</v>
      </c>
      <c r="D14" s="3">
        <v>43089</v>
      </c>
      <c r="E14">
        <f t="shared" si="1"/>
        <v>163600</v>
      </c>
    </row>
    <row r="15" spans="1:11">
      <c r="B15">
        <v>35000</v>
      </c>
      <c r="C15">
        <f t="shared" si="0"/>
        <v>-35000</v>
      </c>
      <c r="D15" s="3">
        <v>43171</v>
      </c>
      <c r="E15">
        <f t="shared" si="1"/>
        <v>198600</v>
      </c>
    </row>
    <row r="16" spans="1:11">
      <c r="B16">
        <v>2500</v>
      </c>
      <c r="C16">
        <f t="shared" si="0"/>
        <v>-2500</v>
      </c>
      <c r="D16" s="3">
        <v>43179</v>
      </c>
      <c r="E16">
        <f t="shared" si="1"/>
        <v>201100</v>
      </c>
    </row>
    <row r="17" spans="1:5">
      <c r="B17">
        <v>17000</v>
      </c>
      <c r="C17">
        <f t="shared" si="0"/>
        <v>-17000</v>
      </c>
      <c r="D17" s="3">
        <v>43461</v>
      </c>
    </row>
    <row r="18" spans="1:5">
      <c r="B18">
        <v>-18100</v>
      </c>
      <c r="C18">
        <f t="shared" si="0"/>
        <v>18100</v>
      </c>
      <c r="D18" s="3">
        <v>43468</v>
      </c>
    </row>
    <row r="19" spans="1:5">
      <c r="B19">
        <v>-100000</v>
      </c>
      <c r="C19">
        <f t="shared" si="0"/>
        <v>100000</v>
      </c>
      <c r="D19" s="3">
        <v>43494</v>
      </c>
    </row>
    <row r="20" spans="1:5">
      <c r="B20">
        <v>-22511.66</v>
      </c>
      <c r="C20">
        <f>0-B20</f>
        <v>22511.66</v>
      </c>
      <c r="D20" s="3">
        <v>43552</v>
      </c>
    </row>
    <row r="21" spans="1:5">
      <c r="B21">
        <v>2000</v>
      </c>
      <c r="C21">
        <f>0-B21</f>
        <v>-2000</v>
      </c>
      <c r="D21" s="3">
        <v>43563</v>
      </c>
    </row>
    <row r="22" spans="1:5">
      <c r="B22">
        <v>-3352.46</v>
      </c>
      <c r="C22">
        <f>0-B22</f>
        <v>3352.46</v>
      </c>
      <c r="D22" s="3">
        <v>43580</v>
      </c>
    </row>
    <row r="23" spans="1:5">
      <c r="B23">
        <v>-85561.69</v>
      </c>
      <c r="C23">
        <f>0-B23</f>
        <v>85561.69</v>
      </c>
      <c r="D23" s="3">
        <v>43608</v>
      </c>
    </row>
    <row r="24" spans="1:5">
      <c r="D24" s="3"/>
    </row>
    <row r="25" spans="1:5">
      <c r="D25" s="3"/>
    </row>
    <row r="26" spans="1:5">
      <c r="A26" s="1" t="s">
        <v>8</v>
      </c>
      <c r="B26">
        <f>SUM(B2:B25)</f>
        <v>-9425.8100000000122</v>
      </c>
      <c r="C26">
        <v>0</v>
      </c>
      <c r="D26" s="3">
        <v>43609</v>
      </c>
      <c r="E26">
        <f>C26-B26</f>
        <v>9425.8100000000122</v>
      </c>
    </row>
    <row r="27" spans="1:5">
      <c r="A27" t="s">
        <v>9</v>
      </c>
      <c r="C27">
        <f>XIRR(C2:C26,D2:D26)</f>
        <v>1.9768771529197701E-2</v>
      </c>
      <c r="E27">
        <f>E26/B26</f>
        <v>-1</v>
      </c>
    </row>
  </sheetData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43"/>
  <sheetViews>
    <sheetView workbookViewId="0">
      <selection activeCell="B3" sqref="B3"/>
    </sheetView>
  </sheetViews>
  <sheetFormatPr defaultColWidth="9" defaultRowHeight="14.25"/>
  <cols>
    <col min="3" max="3" width="13.125" customWidth="1"/>
    <col min="4" max="4" width="11.625" customWidth="1"/>
  </cols>
  <sheetData>
    <row r="1" spans="1:4">
      <c r="A1" s="1" t="s">
        <v>10</v>
      </c>
      <c r="B1" s="1" t="s">
        <v>0</v>
      </c>
      <c r="C1" s="1" t="s">
        <v>1</v>
      </c>
      <c r="D1" s="1" t="s">
        <v>2</v>
      </c>
    </row>
    <row r="2" spans="1:4">
      <c r="A2" s="1"/>
      <c r="B2" s="1">
        <v>0</v>
      </c>
      <c r="C2" s="2">
        <f t="shared" ref="C2:C35" si="0">0-B2</f>
        <v>0</v>
      </c>
      <c r="D2" s="3">
        <v>41934</v>
      </c>
    </row>
    <row r="3" spans="1:4">
      <c r="A3" s="1"/>
      <c r="B3" s="1">
        <v>-3479</v>
      </c>
      <c r="C3" s="2">
        <f t="shared" si="0"/>
        <v>3479</v>
      </c>
      <c r="D3" s="3">
        <v>42178</v>
      </c>
    </row>
    <row r="4" spans="1:4">
      <c r="B4">
        <v>-837.75</v>
      </c>
      <c r="C4" s="2">
        <f t="shared" si="0"/>
        <v>837.75</v>
      </c>
      <c r="D4" s="3">
        <v>42269</v>
      </c>
    </row>
    <row r="5" spans="1:4">
      <c r="B5">
        <v>-1822.43</v>
      </c>
      <c r="C5" s="2">
        <f t="shared" si="0"/>
        <v>1822.43</v>
      </c>
      <c r="D5" s="3">
        <v>42327</v>
      </c>
    </row>
    <row r="6" spans="1:4">
      <c r="B6">
        <v>200</v>
      </c>
      <c r="C6" s="2">
        <f t="shared" si="0"/>
        <v>-200</v>
      </c>
      <c r="D6" s="3">
        <v>42416</v>
      </c>
    </row>
    <row r="7" spans="1:4">
      <c r="B7">
        <v>200</v>
      </c>
      <c r="C7" s="2">
        <f t="shared" si="0"/>
        <v>-200</v>
      </c>
      <c r="D7" s="3">
        <v>42430</v>
      </c>
    </row>
    <row r="8" spans="1:4">
      <c r="B8">
        <v>200</v>
      </c>
      <c r="C8" s="2">
        <f t="shared" si="0"/>
        <v>-200</v>
      </c>
      <c r="D8" s="3">
        <v>42471</v>
      </c>
    </row>
    <row r="9" spans="1:4">
      <c r="B9">
        <v>200</v>
      </c>
      <c r="C9" s="2">
        <f t="shared" si="0"/>
        <v>-200</v>
      </c>
      <c r="D9" s="3">
        <v>42496</v>
      </c>
    </row>
    <row r="10" spans="1:4">
      <c r="B10">
        <v>200</v>
      </c>
      <c r="C10" s="2">
        <f t="shared" si="0"/>
        <v>-200</v>
      </c>
      <c r="D10" s="3">
        <v>42524</v>
      </c>
    </row>
    <row r="11" spans="1:4">
      <c r="B11">
        <v>200</v>
      </c>
      <c r="C11" s="2">
        <f t="shared" si="0"/>
        <v>-200</v>
      </c>
      <c r="D11" s="3">
        <v>42569</v>
      </c>
    </row>
    <row r="12" spans="1:4">
      <c r="B12">
        <v>200</v>
      </c>
      <c r="C12" s="2">
        <f t="shared" si="0"/>
        <v>-200</v>
      </c>
      <c r="D12" s="3">
        <v>42583</v>
      </c>
    </row>
    <row r="13" spans="1:4">
      <c r="B13">
        <v>200</v>
      </c>
      <c r="C13" s="2">
        <f t="shared" si="0"/>
        <v>-200</v>
      </c>
      <c r="D13" s="3">
        <v>42614</v>
      </c>
    </row>
    <row r="14" spans="1:4">
      <c r="B14">
        <v>200</v>
      </c>
      <c r="C14" s="2">
        <f t="shared" si="0"/>
        <v>-200</v>
      </c>
      <c r="D14" s="3">
        <v>42653</v>
      </c>
    </row>
    <row r="15" spans="1:4">
      <c r="B15">
        <v>200</v>
      </c>
      <c r="C15" s="2">
        <f t="shared" si="0"/>
        <v>-200</v>
      </c>
      <c r="D15" s="3">
        <v>42683</v>
      </c>
    </row>
    <row r="16" spans="1:4">
      <c r="B16">
        <v>200</v>
      </c>
      <c r="C16" s="2">
        <f t="shared" si="0"/>
        <v>-200</v>
      </c>
      <c r="D16" s="3">
        <v>42712</v>
      </c>
    </row>
    <row r="17" spans="2:4">
      <c r="B17">
        <v>200</v>
      </c>
      <c r="C17" s="2">
        <f t="shared" si="0"/>
        <v>-200</v>
      </c>
      <c r="D17" s="3">
        <v>42745</v>
      </c>
    </row>
    <row r="18" spans="2:4">
      <c r="B18">
        <v>200</v>
      </c>
      <c r="C18" s="2">
        <f t="shared" si="0"/>
        <v>-200</v>
      </c>
      <c r="D18" s="3">
        <v>42776</v>
      </c>
    </row>
    <row r="19" spans="2:4">
      <c r="B19">
        <v>200</v>
      </c>
      <c r="C19" s="2">
        <f t="shared" si="0"/>
        <v>-200</v>
      </c>
      <c r="D19" s="3">
        <v>42800</v>
      </c>
    </row>
    <row r="20" spans="2:4">
      <c r="B20">
        <v>200</v>
      </c>
      <c r="C20" s="2">
        <f t="shared" si="0"/>
        <v>-200</v>
      </c>
      <c r="D20" s="3">
        <v>42830</v>
      </c>
    </row>
    <row r="21" spans="2:4">
      <c r="B21">
        <v>200</v>
      </c>
      <c r="C21" s="2">
        <f t="shared" si="0"/>
        <v>-200</v>
      </c>
      <c r="D21" s="3">
        <v>42858</v>
      </c>
    </row>
    <row r="22" spans="2:4">
      <c r="B22">
        <v>200</v>
      </c>
      <c r="C22" s="2">
        <f t="shared" si="0"/>
        <v>-200</v>
      </c>
      <c r="D22" s="3">
        <v>42888</v>
      </c>
    </row>
    <row r="23" spans="2:4">
      <c r="B23">
        <v>400</v>
      </c>
      <c r="C23" s="2">
        <f t="shared" si="0"/>
        <v>-400</v>
      </c>
      <c r="D23" s="3">
        <v>42949</v>
      </c>
    </row>
    <row r="24" spans="2:4">
      <c r="B24">
        <v>200</v>
      </c>
      <c r="C24" s="2">
        <f t="shared" si="0"/>
        <v>-200</v>
      </c>
      <c r="D24" s="3">
        <v>42979</v>
      </c>
    </row>
    <row r="25" spans="2:4">
      <c r="B25">
        <v>200</v>
      </c>
      <c r="C25" s="2">
        <f t="shared" si="0"/>
        <v>-200</v>
      </c>
      <c r="D25" s="3">
        <v>43017</v>
      </c>
    </row>
    <row r="26" spans="2:4">
      <c r="B26">
        <v>200</v>
      </c>
      <c r="C26" s="2">
        <f t="shared" si="0"/>
        <v>-200</v>
      </c>
      <c r="D26" s="3">
        <v>43041</v>
      </c>
    </row>
    <row r="27" spans="2:4">
      <c r="B27">
        <v>200</v>
      </c>
      <c r="C27" s="2">
        <f t="shared" si="0"/>
        <v>-200</v>
      </c>
      <c r="D27" s="3">
        <v>43080</v>
      </c>
    </row>
    <row r="28" spans="2:4">
      <c r="B28">
        <v>200</v>
      </c>
      <c r="C28" s="2">
        <f t="shared" si="0"/>
        <v>-200</v>
      </c>
      <c r="D28" s="3">
        <v>43119</v>
      </c>
    </row>
    <row r="29" spans="2:4">
      <c r="B29">
        <v>200</v>
      </c>
      <c r="C29" s="2">
        <f t="shared" si="0"/>
        <v>-200</v>
      </c>
      <c r="D29" s="3">
        <v>43138</v>
      </c>
    </row>
    <row r="30" spans="2:4">
      <c r="B30">
        <v>200</v>
      </c>
      <c r="C30" s="2">
        <f t="shared" si="0"/>
        <v>-200</v>
      </c>
      <c r="D30" s="3">
        <v>43160</v>
      </c>
    </row>
    <row r="31" spans="2:4">
      <c r="B31">
        <v>200</v>
      </c>
      <c r="C31" s="2">
        <f t="shared" si="0"/>
        <v>-200</v>
      </c>
      <c r="D31" s="3">
        <v>43193</v>
      </c>
    </row>
    <row r="32" spans="2:4">
      <c r="B32">
        <v>200</v>
      </c>
      <c r="C32" s="2">
        <f t="shared" si="0"/>
        <v>-200</v>
      </c>
      <c r="D32" s="3">
        <v>43222</v>
      </c>
    </row>
    <row r="33" spans="1:5">
      <c r="B33">
        <v>200</v>
      </c>
      <c r="C33" s="2">
        <f t="shared" si="0"/>
        <v>-200</v>
      </c>
      <c r="D33" s="3">
        <v>43252</v>
      </c>
    </row>
    <row r="34" spans="1:5">
      <c r="B34">
        <v>200</v>
      </c>
      <c r="C34" s="2">
        <f t="shared" si="0"/>
        <v>-200</v>
      </c>
      <c r="D34" s="3">
        <v>43294</v>
      </c>
    </row>
    <row r="35" spans="1:5">
      <c r="B35">
        <v>200</v>
      </c>
      <c r="C35" s="2">
        <f t="shared" si="0"/>
        <v>-200</v>
      </c>
      <c r="D35" s="3">
        <v>43313</v>
      </c>
    </row>
    <row r="36" spans="1:5">
      <c r="C36" s="2"/>
      <c r="D36" s="3"/>
    </row>
    <row r="37" spans="1:5">
      <c r="C37" s="2"/>
      <c r="D37" s="3"/>
    </row>
    <row r="38" spans="1:5">
      <c r="C38" s="2"/>
      <c r="D38" s="3"/>
    </row>
    <row r="39" spans="1:5">
      <c r="C39" s="2"/>
      <c r="D39" s="3"/>
    </row>
    <row r="40" spans="1:5">
      <c r="C40" s="2"/>
      <c r="D40" s="3"/>
    </row>
    <row r="41" spans="1:5">
      <c r="C41" s="2"/>
      <c r="D41" s="3"/>
    </row>
    <row r="42" spans="1:5">
      <c r="A42" s="1" t="s">
        <v>8</v>
      </c>
      <c r="B42" s="4">
        <f>SUM(B2:B41)</f>
        <v>60.819999999999709</v>
      </c>
      <c r="C42">
        <v>5788</v>
      </c>
      <c r="D42" s="3">
        <v>43323</v>
      </c>
      <c r="E42" s="4">
        <f>C42-B42</f>
        <v>5727.18</v>
      </c>
    </row>
    <row r="43" spans="1:5">
      <c r="A43" t="s">
        <v>9</v>
      </c>
      <c r="C43">
        <f>XIRR(C2:C42,D2:D42)</f>
        <v>2.9802322387695314E-9</v>
      </c>
      <c r="E43">
        <f>E42/B42</f>
        <v>94.166063794804799</v>
      </c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2"/>
  <sheetViews>
    <sheetView topLeftCell="A79" workbookViewId="0">
      <selection activeCell="H115" sqref="H115"/>
    </sheetView>
  </sheetViews>
  <sheetFormatPr defaultColWidth="9" defaultRowHeight="14.25"/>
  <cols>
    <col min="2" max="2" width="10.5"/>
    <col min="3" max="3" width="13.375" customWidth="1"/>
    <col min="4" max="4" width="11.125" customWidth="1"/>
    <col min="5" max="5" width="9.5"/>
  </cols>
  <sheetData>
    <row r="1" spans="1:10">
      <c r="A1" s="1"/>
      <c r="B1" s="1" t="s">
        <v>0</v>
      </c>
      <c r="C1" s="1" t="s">
        <v>1</v>
      </c>
      <c r="D1" s="1" t="s">
        <v>2</v>
      </c>
      <c r="G1" s="1"/>
      <c r="H1" s="1" t="s">
        <v>5</v>
      </c>
      <c r="I1" s="1" t="s">
        <v>6</v>
      </c>
      <c r="J1" s="1" t="s">
        <v>7</v>
      </c>
    </row>
    <row r="2" spans="1:10">
      <c r="B2">
        <v>30000</v>
      </c>
      <c r="C2">
        <f>0-B2</f>
        <v>-30000</v>
      </c>
      <c r="D2" s="3">
        <v>41978</v>
      </c>
      <c r="G2" s="3">
        <v>43323</v>
      </c>
    </row>
    <row r="3" spans="1:10">
      <c r="B3">
        <v>10000</v>
      </c>
      <c r="C3">
        <f t="shared" ref="C3:C30" si="0">0-B3</f>
        <v>-10000</v>
      </c>
      <c r="D3" s="3">
        <v>41982</v>
      </c>
      <c r="G3" s="3">
        <v>43528</v>
      </c>
    </row>
    <row r="4" spans="1:10">
      <c r="B4">
        <v>10000</v>
      </c>
      <c r="C4">
        <f t="shared" si="0"/>
        <v>-10000</v>
      </c>
      <c r="D4" s="3">
        <v>42033</v>
      </c>
    </row>
    <row r="5" spans="1:10">
      <c r="B5">
        <v>10000</v>
      </c>
      <c r="C5">
        <f t="shared" si="0"/>
        <v>-10000</v>
      </c>
      <c r="D5" s="3">
        <v>42040</v>
      </c>
    </row>
    <row r="6" spans="1:10">
      <c r="B6">
        <v>10000</v>
      </c>
      <c r="C6">
        <f t="shared" si="0"/>
        <v>-10000</v>
      </c>
      <c r="D6" s="3">
        <v>42068</v>
      </c>
    </row>
    <row r="7" spans="1:10">
      <c r="B7">
        <v>20000</v>
      </c>
      <c r="C7">
        <f t="shared" si="0"/>
        <v>-20000</v>
      </c>
      <c r="D7" s="3">
        <v>42069</v>
      </c>
    </row>
    <row r="8" spans="1:10">
      <c r="B8">
        <v>10000</v>
      </c>
      <c r="C8">
        <f t="shared" si="0"/>
        <v>-10000</v>
      </c>
      <c r="D8" s="3">
        <v>42072</v>
      </c>
    </row>
    <row r="9" spans="1:10">
      <c r="B9">
        <v>10000</v>
      </c>
      <c r="C9">
        <f t="shared" si="0"/>
        <v>-10000</v>
      </c>
      <c r="D9" s="3">
        <v>42083</v>
      </c>
    </row>
    <row r="10" spans="1:10">
      <c r="B10">
        <v>40000</v>
      </c>
      <c r="C10">
        <f t="shared" si="0"/>
        <v>-40000</v>
      </c>
      <c r="D10" s="3">
        <v>42089</v>
      </c>
    </row>
    <row r="11" spans="1:10">
      <c r="B11">
        <v>40000</v>
      </c>
      <c r="C11">
        <f t="shared" si="0"/>
        <v>-40000</v>
      </c>
      <c r="D11" s="3">
        <v>42129</v>
      </c>
    </row>
    <row r="12" spans="1:10">
      <c r="B12">
        <v>240000</v>
      </c>
      <c r="C12">
        <f t="shared" si="0"/>
        <v>-240000</v>
      </c>
      <c r="D12" s="3">
        <v>42144</v>
      </c>
    </row>
    <row r="13" spans="1:10">
      <c r="B13">
        <v>-280000</v>
      </c>
      <c r="C13">
        <f t="shared" si="0"/>
        <v>280000</v>
      </c>
      <c r="D13" s="3">
        <v>42149</v>
      </c>
    </row>
    <row r="14" spans="1:10">
      <c r="B14">
        <v>120000</v>
      </c>
      <c r="C14">
        <f t="shared" si="0"/>
        <v>-120000</v>
      </c>
      <c r="D14" s="3">
        <v>42151</v>
      </c>
    </row>
    <row r="15" spans="1:10">
      <c r="B15">
        <v>120000</v>
      </c>
      <c r="C15">
        <f t="shared" si="0"/>
        <v>-120000</v>
      </c>
      <c r="D15" s="3">
        <v>42157</v>
      </c>
    </row>
    <row r="16" spans="1:10">
      <c r="B16">
        <v>60000</v>
      </c>
      <c r="C16">
        <f t="shared" si="0"/>
        <v>-60000</v>
      </c>
      <c r="D16" s="3">
        <v>42158</v>
      </c>
    </row>
    <row r="17" spans="2:4">
      <c r="B17">
        <v>-250000</v>
      </c>
      <c r="C17">
        <f t="shared" si="0"/>
        <v>250000</v>
      </c>
      <c r="D17" s="3">
        <v>42163</v>
      </c>
    </row>
    <row r="18" spans="2:4">
      <c r="B18">
        <v>240000</v>
      </c>
      <c r="C18">
        <f t="shared" si="0"/>
        <v>-240000</v>
      </c>
      <c r="D18" s="3">
        <v>42173</v>
      </c>
    </row>
    <row r="19" spans="2:4">
      <c r="B19">
        <v>-240000</v>
      </c>
      <c r="C19">
        <f t="shared" si="0"/>
        <v>240000</v>
      </c>
      <c r="D19" s="3">
        <v>42179</v>
      </c>
    </row>
    <row r="20" spans="2:4">
      <c r="B20">
        <v>-170000</v>
      </c>
      <c r="C20">
        <f t="shared" si="0"/>
        <v>170000</v>
      </c>
      <c r="D20" s="3">
        <v>42269</v>
      </c>
    </row>
    <row r="21" spans="2:4">
      <c r="B21">
        <v>140000</v>
      </c>
      <c r="C21">
        <f t="shared" si="0"/>
        <v>-140000</v>
      </c>
      <c r="D21" s="3">
        <v>42339</v>
      </c>
    </row>
    <row r="22" spans="2:4">
      <c r="B22">
        <v>-40000</v>
      </c>
      <c r="C22">
        <f t="shared" si="0"/>
        <v>40000</v>
      </c>
      <c r="D22" s="3">
        <v>42342</v>
      </c>
    </row>
    <row r="23" spans="2:4">
      <c r="B23">
        <v>-50000</v>
      </c>
      <c r="C23">
        <f t="shared" si="0"/>
        <v>50000</v>
      </c>
      <c r="D23" s="3">
        <v>42366</v>
      </c>
    </row>
    <row r="24" spans="2:4">
      <c r="B24">
        <v>-53060.97</v>
      </c>
      <c r="C24">
        <f t="shared" si="0"/>
        <v>53060.97</v>
      </c>
      <c r="D24" s="3">
        <v>42368</v>
      </c>
    </row>
    <row r="25" spans="2:4">
      <c r="B25">
        <v>-738.44</v>
      </c>
      <c r="C25">
        <f t="shared" si="0"/>
        <v>738.44</v>
      </c>
      <c r="D25" s="3">
        <v>42676</v>
      </c>
    </row>
    <row r="26" spans="2:4">
      <c r="B26">
        <v>100</v>
      </c>
      <c r="C26">
        <f t="shared" si="0"/>
        <v>-100</v>
      </c>
      <c r="D26" s="3">
        <v>42680</v>
      </c>
    </row>
    <row r="27" spans="2:4">
      <c r="B27">
        <v>-10000</v>
      </c>
      <c r="C27">
        <f t="shared" si="0"/>
        <v>10000</v>
      </c>
      <c r="D27" s="3">
        <v>43062</v>
      </c>
    </row>
    <row r="28" spans="2:4">
      <c r="B28">
        <v>-1700</v>
      </c>
      <c r="C28">
        <f t="shared" si="0"/>
        <v>1700</v>
      </c>
      <c r="D28" s="3">
        <v>43070</v>
      </c>
    </row>
    <row r="29" spans="2:4">
      <c r="B29">
        <v>-35000</v>
      </c>
      <c r="C29">
        <f t="shared" si="0"/>
        <v>35000</v>
      </c>
      <c r="D29" s="3">
        <v>43171</v>
      </c>
    </row>
    <row r="30" spans="2:4">
      <c r="B30">
        <v>-2500</v>
      </c>
      <c r="C30">
        <f t="shared" si="0"/>
        <v>2500</v>
      </c>
      <c r="D30" s="3">
        <v>43179</v>
      </c>
    </row>
    <row r="31" spans="2:4">
      <c r="B31">
        <v>-375.64</v>
      </c>
      <c r="C31">
        <f>0-B31</f>
        <v>375.64</v>
      </c>
      <c r="D31" s="3">
        <v>43552</v>
      </c>
    </row>
    <row r="32" spans="2:4">
      <c r="B32">
        <v>-16648.330000000002</v>
      </c>
      <c r="C32">
        <f>0-B32</f>
        <v>16648.330000000002</v>
      </c>
      <c r="D32" s="3">
        <v>43563</v>
      </c>
    </row>
    <row r="33" spans="1:5">
      <c r="B33">
        <v>-14676.3</v>
      </c>
      <c r="C33">
        <f>0-B33</f>
        <v>14676.3</v>
      </c>
      <c r="D33" s="3">
        <v>43608</v>
      </c>
    </row>
    <row r="34" spans="1:5">
      <c r="D34" s="3"/>
    </row>
    <row r="35" spans="1:5">
      <c r="D35" s="3"/>
    </row>
    <row r="36" spans="1:5">
      <c r="D36" s="3"/>
    </row>
    <row r="37" spans="1:5">
      <c r="A37" s="1" t="s">
        <v>8</v>
      </c>
      <c r="B37">
        <f>SUM(B2:B36)</f>
        <v>-54599.680000000008</v>
      </c>
      <c r="C37">
        <v>0</v>
      </c>
      <c r="D37" s="3">
        <v>43609</v>
      </c>
      <c r="E37">
        <f>C37-B37</f>
        <v>54599.680000000008</v>
      </c>
    </row>
    <row r="38" spans="1:5">
      <c r="A38" t="s">
        <v>9</v>
      </c>
      <c r="C38">
        <f>XIRR(C2:C37,D2:D37)</f>
        <v>0.18633672595024109</v>
      </c>
      <c r="E38">
        <f>E37/B37</f>
        <v>-1</v>
      </c>
    </row>
    <row r="54" spans="1:4">
      <c r="A54" s="6" t="s">
        <v>13</v>
      </c>
      <c r="B54" s="7"/>
      <c r="C54" s="7"/>
      <c r="D54" s="7"/>
    </row>
    <row r="55" spans="1:4">
      <c r="A55" s="1"/>
      <c r="B55" s="1" t="s">
        <v>0</v>
      </c>
      <c r="C55" s="1" t="s">
        <v>1</v>
      </c>
      <c r="D55" s="1" t="s">
        <v>2</v>
      </c>
    </row>
    <row r="56" spans="1:4">
      <c r="B56">
        <v>30000</v>
      </c>
      <c r="C56">
        <f>0-B56</f>
        <v>-30000</v>
      </c>
      <c r="D56" s="3">
        <v>41978</v>
      </c>
    </row>
    <row r="57" spans="1:4">
      <c r="B57">
        <v>10000</v>
      </c>
      <c r="C57">
        <f t="shared" ref="C57:C93" si="1">0-B57</f>
        <v>-10000</v>
      </c>
      <c r="D57" s="3">
        <v>41982</v>
      </c>
    </row>
    <row r="58" spans="1:4">
      <c r="B58">
        <v>10000</v>
      </c>
      <c r="C58">
        <f t="shared" si="1"/>
        <v>-10000</v>
      </c>
      <c r="D58" s="3">
        <v>42033</v>
      </c>
    </row>
    <row r="59" spans="1:4">
      <c r="B59">
        <v>10000</v>
      </c>
      <c r="C59">
        <f t="shared" si="1"/>
        <v>-10000</v>
      </c>
      <c r="D59" s="3">
        <v>42040</v>
      </c>
    </row>
    <row r="60" spans="1:4">
      <c r="B60">
        <v>10000</v>
      </c>
      <c r="C60">
        <f t="shared" si="1"/>
        <v>-10000</v>
      </c>
      <c r="D60" s="3">
        <v>42068</v>
      </c>
    </row>
    <row r="61" spans="1:4">
      <c r="B61">
        <v>20000</v>
      </c>
      <c r="C61">
        <f t="shared" si="1"/>
        <v>-20000</v>
      </c>
      <c r="D61" s="3">
        <v>42069</v>
      </c>
    </row>
    <row r="62" spans="1:4">
      <c r="B62">
        <v>10000</v>
      </c>
      <c r="C62">
        <f t="shared" si="1"/>
        <v>-10000</v>
      </c>
      <c r="D62" s="3">
        <v>42072</v>
      </c>
    </row>
    <row r="63" spans="1:4">
      <c r="B63">
        <v>10000</v>
      </c>
      <c r="C63">
        <f t="shared" si="1"/>
        <v>-10000</v>
      </c>
      <c r="D63" s="3">
        <v>42083</v>
      </c>
    </row>
    <row r="64" spans="1:4">
      <c r="B64">
        <v>40000</v>
      </c>
      <c r="C64">
        <f t="shared" si="1"/>
        <v>-40000</v>
      </c>
      <c r="D64" s="3">
        <v>42089</v>
      </c>
    </row>
    <row r="65" spans="2:4">
      <c r="B65">
        <v>40000</v>
      </c>
      <c r="C65">
        <f t="shared" si="1"/>
        <v>-40000</v>
      </c>
      <c r="D65" s="3">
        <v>42129</v>
      </c>
    </row>
    <row r="66" spans="2:4">
      <c r="B66">
        <v>240000</v>
      </c>
      <c r="C66">
        <f t="shared" si="1"/>
        <v>-240000</v>
      </c>
      <c r="D66" s="3">
        <v>42144</v>
      </c>
    </row>
    <row r="67" spans="2:4">
      <c r="B67">
        <v>-280000</v>
      </c>
      <c r="C67">
        <f t="shared" si="1"/>
        <v>280000</v>
      </c>
      <c r="D67" s="3">
        <v>42149</v>
      </c>
    </row>
    <row r="68" spans="2:4">
      <c r="B68">
        <v>120000</v>
      </c>
      <c r="C68">
        <f t="shared" si="1"/>
        <v>-120000</v>
      </c>
      <c r="D68" s="3">
        <v>42151</v>
      </c>
    </row>
    <row r="69" spans="2:4">
      <c r="B69">
        <v>120000</v>
      </c>
      <c r="C69">
        <f t="shared" si="1"/>
        <v>-120000</v>
      </c>
      <c r="D69" s="3">
        <v>42157</v>
      </c>
    </row>
    <row r="70" spans="2:4">
      <c r="B70">
        <v>60000</v>
      </c>
      <c r="C70">
        <f t="shared" si="1"/>
        <v>-60000</v>
      </c>
      <c r="D70" s="3">
        <v>42158</v>
      </c>
    </row>
    <row r="71" spans="2:4">
      <c r="B71">
        <v>-250000</v>
      </c>
      <c r="C71">
        <f t="shared" si="1"/>
        <v>250000</v>
      </c>
      <c r="D71" s="3">
        <v>42163</v>
      </c>
    </row>
    <row r="72" spans="2:4">
      <c r="B72">
        <v>240000</v>
      </c>
      <c r="C72">
        <f t="shared" si="1"/>
        <v>-240000</v>
      </c>
      <c r="D72" s="3">
        <v>42173</v>
      </c>
    </row>
    <row r="73" spans="2:4">
      <c r="B73">
        <v>-240000</v>
      </c>
      <c r="C73">
        <f t="shared" si="1"/>
        <v>240000</v>
      </c>
      <c r="D73" s="3">
        <v>42179</v>
      </c>
    </row>
    <row r="74" spans="2:4">
      <c r="B74">
        <v>-170000</v>
      </c>
      <c r="C74">
        <f t="shared" si="1"/>
        <v>170000</v>
      </c>
      <c r="D74" s="3">
        <v>42269</v>
      </c>
    </row>
    <row r="75" spans="2:4">
      <c r="B75">
        <v>140000</v>
      </c>
      <c r="C75">
        <f t="shared" si="1"/>
        <v>-140000</v>
      </c>
      <c r="D75" s="3">
        <v>42339</v>
      </c>
    </row>
    <row r="76" spans="2:4">
      <c r="B76">
        <v>-40000</v>
      </c>
      <c r="C76">
        <f t="shared" si="1"/>
        <v>40000</v>
      </c>
      <c r="D76" s="3">
        <v>42342</v>
      </c>
    </row>
    <row r="77" spans="2:4">
      <c r="B77">
        <v>-33060.97</v>
      </c>
      <c r="C77">
        <f t="shared" si="1"/>
        <v>33060.97</v>
      </c>
      <c r="D77" s="3">
        <v>42368</v>
      </c>
    </row>
    <row r="78" spans="2:4">
      <c r="B78">
        <v>30000</v>
      </c>
      <c r="C78">
        <f t="shared" si="1"/>
        <v>-30000</v>
      </c>
      <c r="D78" s="3">
        <v>42437</v>
      </c>
    </row>
    <row r="79" spans="2:4">
      <c r="B79">
        <v>-738.44</v>
      </c>
      <c r="C79">
        <f t="shared" si="1"/>
        <v>738.44</v>
      </c>
      <c r="D79" s="3">
        <v>42676</v>
      </c>
    </row>
    <row r="80" spans="2:4">
      <c r="B80">
        <v>-100</v>
      </c>
      <c r="C80">
        <f t="shared" si="1"/>
        <v>100</v>
      </c>
      <c r="D80" s="3">
        <v>42677</v>
      </c>
    </row>
    <row r="81" spans="2:4">
      <c r="B81">
        <v>100</v>
      </c>
      <c r="C81">
        <f t="shared" si="1"/>
        <v>-100</v>
      </c>
      <c r="D81" s="3">
        <v>42680</v>
      </c>
    </row>
    <row r="82" spans="2:4">
      <c r="B82">
        <v>20000</v>
      </c>
      <c r="C82">
        <f t="shared" si="1"/>
        <v>-20000</v>
      </c>
      <c r="D82" s="3">
        <v>42689</v>
      </c>
    </row>
    <row r="83" spans="2:4">
      <c r="B83">
        <v>11400</v>
      </c>
      <c r="C83">
        <f t="shared" si="1"/>
        <v>-11400</v>
      </c>
      <c r="D83" s="3">
        <v>42760</v>
      </c>
    </row>
    <row r="84" spans="2:4">
      <c r="B84">
        <v>-10300</v>
      </c>
      <c r="C84">
        <f t="shared" si="1"/>
        <v>10300</v>
      </c>
      <c r="D84" s="3">
        <v>42773</v>
      </c>
    </row>
    <row r="85" spans="2:4">
      <c r="B85">
        <v>-400</v>
      </c>
      <c r="C85">
        <f t="shared" si="1"/>
        <v>400</v>
      </c>
      <c r="D85" s="3">
        <v>42775</v>
      </c>
    </row>
    <row r="86" spans="2:4">
      <c r="B86">
        <v>10000</v>
      </c>
      <c r="C86">
        <f t="shared" si="1"/>
        <v>-10000</v>
      </c>
      <c r="D86" s="3">
        <v>42821</v>
      </c>
    </row>
    <row r="87" spans="2:4">
      <c r="B87">
        <v>20000</v>
      </c>
      <c r="C87">
        <f t="shared" si="1"/>
        <v>-20000</v>
      </c>
      <c r="D87" s="3">
        <v>43059</v>
      </c>
    </row>
    <row r="88" spans="2:4">
      <c r="B88">
        <v>-1700</v>
      </c>
      <c r="C88">
        <f t="shared" si="1"/>
        <v>1700</v>
      </c>
      <c r="D88" s="3">
        <v>43070</v>
      </c>
    </row>
    <row r="89" spans="2:4">
      <c r="B89">
        <v>1000</v>
      </c>
      <c r="C89">
        <f t="shared" si="1"/>
        <v>-1000</v>
      </c>
      <c r="D89" s="3">
        <v>43081</v>
      </c>
    </row>
    <row r="90" spans="2:4">
      <c r="B90">
        <v>2000</v>
      </c>
      <c r="C90">
        <f t="shared" si="1"/>
        <v>-2000</v>
      </c>
      <c r="D90" s="3">
        <v>43089</v>
      </c>
    </row>
    <row r="91" spans="2:4">
      <c r="B91">
        <v>17000</v>
      </c>
      <c r="C91">
        <f t="shared" si="1"/>
        <v>-17000</v>
      </c>
      <c r="D91" s="3">
        <v>43461</v>
      </c>
    </row>
    <row r="92" spans="2:4">
      <c r="B92">
        <v>-18100</v>
      </c>
      <c r="C92">
        <f t="shared" si="1"/>
        <v>18100</v>
      </c>
      <c r="D92" s="3">
        <v>43468</v>
      </c>
    </row>
    <row r="93" spans="2:4">
      <c r="B93">
        <v>-100000</v>
      </c>
      <c r="C93">
        <f t="shared" si="1"/>
        <v>100000</v>
      </c>
      <c r="D93" s="3">
        <v>43494</v>
      </c>
    </row>
    <row r="94" spans="2:4">
      <c r="B94">
        <v>-22887.3</v>
      </c>
      <c r="C94">
        <f>0-B94</f>
        <v>22887.3</v>
      </c>
      <c r="D94" s="3">
        <v>43552</v>
      </c>
    </row>
    <row r="95" spans="2:4">
      <c r="B95">
        <v>-14648.33</v>
      </c>
      <c r="C95">
        <f>0-B95</f>
        <v>14648.33</v>
      </c>
      <c r="D95" s="3">
        <v>43563</v>
      </c>
    </row>
    <row r="96" spans="2:4">
      <c r="B96">
        <v>-3352.46</v>
      </c>
      <c r="C96">
        <f>0-B96</f>
        <v>3352.46</v>
      </c>
      <c r="D96" s="3">
        <v>43580</v>
      </c>
    </row>
    <row r="97" spans="1:4">
      <c r="B97">
        <v>-100237.99</v>
      </c>
      <c r="C97">
        <f>0-B97</f>
        <v>100237.99</v>
      </c>
      <c r="D97" s="3">
        <v>43608</v>
      </c>
    </row>
    <row r="98" spans="1:4">
      <c r="D98" s="3"/>
    </row>
    <row r="99" spans="1:4">
      <c r="D99" s="3"/>
    </row>
    <row r="100" spans="1:4">
      <c r="D100" s="3"/>
    </row>
    <row r="101" spans="1:4">
      <c r="A101" s="1" t="s">
        <v>8</v>
      </c>
      <c r="B101">
        <f>SUM(B56:B100)</f>
        <v>-64025.490000000013</v>
      </c>
      <c r="C101">
        <v>0</v>
      </c>
      <c r="D101" s="3">
        <v>43609</v>
      </c>
    </row>
    <row r="102" spans="1:4">
      <c r="A102" t="s">
        <v>9</v>
      </c>
      <c r="C102">
        <f>XIRR(C56:C101,D56:D101)</f>
        <v>8.7840077280998241E-2</v>
      </c>
    </row>
  </sheetData>
  <mergeCells count="1">
    <mergeCell ref="A54:D54"/>
  </mergeCells>
  <pageMargins left="0.69930555555555596" right="0.69930555555555596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workbookViewId="0">
      <selection activeCell="P21" sqref="P21"/>
    </sheetView>
  </sheetViews>
  <sheetFormatPr defaultColWidth="9" defaultRowHeight="14.25"/>
  <cols>
    <col min="3" max="3" width="9.5"/>
    <col min="4" max="4" width="11.125" customWidth="1"/>
    <col min="5" max="5" width="9.5"/>
  </cols>
  <sheetData>
    <row r="1" spans="1:5">
      <c r="A1" s="1"/>
      <c r="B1" s="1" t="s">
        <v>0</v>
      </c>
      <c r="C1" s="1" t="s">
        <v>1</v>
      </c>
      <c r="D1" s="1" t="s">
        <v>2</v>
      </c>
    </row>
    <row r="2" spans="1:5">
      <c r="A2" s="1"/>
      <c r="B2">
        <v>1000</v>
      </c>
      <c r="C2">
        <f>0-B2</f>
        <v>-1000</v>
      </c>
      <c r="D2" s="3">
        <v>42732</v>
      </c>
    </row>
    <row r="3" spans="1:5">
      <c r="B3">
        <v>5000</v>
      </c>
      <c r="C3">
        <f>0-B3</f>
        <v>-5000</v>
      </c>
      <c r="D3" s="3">
        <v>42800</v>
      </c>
    </row>
    <row r="4" spans="1:5">
      <c r="B4">
        <v>6000</v>
      </c>
      <c r="C4">
        <f t="shared" ref="C4:C5" si="0">0-B4</f>
        <v>-6000</v>
      </c>
      <c r="D4" s="3">
        <v>42824</v>
      </c>
    </row>
    <row r="5" spans="1:5">
      <c r="B5">
        <v>400</v>
      </c>
      <c r="C5">
        <f t="shared" si="0"/>
        <v>-400</v>
      </c>
      <c r="D5" s="3">
        <v>43076</v>
      </c>
    </row>
    <row r="6" spans="1:5">
      <c r="B6">
        <v>1001</v>
      </c>
      <c r="C6">
        <f>0-B6</f>
        <v>-1001</v>
      </c>
      <c r="D6" s="3">
        <v>43572</v>
      </c>
    </row>
    <row r="7" spans="1:5">
      <c r="B7">
        <v>700</v>
      </c>
      <c r="C7">
        <f>0-B7</f>
        <v>-700</v>
      </c>
      <c r="D7" s="3">
        <v>43703</v>
      </c>
    </row>
    <row r="8" spans="1:5">
      <c r="B8">
        <v>899</v>
      </c>
      <c r="C8">
        <f>0-B8</f>
        <v>-899</v>
      </c>
      <c r="D8" s="3">
        <v>43768</v>
      </c>
    </row>
    <row r="9" spans="1:5">
      <c r="D9" s="3"/>
    </row>
    <row r="10" spans="1:5">
      <c r="D10" s="3"/>
    </row>
    <row r="11" spans="1:5">
      <c r="D11" s="3"/>
    </row>
    <row r="12" spans="1:5">
      <c r="A12" s="1" t="s">
        <v>8</v>
      </c>
      <c r="B12">
        <f>SUM(B2:B8)</f>
        <v>15000</v>
      </c>
      <c r="C12">
        <v>15381.79</v>
      </c>
      <c r="D12" s="3">
        <v>43768</v>
      </c>
      <c r="E12">
        <f>C12-B12</f>
        <v>381.79000000000087</v>
      </c>
    </row>
    <row r="13" spans="1:5">
      <c r="A13" t="s">
        <v>9</v>
      </c>
      <c r="C13">
        <f>XIRR(C2:C12,D2:D12)</f>
        <v>1.1452826857566836E-2</v>
      </c>
      <c r="E13">
        <f>E12/B12</f>
        <v>2.5452666666666724E-2</v>
      </c>
    </row>
  </sheetData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28"/>
  <sheetViews>
    <sheetView topLeftCell="A118" workbookViewId="0">
      <selection activeCell="I134" sqref="I134"/>
    </sheetView>
  </sheetViews>
  <sheetFormatPr defaultColWidth="9" defaultRowHeight="14.25"/>
  <cols>
    <col min="3" max="3" width="13.125" customWidth="1"/>
    <col min="4" max="4" width="11.125" customWidth="1"/>
    <col min="5" max="5" width="10.5" customWidth="1"/>
    <col min="7" max="7" width="9.5"/>
    <col min="8" max="8" width="9" customWidth="1"/>
    <col min="12" max="12" width="11.125" customWidth="1"/>
    <col min="15" max="15" width="10.375" bestFit="1" customWidth="1"/>
  </cols>
  <sheetData>
    <row r="1" spans="1:12">
      <c r="A1" s="1" t="s">
        <v>10</v>
      </c>
      <c r="B1" s="1" t="s">
        <v>0</v>
      </c>
      <c r="C1" s="1" t="s">
        <v>1</v>
      </c>
      <c r="D1" s="1" t="s">
        <v>2</v>
      </c>
      <c r="E1" s="1" t="s">
        <v>5</v>
      </c>
      <c r="F1" s="1" t="s">
        <v>3</v>
      </c>
      <c r="G1" s="1" t="s">
        <v>4</v>
      </c>
      <c r="H1" s="1"/>
      <c r="I1" s="1"/>
      <c r="J1" s="1"/>
      <c r="K1" s="1"/>
      <c r="L1" s="1"/>
    </row>
    <row r="2" spans="1:12">
      <c r="B2">
        <v>200</v>
      </c>
      <c r="C2">
        <f t="shared" ref="C2:C79" si="0">0-B2</f>
        <v>-200</v>
      </c>
      <c r="D2" s="3">
        <v>42753</v>
      </c>
      <c r="G2" s="4"/>
      <c r="H2" s="2"/>
      <c r="J2" s="4"/>
      <c r="K2" s="2"/>
      <c r="L2" s="3"/>
    </row>
    <row r="3" spans="1:12">
      <c r="B3">
        <v>200</v>
      </c>
      <c r="C3">
        <f t="shared" si="0"/>
        <v>-200</v>
      </c>
      <c r="D3" s="3">
        <v>42760</v>
      </c>
      <c r="H3" s="2"/>
      <c r="K3" s="2"/>
      <c r="L3" s="3"/>
    </row>
    <row r="4" spans="1:12">
      <c r="B4">
        <v>300</v>
      </c>
      <c r="C4">
        <f t="shared" si="0"/>
        <v>-300</v>
      </c>
      <c r="D4" s="3">
        <v>42769</v>
      </c>
      <c r="H4" s="2"/>
      <c r="K4" s="2"/>
      <c r="L4" s="3"/>
    </row>
    <row r="5" spans="1:12">
      <c r="B5">
        <v>300</v>
      </c>
      <c r="C5">
        <f t="shared" si="0"/>
        <v>-300</v>
      </c>
      <c r="D5" s="3">
        <v>42774</v>
      </c>
      <c r="H5" s="2"/>
      <c r="K5" s="2"/>
      <c r="L5" s="3"/>
    </row>
    <row r="6" spans="1:12">
      <c r="B6">
        <v>300</v>
      </c>
      <c r="C6">
        <f t="shared" si="0"/>
        <v>-300</v>
      </c>
      <c r="D6" s="3">
        <v>42781</v>
      </c>
      <c r="F6" s="1"/>
      <c r="I6" s="1"/>
      <c r="L6" s="3"/>
    </row>
    <row r="7" spans="1:12">
      <c r="B7">
        <v>300</v>
      </c>
      <c r="C7">
        <f t="shared" si="0"/>
        <v>-300</v>
      </c>
      <c r="D7" s="3">
        <v>42788</v>
      </c>
    </row>
    <row r="8" spans="1:12">
      <c r="B8">
        <v>300</v>
      </c>
      <c r="C8">
        <f t="shared" si="0"/>
        <v>-300</v>
      </c>
      <c r="D8" s="3">
        <v>42795</v>
      </c>
    </row>
    <row r="9" spans="1:12">
      <c r="B9">
        <v>300</v>
      </c>
      <c r="C9">
        <f t="shared" si="0"/>
        <v>-300</v>
      </c>
      <c r="D9" s="3">
        <v>42802</v>
      </c>
    </row>
    <row r="10" spans="1:12">
      <c r="B10">
        <v>300</v>
      </c>
      <c r="C10">
        <f t="shared" si="0"/>
        <v>-300</v>
      </c>
      <c r="D10" s="3">
        <v>42809</v>
      </c>
    </row>
    <row r="11" spans="1:12">
      <c r="B11">
        <v>300</v>
      </c>
      <c r="C11">
        <f t="shared" si="0"/>
        <v>-300</v>
      </c>
      <c r="D11" s="3">
        <v>42816</v>
      </c>
    </row>
    <row r="12" spans="1:12">
      <c r="B12">
        <v>300</v>
      </c>
      <c r="C12">
        <f t="shared" si="0"/>
        <v>-300</v>
      </c>
      <c r="D12" s="3">
        <v>42823</v>
      </c>
    </row>
    <row r="13" spans="1:12">
      <c r="B13">
        <v>300</v>
      </c>
      <c r="C13">
        <f t="shared" si="0"/>
        <v>-300</v>
      </c>
      <c r="D13" s="3">
        <v>42830</v>
      </c>
    </row>
    <row r="14" spans="1:12">
      <c r="B14">
        <v>300</v>
      </c>
      <c r="C14">
        <f t="shared" si="0"/>
        <v>-300</v>
      </c>
      <c r="D14" s="3">
        <v>42837</v>
      </c>
    </row>
    <row r="15" spans="1:12">
      <c r="B15">
        <v>300</v>
      </c>
      <c r="C15">
        <f t="shared" si="0"/>
        <v>-300</v>
      </c>
      <c r="D15" s="3">
        <v>42844</v>
      </c>
    </row>
    <row r="16" spans="1:12">
      <c r="B16">
        <v>300</v>
      </c>
      <c r="C16">
        <f t="shared" si="0"/>
        <v>-300</v>
      </c>
      <c r="D16" s="3">
        <v>42851</v>
      </c>
    </row>
    <row r="17" spans="2:4">
      <c r="B17">
        <v>300</v>
      </c>
      <c r="C17">
        <f t="shared" si="0"/>
        <v>-300</v>
      </c>
      <c r="D17" s="3">
        <v>42858</v>
      </c>
    </row>
    <row r="18" spans="2:4">
      <c r="B18">
        <v>300</v>
      </c>
      <c r="C18">
        <f t="shared" si="0"/>
        <v>-300</v>
      </c>
      <c r="D18" s="3">
        <v>42865</v>
      </c>
    </row>
    <row r="19" spans="2:4">
      <c r="B19">
        <v>300</v>
      </c>
      <c r="C19">
        <f t="shared" si="0"/>
        <v>-300</v>
      </c>
      <c r="D19" s="3">
        <v>42872</v>
      </c>
    </row>
    <row r="20" spans="2:4">
      <c r="B20">
        <v>300</v>
      </c>
      <c r="C20">
        <f t="shared" si="0"/>
        <v>-300</v>
      </c>
      <c r="D20" s="3">
        <v>42879</v>
      </c>
    </row>
    <row r="21" spans="2:4">
      <c r="B21">
        <v>300</v>
      </c>
      <c r="C21">
        <f t="shared" si="0"/>
        <v>-300</v>
      </c>
      <c r="D21" s="3">
        <v>42886</v>
      </c>
    </row>
    <row r="22" spans="2:4">
      <c r="B22">
        <v>300</v>
      </c>
      <c r="C22">
        <f t="shared" si="0"/>
        <v>-300</v>
      </c>
      <c r="D22" s="3">
        <v>42893</v>
      </c>
    </row>
    <row r="23" spans="2:4">
      <c r="B23">
        <v>300</v>
      </c>
      <c r="C23">
        <f t="shared" si="0"/>
        <v>-300</v>
      </c>
      <c r="D23" s="3">
        <v>42900</v>
      </c>
    </row>
    <row r="24" spans="2:4">
      <c r="B24">
        <v>300</v>
      </c>
      <c r="C24">
        <f t="shared" si="0"/>
        <v>-300</v>
      </c>
      <c r="D24" s="3">
        <v>42907</v>
      </c>
    </row>
    <row r="25" spans="2:4">
      <c r="B25">
        <v>300</v>
      </c>
      <c r="C25">
        <f t="shared" si="0"/>
        <v>-300</v>
      </c>
      <c r="D25" s="3">
        <v>42914</v>
      </c>
    </row>
    <row r="26" spans="2:4">
      <c r="B26">
        <v>300</v>
      </c>
      <c r="C26">
        <f t="shared" si="0"/>
        <v>-300</v>
      </c>
      <c r="D26" s="3">
        <v>42921</v>
      </c>
    </row>
    <row r="27" spans="2:4">
      <c r="B27">
        <v>300</v>
      </c>
      <c r="C27">
        <f t="shared" si="0"/>
        <v>-300</v>
      </c>
      <c r="D27" s="3">
        <v>42928</v>
      </c>
    </row>
    <row r="28" spans="2:4">
      <c r="B28">
        <v>300</v>
      </c>
      <c r="C28">
        <f t="shared" si="0"/>
        <v>-300</v>
      </c>
      <c r="D28" s="3">
        <v>42935</v>
      </c>
    </row>
    <row r="29" spans="2:4">
      <c r="B29">
        <v>300</v>
      </c>
      <c r="C29">
        <f t="shared" si="0"/>
        <v>-300</v>
      </c>
      <c r="D29" s="3">
        <v>42942</v>
      </c>
    </row>
    <row r="30" spans="2:4">
      <c r="B30">
        <v>300</v>
      </c>
      <c r="C30">
        <f t="shared" si="0"/>
        <v>-300</v>
      </c>
      <c r="D30" s="3">
        <v>42949</v>
      </c>
    </row>
    <row r="31" spans="2:4">
      <c r="B31">
        <v>300</v>
      </c>
      <c r="C31">
        <f t="shared" si="0"/>
        <v>-300</v>
      </c>
      <c r="D31" s="3">
        <v>42956</v>
      </c>
    </row>
    <row r="32" spans="2:4">
      <c r="B32">
        <v>300</v>
      </c>
      <c r="C32">
        <f t="shared" si="0"/>
        <v>-300</v>
      </c>
      <c r="D32" s="3">
        <v>42963</v>
      </c>
    </row>
    <row r="33" spans="2:4">
      <c r="B33">
        <v>300</v>
      </c>
      <c r="C33">
        <f t="shared" si="0"/>
        <v>-300</v>
      </c>
      <c r="D33" s="3">
        <v>42970</v>
      </c>
    </row>
    <row r="34" spans="2:4">
      <c r="B34">
        <v>300</v>
      </c>
      <c r="C34">
        <f t="shared" si="0"/>
        <v>-300</v>
      </c>
      <c r="D34" s="3">
        <v>42977</v>
      </c>
    </row>
    <row r="35" spans="2:4">
      <c r="B35">
        <v>300</v>
      </c>
      <c r="C35">
        <f t="shared" si="0"/>
        <v>-300</v>
      </c>
      <c r="D35" s="3">
        <v>42984</v>
      </c>
    </row>
    <row r="36" spans="2:4">
      <c r="B36">
        <v>300</v>
      </c>
      <c r="C36">
        <f t="shared" si="0"/>
        <v>-300</v>
      </c>
      <c r="D36" s="3">
        <v>42991</v>
      </c>
    </row>
    <row r="37" spans="2:4">
      <c r="B37">
        <v>300</v>
      </c>
      <c r="C37">
        <f t="shared" si="0"/>
        <v>-300</v>
      </c>
      <c r="D37" s="3">
        <v>42998</v>
      </c>
    </row>
    <row r="38" spans="2:4">
      <c r="B38">
        <v>300</v>
      </c>
      <c r="C38">
        <f t="shared" si="0"/>
        <v>-300</v>
      </c>
      <c r="D38" s="3">
        <v>43005</v>
      </c>
    </row>
    <row r="39" spans="2:4">
      <c r="B39">
        <v>300</v>
      </c>
      <c r="C39">
        <f t="shared" si="0"/>
        <v>-300</v>
      </c>
      <c r="D39" s="3">
        <v>43019</v>
      </c>
    </row>
    <row r="40" spans="2:4">
      <c r="B40">
        <v>300</v>
      </c>
      <c r="C40">
        <f t="shared" si="0"/>
        <v>-300</v>
      </c>
      <c r="D40" s="3">
        <v>43026</v>
      </c>
    </row>
    <row r="41" spans="2:4">
      <c r="B41">
        <v>300</v>
      </c>
      <c r="C41">
        <f t="shared" si="0"/>
        <v>-300</v>
      </c>
      <c r="D41" s="3">
        <v>43033</v>
      </c>
    </row>
    <row r="42" spans="2:4">
      <c r="B42">
        <v>300</v>
      </c>
      <c r="C42">
        <f t="shared" si="0"/>
        <v>-300</v>
      </c>
      <c r="D42" s="3">
        <v>43040</v>
      </c>
    </row>
    <row r="43" spans="2:4">
      <c r="B43">
        <v>300</v>
      </c>
      <c r="C43">
        <f t="shared" si="0"/>
        <v>-300</v>
      </c>
      <c r="D43" s="3">
        <v>43047</v>
      </c>
    </row>
    <row r="44" spans="2:4">
      <c r="B44">
        <v>300</v>
      </c>
      <c r="C44">
        <f t="shared" si="0"/>
        <v>-300</v>
      </c>
      <c r="D44" s="3">
        <v>43054</v>
      </c>
    </row>
    <row r="45" spans="2:4">
      <c r="B45">
        <v>300</v>
      </c>
      <c r="C45">
        <f t="shared" si="0"/>
        <v>-300</v>
      </c>
      <c r="D45" s="3">
        <v>43061</v>
      </c>
    </row>
    <row r="46" spans="2:4">
      <c r="B46">
        <v>300</v>
      </c>
      <c r="C46">
        <f t="shared" si="0"/>
        <v>-300</v>
      </c>
      <c r="D46" s="3">
        <v>43068</v>
      </c>
    </row>
    <row r="47" spans="2:4">
      <c r="B47">
        <v>300</v>
      </c>
      <c r="C47">
        <f t="shared" si="0"/>
        <v>-300</v>
      </c>
      <c r="D47" s="3">
        <v>43075</v>
      </c>
    </row>
    <row r="48" spans="2:4">
      <c r="B48">
        <v>300</v>
      </c>
      <c r="C48">
        <f t="shared" si="0"/>
        <v>-300</v>
      </c>
      <c r="D48" s="3">
        <v>43082</v>
      </c>
    </row>
    <row r="49" spans="2:4">
      <c r="B49">
        <v>300</v>
      </c>
      <c r="C49">
        <f t="shared" si="0"/>
        <v>-300</v>
      </c>
      <c r="D49" s="3">
        <v>43089</v>
      </c>
    </row>
    <row r="50" spans="2:4">
      <c r="B50">
        <v>300</v>
      </c>
      <c r="C50">
        <f t="shared" si="0"/>
        <v>-300</v>
      </c>
      <c r="D50" s="3">
        <v>43096</v>
      </c>
    </row>
    <row r="51" spans="2:4">
      <c r="B51">
        <v>300</v>
      </c>
      <c r="C51">
        <f t="shared" si="0"/>
        <v>-300</v>
      </c>
      <c r="D51" s="3">
        <v>43112</v>
      </c>
    </row>
    <row r="52" spans="2:4">
      <c r="B52">
        <v>1000</v>
      </c>
      <c r="C52">
        <f t="shared" si="0"/>
        <v>-1000</v>
      </c>
      <c r="D52" s="3">
        <v>43115</v>
      </c>
    </row>
    <row r="53" spans="2:4">
      <c r="B53">
        <v>300</v>
      </c>
      <c r="C53">
        <f t="shared" si="0"/>
        <v>-300</v>
      </c>
      <c r="D53" s="3">
        <v>43117</v>
      </c>
    </row>
    <row r="54" spans="2:4">
      <c r="B54">
        <v>1000</v>
      </c>
      <c r="C54">
        <f t="shared" si="0"/>
        <v>-1000</v>
      </c>
      <c r="D54" s="3">
        <v>43131</v>
      </c>
    </row>
    <row r="55" spans="2:4">
      <c r="B55">
        <v>300</v>
      </c>
      <c r="C55">
        <f t="shared" si="0"/>
        <v>-300</v>
      </c>
      <c r="D55" s="3">
        <v>43139</v>
      </c>
    </row>
    <row r="56" spans="2:4">
      <c r="B56">
        <v>300</v>
      </c>
      <c r="C56">
        <f t="shared" si="0"/>
        <v>-300</v>
      </c>
      <c r="D56" s="3">
        <v>43145</v>
      </c>
    </row>
    <row r="57" spans="2:4">
      <c r="B57">
        <v>300</v>
      </c>
      <c r="C57">
        <f t="shared" si="0"/>
        <v>-300</v>
      </c>
      <c r="D57" s="3">
        <v>43161</v>
      </c>
    </row>
    <row r="58" spans="2:4">
      <c r="B58">
        <v>300</v>
      </c>
      <c r="C58">
        <f t="shared" si="0"/>
        <v>-300</v>
      </c>
      <c r="D58" s="3">
        <v>43166</v>
      </c>
    </row>
    <row r="59" spans="2:4">
      <c r="B59">
        <v>300</v>
      </c>
      <c r="C59">
        <f t="shared" si="0"/>
        <v>-300</v>
      </c>
      <c r="D59" s="3">
        <v>43175</v>
      </c>
    </row>
    <row r="60" spans="2:4">
      <c r="B60">
        <v>300</v>
      </c>
      <c r="C60">
        <f t="shared" si="0"/>
        <v>-300</v>
      </c>
      <c r="D60" s="3">
        <v>43180</v>
      </c>
    </row>
    <row r="61" spans="2:4">
      <c r="B61">
        <v>300</v>
      </c>
      <c r="C61">
        <f t="shared" si="0"/>
        <v>-300</v>
      </c>
      <c r="D61" s="3">
        <v>43187</v>
      </c>
    </row>
    <row r="62" spans="2:4">
      <c r="B62">
        <v>300</v>
      </c>
      <c r="C62">
        <f t="shared" si="0"/>
        <v>-300</v>
      </c>
      <c r="D62" s="3">
        <v>43194</v>
      </c>
    </row>
    <row r="63" spans="2:4">
      <c r="B63">
        <v>300</v>
      </c>
      <c r="C63">
        <f t="shared" si="0"/>
        <v>-300</v>
      </c>
      <c r="D63" s="3">
        <v>43201</v>
      </c>
    </row>
    <row r="64" spans="2:4">
      <c r="B64">
        <v>300</v>
      </c>
      <c r="C64">
        <f t="shared" si="0"/>
        <v>-300</v>
      </c>
      <c r="D64" s="3">
        <v>43208</v>
      </c>
    </row>
    <row r="65" spans="2:4">
      <c r="B65">
        <v>300</v>
      </c>
      <c r="C65">
        <f t="shared" si="0"/>
        <v>-300</v>
      </c>
      <c r="D65" s="3">
        <v>43215</v>
      </c>
    </row>
    <row r="66" spans="2:4">
      <c r="B66">
        <v>300</v>
      </c>
      <c r="C66">
        <f t="shared" si="0"/>
        <v>-300</v>
      </c>
      <c r="D66" s="3">
        <v>43222</v>
      </c>
    </row>
    <row r="67" spans="2:4">
      <c r="B67">
        <v>300</v>
      </c>
      <c r="C67">
        <f t="shared" si="0"/>
        <v>-300</v>
      </c>
      <c r="D67" s="3">
        <v>43229</v>
      </c>
    </row>
    <row r="68" spans="2:4">
      <c r="B68">
        <v>300</v>
      </c>
      <c r="C68">
        <f t="shared" si="0"/>
        <v>-300</v>
      </c>
      <c r="D68" s="3">
        <v>43236</v>
      </c>
    </row>
    <row r="69" spans="2:4">
      <c r="B69">
        <v>300</v>
      </c>
      <c r="C69">
        <f t="shared" si="0"/>
        <v>-300</v>
      </c>
      <c r="D69" s="3">
        <v>43243</v>
      </c>
    </row>
    <row r="70" spans="2:4">
      <c r="B70">
        <v>300</v>
      </c>
      <c r="C70">
        <f t="shared" si="0"/>
        <v>-300</v>
      </c>
      <c r="D70" s="3">
        <v>43250</v>
      </c>
    </row>
    <row r="71" spans="2:4">
      <c r="B71">
        <v>300</v>
      </c>
      <c r="C71">
        <f t="shared" si="0"/>
        <v>-300</v>
      </c>
      <c r="D71" s="3">
        <v>43257</v>
      </c>
    </row>
    <row r="72" spans="2:4">
      <c r="B72">
        <v>300</v>
      </c>
      <c r="C72">
        <f t="shared" si="0"/>
        <v>-300</v>
      </c>
      <c r="D72" s="3">
        <v>43264</v>
      </c>
    </row>
    <row r="73" spans="2:4">
      <c r="B73">
        <v>300</v>
      </c>
      <c r="C73">
        <f t="shared" si="0"/>
        <v>-300</v>
      </c>
      <c r="D73" s="3">
        <v>43271</v>
      </c>
    </row>
    <row r="74" spans="2:4">
      <c r="B74">
        <v>300</v>
      </c>
      <c r="C74">
        <f t="shared" si="0"/>
        <v>-300</v>
      </c>
      <c r="D74" s="3">
        <v>43278</v>
      </c>
    </row>
    <row r="75" spans="2:4">
      <c r="B75">
        <v>300</v>
      </c>
      <c r="C75">
        <f t="shared" si="0"/>
        <v>-300</v>
      </c>
      <c r="D75" s="3">
        <v>43285</v>
      </c>
    </row>
    <row r="76" spans="2:4">
      <c r="B76">
        <v>300</v>
      </c>
      <c r="C76">
        <f t="shared" si="0"/>
        <v>-300</v>
      </c>
      <c r="D76" s="3">
        <v>43292</v>
      </c>
    </row>
    <row r="77" spans="2:4">
      <c r="B77">
        <v>300</v>
      </c>
      <c r="C77">
        <f t="shared" si="0"/>
        <v>-300</v>
      </c>
      <c r="D77" s="3">
        <v>43299</v>
      </c>
    </row>
    <row r="78" spans="2:4">
      <c r="B78">
        <v>300</v>
      </c>
      <c r="C78">
        <f t="shared" si="0"/>
        <v>-300</v>
      </c>
      <c r="D78" s="3">
        <v>43306</v>
      </c>
    </row>
    <row r="79" spans="2:4">
      <c r="B79">
        <v>300</v>
      </c>
      <c r="C79">
        <f t="shared" si="0"/>
        <v>-300</v>
      </c>
      <c r="D79" s="3">
        <v>43313</v>
      </c>
    </row>
    <row r="80" spans="2:4">
      <c r="B80">
        <v>300</v>
      </c>
      <c r="C80">
        <f t="shared" ref="C80:C96" si="1">0-B80</f>
        <v>-300</v>
      </c>
      <c r="D80" s="3">
        <v>43320</v>
      </c>
    </row>
    <row r="81" spans="2:8">
      <c r="B81">
        <v>300</v>
      </c>
      <c r="C81">
        <f t="shared" si="1"/>
        <v>-300</v>
      </c>
      <c r="D81" s="3">
        <v>43327</v>
      </c>
    </row>
    <row r="82" spans="2:8">
      <c r="B82">
        <v>300</v>
      </c>
      <c r="C82">
        <f t="shared" si="1"/>
        <v>-300</v>
      </c>
      <c r="D82" s="3">
        <v>43334</v>
      </c>
      <c r="E82">
        <v>-0.21296000000000001</v>
      </c>
      <c r="F82">
        <v>25500</v>
      </c>
      <c r="G82">
        <v>21243.63</v>
      </c>
    </row>
    <row r="83" spans="2:8">
      <c r="B83">
        <v>300</v>
      </c>
      <c r="C83">
        <f t="shared" si="1"/>
        <v>-300</v>
      </c>
      <c r="D83" s="3">
        <v>43341</v>
      </c>
    </row>
    <row r="84" spans="2:8">
      <c r="B84">
        <v>1000</v>
      </c>
      <c r="C84">
        <f t="shared" si="1"/>
        <v>-1000</v>
      </c>
      <c r="D84" s="3">
        <v>43343</v>
      </c>
    </row>
    <row r="85" spans="2:8">
      <c r="B85">
        <v>300</v>
      </c>
      <c r="C85">
        <f t="shared" si="1"/>
        <v>-300</v>
      </c>
      <c r="D85" s="3">
        <v>43348</v>
      </c>
    </row>
    <row r="86" spans="2:8">
      <c r="B86">
        <v>300</v>
      </c>
      <c r="C86">
        <f t="shared" si="1"/>
        <v>-300</v>
      </c>
      <c r="D86" s="3">
        <v>43355</v>
      </c>
      <c r="E86">
        <v>-0.25695000000000001</v>
      </c>
      <c r="F86">
        <v>27400</v>
      </c>
      <c r="G86">
        <v>21851.75</v>
      </c>
      <c r="H86">
        <f>(G86-F86)/F86</f>
        <v>-0.20249087591240875</v>
      </c>
    </row>
    <row r="87" spans="2:8">
      <c r="B87">
        <v>400</v>
      </c>
      <c r="C87">
        <f t="shared" si="1"/>
        <v>-400</v>
      </c>
      <c r="D87" s="3">
        <v>43362</v>
      </c>
    </row>
    <row r="88" spans="2:8">
      <c r="B88">
        <v>400</v>
      </c>
      <c r="C88">
        <f t="shared" si="1"/>
        <v>-400</v>
      </c>
      <c r="D88" s="3">
        <v>43369</v>
      </c>
    </row>
    <row r="89" spans="2:8">
      <c r="B89">
        <v>400</v>
      </c>
      <c r="C89">
        <f t="shared" si="1"/>
        <v>-400</v>
      </c>
      <c r="D89" s="3">
        <v>43381</v>
      </c>
    </row>
    <row r="90" spans="2:8">
      <c r="B90">
        <v>400</v>
      </c>
      <c r="C90">
        <f t="shared" si="1"/>
        <v>-400</v>
      </c>
      <c r="D90" s="3">
        <v>43383</v>
      </c>
    </row>
    <row r="91" spans="2:8">
      <c r="B91">
        <v>400</v>
      </c>
      <c r="C91">
        <f t="shared" si="1"/>
        <v>-400</v>
      </c>
      <c r="D91" s="3">
        <v>43390</v>
      </c>
      <c r="F91">
        <v>29400</v>
      </c>
      <c r="G91">
        <v>21269.75</v>
      </c>
      <c r="H91">
        <f>(G91-F91)/F91</f>
        <v>-0.27653911564625849</v>
      </c>
    </row>
    <row r="92" spans="2:8">
      <c r="B92">
        <v>400</v>
      </c>
      <c r="C92">
        <f t="shared" si="1"/>
        <v>-400</v>
      </c>
      <c r="D92" s="3">
        <v>43397</v>
      </c>
    </row>
    <row r="93" spans="2:8">
      <c r="B93">
        <v>400</v>
      </c>
      <c r="C93">
        <f t="shared" si="1"/>
        <v>-400</v>
      </c>
      <c r="D93" s="3">
        <v>43404</v>
      </c>
      <c r="E93">
        <v>-0.27256999999999998</v>
      </c>
      <c r="F93">
        <v>30200</v>
      </c>
      <c r="G93">
        <v>23418.29</v>
      </c>
      <c r="H93">
        <f>(G93-F93)/F93</f>
        <v>-0.22455993377483441</v>
      </c>
    </row>
    <row r="94" spans="2:8">
      <c r="B94">
        <v>400</v>
      </c>
      <c r="C94">
        <f t="shared" si="1"/>
        <v>-400</v>
      </c>
      <c r="D94" s="3">
        <v>43411</v>
      </c>
    </row>
    <row r="95" spans="2:8">
      <c r="B95">
        <v>400</v>
      </c>
      <c r="C95">
        <f t="shared" si="1"/>
        <v>-400</v>
      </c>
      <c r="D95" s="3">
        <v>43418</v>
      </c>
    </row>
    <row r="96" spans="2:8">
      <c r="B96">
        <v>400</v>
      </c>
      <c r="C96">
        <f t="shared" si="1"/>
        <v>-400</v>
      </c>
      <c r="D96" s="3">
        <v>43425</v>
      </c>
      <c r="E96">
        <v>-0.21664</v>
      </c>
      <c r="F96">
        <v>31400</v>
      </c>
      <c r="G96">
        <v>25632.01</v>
      </c>
      <c r="H96">
        <f>(G96-F96)/F96</f>
        <v>-0.18369394904458602</v>
      </c>
    </row>
    <row r="97" spans="2:15">
      <c r="B97">
        <v>400</v>
      </c>
      <c r="C97">
        <f t="shared" ref="C97:C121" si="2">0-B97</f>
        <v>-400</v>
      </c>
      <c r="D97" s="3">
        <v>43432</v>
      </c>
    </row>
    <row r="98" spans="2:15">
      <c r="B98">
        <v>400</v>
      </c>
      <c r="C98">
        <f t="shared" si="2"/>
        <v>-400</v>
      </c>
      <c r="D98" s="3">
        <v>43439</v>
      </c>
    </row>
    <row r="99" spans="2:15">
      <c r="B99">
        <v>400</v>
      </c>
      <c r="C99">
        <f t="shared" si="2"/>
        <v>-400</v>
      </c>
      <c r="D99" s="3">
        <v>43446</v>
      </c>
    </row>
    <row r="100" spans="2:15">
      <c r="B100">
        <v>400</v>
      </c>
      <c r="C100">
        <f t="shared" si="2"/>
        <v>-400</v>
      </c>
      <c r="D100" s="3">
        <v>43453</v>
      </c>
    </row>
    <row r="101" spans="2:15">
      <c r="B101">
        <v>400</v>
      </c>
      <c r="C101">
        <f t="shared" si="2"/>
        <v>-400</v>
      </c>
      <c r="D101" s="3">
        <v>43460</v>
      </c>
    </row>
    <row r="102" spans="2:15">
      <c r="B102">
        <v>400</v>
      </c>
      <c r="C102">
        <f t="shared" si="2"/>
        <v>-400</v>
      </c>
      <c r="D102" s="3">
        <v>43467</v>
      </c>
    </row>
    <row r="103" spans="2:15">
      <c r="B103">
        <v>400</v>
      </c>
      <c r="C103">
        <f t="shared" si="2"/>
        <v>-400</v>
      </c>
      <c r="D103" s="3">
        <v>43474</v>
      </c>
    </row>
    <row r="104" spans="2:15">
      <c r="B104">
        <v>400</v>
      </c>
      <c r="C104">
        <f t="shared" si="2"/>
        <v>-400</v>
      </c>
      <c r="D104" s="3">
        <v>43481</v>
      </c>
    </row>
    <row r="105" spans="2:15">
      <c r="B105">
        <v>400</v>
      </c>
      <c r="C105">
        <f t="shared" si="2"/>
        <v>-400</v>
      </c>
      <c r="D105" s="3">
        <v>43488</v>
      </c>
    </row>
    <row r="106" spans="2:15">
      <c r="B106">
        <v>400</v>
      </c>
      <c r="C106">
        <f t="shared" si="2"/>
        <v>-400</v>
      </c>
      <c r="D106" s="3">
        <v>43495</v>
      </c>
    </row>
    <row r="107" spans="2:15">
      <c r="B107">
        <v>400</v>
      </c>
      <c r="C107">
        <f t="shared" si="2"/>
        <v>-400</v>
      </c>
      <c r="D107" s="3">
        <v>43507</v>
      </c>
      <c r="J107">
        <v>10000</v>
      </c>
      <c r="K107">
        <f>-J107</f>
        <v>-10000</v>
      </c>
      <c r="L107" s="3">
        <v>43346</v>
      </c>
      <c r="N107">
        <v>-10000</v>
      </c>
      <c r="O107" s="3">
        <v>43385</v>
      </c>
    </row>
    <row r="108" spans="2:15">
      <c r="B108">
        <v>400</v>
      </c>
      <c r="C108">
        <f t="shared" si="2"/>
        <v>-400</v>
      </c>
      <c r="D108" s="3">
        <v>43509</v>
      </c>
      <c r="J108">
        <v>-189.4</v>
      </c>
      <c r="K108">
        <f t="shared" ref="K108:K109" si="3">-J108</f>
        <v>189.4</v>
      </c>
      <c r="L108" s="3">
        <v>43824</v>
      </c>
      <c r="N108">
        <v>2176.38</v>
      </c>
      <c r="O108" s="3">
        <v>43783</v>
      </c>
    </row>
    <row r="109" spans="2:15">
      <c r="B109">
        <v>400</v>
      </c>
      <c r="C109">
        <f t="shared" si="2"/>
        <v>-400</v>
      </c>
      <c r="D109" s="3">
        <v>43516</v>
      </c>
      <c r="J109">
        <v>-8600.42</v>
      </c>
      <c r="K109">
        <f t="shared" si="3"/>
        <v>8600.42</v>
      </c>
      <c r="L109" s="3">
        <v>43783</v>
      </c>
      <c r="N109">
        <v>1731.9</v>
      </c>
      <c r="O109" s="3">
        <v>43824</v>
      </c>
    </row>
    <row r="110" spans="2:15">
      <c r="B110">
        <v>400</v>
      </c>
      <c r="C110">
        <f t="shared" si="2"/>
        <v>-400</v>
      </c>
      <c r="D110" s="3">
        <v>43523</v>
      </c>
      <c r="E110">
        <v>-3.0089999999999999E-2</v>
      </c>
      <c r="F110">
        <v>37000</v>
      </c>
      <c r="G110">
        <v>35902.31</v>
      </c>
      <c r="H110">
        <f>(G110-F110)/F110</f>
        <v>-2.9667297297297359E-2</v>
      </c>
      <c r="K110">
        <v>2096.88</v>
      </c>
      <c r="L110" s="3">
        <v>43972</v>
      </c>
      <c r="N110">
        <v>6774.79</v>
      </c>
      <c r="O110" s="3">
        <v>43972</v>
      </c>
    </row>
    <row r="111" spans="2:15">
      <c r="B111">
        <v>400</v>
      </c>
      <c r="C111">
        <f t="shared" si="2"/>
        <v>-400</v>
      </c>
      <c r="D111" s="3">
        <v>43530</v>
      </c>
      <c r="K111">
        <f>XIRR(K107:K110,L107:L110)</f>
        <v>6.7663130164146421E-2</v>
      </c>
      <c r="N111">
        <f>XIRR(N107:N110,O107:O110)</f>
        <v>4.7095188498497004E-2</v>
      </c>
    </row>
    <row r="112" spans="2:15">
      <c r="B112">
        <v>200</v>
      </c>
      <c r="C112">
        <f t="shared" si="2"/>
        <v>-200</v>
      </c>
      <c r="D112" s="3">
        <v>43537</v>
      </c>
    </row>
    <row r="113" spans="1:6">
      <c r="B113">
        <v>200</v>
      </c>
      <c r="C113">
        <f t="shared" si="2"/>
        <v>-200</v>
      </c>
      <c r="D113" s="3">
        <v>43544</v>
      </c>
    </row>
    <row r="114" spans="1:6">
      <c r="B114">
        <v>200</v>
      </c>
      <c r="C114">
        <f t="shared" si="2"/>
        <v>-200</v>
      </c>
      <c r="D114" s="3">
        <v>43551</v>
      </c>
    </row>
    <row r="115" spans="1:6">
      <c r="B115">
        <v>200</v>
      </c>
      <c r="C115">
        <f t="shared" si="2"/>
        <v>-200</v>
      </c>
      <c r="D115" s="3">
        <v>43558</v>
      </c>
    </row>
    <row r="116" spans="1:6">
      <c r="B116">
        <v>200</v>
      </c>
      <c r="C116">
        <f t="shared" si="2"/>
        <v>-200</v>
      </c>
      <c r="D116" s="3">
        <v>43565</v>
      </c>
    </row>
    <row r="117" spans="1:6">
      <c r="B117">
        <v>200</v>
      </c>
      <c r="C117">
        <f t="shared" si="2"/>
        <v>-200</v>
      </c>
      <c r="D117" s="3">
        <v>43572</v>
      </c>
    </row>
    <row r="118" spans="1:6">
      <c r="A118" t="s">
        <v>16</v>
      </c>
      <c r="B118">
        <v>-11242.4</v>
      </c>
      <c r="C118">
        <f t="shared" si="2"/>
        <v>11242.4</v>
      </c>
      <c r="D118" s="3">
        <v>43801</v>
      </c>
    </row>
    <row r="119" spans="1:6">
      <c r="A119" t="s">
        <v>16</v>
      </c>
      <c r="B119">
        <v>-12163.18</v>
      </c>
      <c r="C119">
        <f t="shared" si="2"/>
        <v>12163.18</v>
      </c>
      <c r="D119" s="3">
        <v>43887</v>
      </c>
    </row>
    <row r="120" spans="1:6">
      <c r="A120" t="s">
        <v>16</v>
      </c>
      <c r="B120">
        <v>-10665.64</v>
      </c>
      <c r="C120">
        <f t="shared" si="2"/>
        <v>10665.64</v>
      </c>
      <c r="D120" s="3">
        <v>43899</v>
      </c>
    </row>
    <row r="121" spans="1:6">
      <c r="A121" t="s">
        <v>16</v>
      </c>
      <c r="B121">
        <v>-6229.19</v>
      </c>
      <c r="C121">
        <f t="shared" si="2"/>
        <v>6229.19</v>
      </c>
      <c r="D121" s="3">
        <v>43902</v>
      </c>
    </row>
    <row r="122" spans="1:6">
      <c r="D122" s="3"/>
    </row>
    <row r="123" spans="1:6">
      <c r="D123" s="3"/>
    </row>
    <row r="124" spans="1:6">
      <c r="D124" s="3"/>
    </row>
    <row r="125" spans="1:6">
      <c r="D125" s="3"/>
    </row>
    <row r="126" spans="1:6">
      <c r="D126" s="3"/>
    </row>
    <row r="127" spans="1:6">
      <c r="A127" s="1" t="s">
        <v>8</v>
      </c>
      <c r="B127">
        <f>SUM(B2:B126)</f>
        <v>-1700.4100000000008</v>
      </c>
      <c r="C127">
        <v>8308.8799999999992</v>
      </c>
      <c r="D127" s="3">
        <v>44022</v>
      </c>
      <c r="E127">
        <f>C127-B127</f>
        <v>10009.290000000001</v>
      </c>
      <c r="F127" t="s">
        <v>18</v>
      </c>
    </row>
    <row r="128" spans="1:6">
      <c r="A128" t="s">
        <v>9</v>
      </c>
      <c r="C128">
        <f>XIRR(C2:C127,D2:D127)</f>
        <v>0.12384032607078554</v>
      </c>
      <c r="E128">
        <f>(C127-B127)/B127</f>
        <v>-5.8863979863679914</v>
      </c>
    </row>
  </sheetData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5"/>
  <sheetViews>
    <sheetView topLeftCell="A40" workbookViewId="0">
      <selection activeCell="G73" sqref="G73"/>
    </sheetView>
  </sheetViews>
  <sheetFormatPr defaultColWidth="9" defaultRowHeight="14.25"/>
  <cols>
    <col min="2" max="2" width="9.625"/>
    <col min="3" max="3" width="13.75"/>
    <col min="4" max="4" width="11.125" customWidth="1"/>
    <col min="5" max="5" width="13.875"/>
    <col min="7" max="7" width="9.5"/>
    <col min="8" max="8" width="13.875"/>
  </cols>
  <sheetData>
    <row r="1" spans="1:7">
      <c r="A1" s="1" t="s">
        <v>10</v>
      </c>
      <c r="B1" s="1" t="s">
        <v>0</v>
      </c>
      <c r="C1" s="1" t="s">
        <v>1</v>
      </c>
      <c r="D1" s="1" t="s">
        <v>2</v>
      </c>
      <c r="E1" s="1" t="s">
        <v>5</v>
      </c>
      <c r="F1" s="1" t="s">
        <v>3</v>
      </c>
      <c r="G1" s="1" t="s">
        <v>4</v>
      </c>
    </row>
    <row r="2" spans="1:7">
      <c r="B2">
        <v>200</v>
      </c>
      <c r="C2" s="2">
        <f>0-B2</f>
        <v>-200</v>
      </c>
      <c r="D2" s="3">
        <v>43007</v>
      </c>
    </row>
    <row r="3" spans="1:7">
      <c r="B3">
        <v>200</v>
      </c>
      <c r="C3" s="2">
        <f t="shared" ref="C3:C55" si="0">0-B3</f>
        <v>-200</v>
      </c>
      <c r="D3" s="3">
        <v>43017</v>
      </c>
    </row>
    <row r="4" spans="1:7">
      <c r="B4">
        <v>200</v>
      </c>
      <c r="C4" s="2">
        <f t="shared" si="0"/>
        <v>-200</v>
      </c>
      <c r="D4" s="3">
        <v>43021</v>
      </c>
    </row>
    <row r="5" spans="1:7">
      <c r="B5">
        <v>200</v>
      </c>
      <c r="C5" s="2">
        <f t="shared" si="0"/>
        <v>-200</v>
      </c>
      <c r="D5" s="3">
        <v>43028</v>
      </c>
    </row>
    <row r="6" spans="1:7">
      <c r="B6">
        <v>200</v>
      </c>
      <c r="C6" s="2">
        <f t="shared" si="0"/>
        <v>-200</v>
      </c>
      <c r="D6" s="3">
        <v>43035</v>
      </c>
    </row>
    <row r="7" spans="1:7">
      <c r="B7">
        <v>200</v>
      </c>
      <c r="C7" s="2">
        <f t="shared" si="0"/>
        <v>-200</v>
      </c>
      <c r="D7" s="3">
        <v>43042</v>
      </c>
    </row>
    <row r="8" spans="1:7">
      <c r="B8">
        <v>200</v>
      </c>
      <c r="C8" s="2">
        <f t="shared" si="0"/>
        <v>-200</v>
      </c>
      <c r="D8" s="3">
        <v>43049</v>
      </c>
    </row>
    <row r="9" spans="1:7">
      <c r="B9">
        <v>200</v>
      </c>
      <c r="C9" s="2">
        <f t="shared" si="0"/>
        <v>-200</v>
      </c>
      <c r="D9" s="3">
        <v>43056</v>
      </c>
    </row>
    <row r="10" spans="1:7">
      <c r="B10">
        <v>200</v>
      </c>
      <c r="C10" s="2">
        <f t="shared" si="0"/>
        <v>-200</v>
      </c>
      <c r="D10" s="3">
        <v>43063</v>
      </c>
    </row>
    <row r="11" spans="1:7">
      <c r="B11">
        <v>200</v>
      </c>
      <c r="C11" s="2">
        <f t="shared" si="0"/>
        <v>-200</v>
      </c>
      <c r="D11" s="3">
        <v>43070</v>
      </c>
    </row>
    <row r="12" spans="1:7">
      <c r="B12">
        <v>200</v>
      </c>
      <c r="C12" s="2">
        <f t="shared" si="0"/>
        <v>-200</v>
      </c>
      <c r="D12" s="3">
        <v>43077</v>
      </c>
    </row>
    <row r="13" spans="1:7">
      <c r="B13">
        <v>200</v>
      </c>
      <c r="C13" s="2">
        <f t="shared" si="0"/>
        <v>-200</v>
      </c>
      <c r="D13" s="3">
        <v>43084</v>
      </c>
    </row>
    <row r="14" spans="1:7">
      <c r="B14">
        <v>200</v>
      </c>
      <c r="C14" s="2">
        <f t="shared" si="0"/>
        <v>-200</v>
      </c>
      <c r="D14" s="3">
        <v>43094</v>
      </c>
    </row>
    <row r="15" spans="1:7">
      <c r="B15">
        <v>200</v>
      </c>
      <c r="C15" s="2">
        <f t="shared" si="0"/>
        <v>-200</v>
      </c>
      <c r="D15" s="3">
        <v>43103</v>
      </c>
    </row>
    <row r="16" spans="1:7">
      <c r="B16">
        <v>200</v>
      </c>
      <c r="C16" s="2">
        <f t="shared" si="0"/>
        <v>-200</v>
      </c>
      <c r="D16" s="3">
        <v>43122</v>
      </c>
    </row>
    <row r="17" spans="2:4">
      <c r="B17">
        <v>200</v>
      </c>
      <c r="C17" s="2">
        <f t="shared" si="0"/>
        <v>-200</v>
      </c>
      <c r="D17" s="3">
        <v>43161</v>
      </c>
    </row>
    <row r="18" spans="2:4">
      <c r="B18">
        <v>200</v>
      </c>
      <c r="C18" s="2">
        <f t="shared" si="0"/>
        <v>-200</v>
      </c>
      <c r="D18" s="3">
        <v>43168</v>
      </c>
    </row>
    <row r="19" spans="2:4">
      <c r="B19">
        <v>200</v>
      </c>
      <c r="C19" s="2">
        <f t="shared" si="0"/>
        <v>-200</v>
      </c>
      <c r="D19" s="3">
        <v>43178</v>
      </c>
    </row>
    <row r="20" spans="2:4">
      <c r="B20">
        <v>200</v>
      </c>
      <c r="C20" s="2">
        <f t="shared" si="0"/>
        <v>-200</v>
      </c>
      <c r="D20" s="3">
        <v>43182</v>
      </c>
    </row>
    <row r="21" spans="2:4">
      <c r="B21">
        <v>200</v>
      </c>
      <c r="C21" s="2">
        <f t="shared" si="0"/>
        <v>-200</v>
      </c>
      <c r="D21" s="3">
        <v>43189</v>
      </c>
    </row>
    <row r="22" spans="2:4">
      <c r="B22">
        <v>200</v>
      </c>
      <c r="C22" s="2">
        <f t="shared" si="0"/>
        <v>-200</v>
      </c>
      <c r="D22" s="3">
        <v>43199</v>
      </c>
    </row>
    <row r="23" spans="2:4">
      <c r="B23">
        <v>200</v>
      </c>
      <c r="C23" s="2">
        <f t="shared" si="0"/>
        <v>-200</v>
      </c>
      <c r="D23" s="3">
        <v>43203</v>
      </c>
    </row>
    <row r="24" spans="2:4">
      <c r="B24">
        <v>200</v>
      </c>
      <c r="C24" s="2">
        <f t="shared" si="0"/>
        <v>-200</v>
      </c>
      <c r="D24" s="3">
        <v>43210</v>
      </c>
    </row>
    <row r="25" spans="2:4">
      <c r="B25">
        <v>200</v>
      </c>
      <c r="C25" s="2">
        <f t="shared" si="0"/>
        <v>-200</v>
      </c>
      <c r="D25" s="3">
        <v>43217</v>
      </c>
    </row>
    <row r="26" spans="2:4">
      <c r="B26">
        <v>200</v>
      </c>
      <c r="C26" s="2">
        <f t="shared" si="0"/>
        <v>-200</v>
      </c>
      <c r="D26" s="3">
        <v>43224</v>
      </c>
    </row>
    <row r="27" spans="2:4">
      <c r="B27">
        <v>200</v>
      </c>
      <c r="C27" s="2">
        <f t="shared" si="0"/>
        <v>-200</v>
      </c>
      <c r="D27" s="3">
        <v>43231</v>
      </c>
    </row>
    <row r="28" spans="2:4">
      <c r="B28">
        <v>200</v>
      </c>
      <c r="C28" s="2">
        <f t="shared" si="0"/>
        <v>-200</v>
      </c>
      <c r="D28" s="3">
        <v>43238</v>
      </c>
    </row>
    <row r="29" spans="2:4">
      <c r="B29">
        <v>200</v>
      </c>
      <c r="C29" s="2">
        <f t="shared" si="0"/>
        <v>-200</v>
      </c>
      <c r="D29" s="3">
        <v>43245</v>
      </c>
    </row>
    <row r="30" spans="2:4">
      <c r="B30">
        <v>200</v>
      </c>
      <c r="C30" s="2">
        <f t="shared" si="0"/>
        <v>-200</v>
      </c>
      <c r="D30" s="3">
        <v>43252</v>
      </c>
    </row>
    <row r="31" spans="2:4">
      <c r="B31">
        <v>200</v>
      </c>
      <c r="C31" s="2">
        <f t="shared" si="0"/>
        <v>-200</v>
      </c>
      <c r="D31" s="3">
        <v>43259</v>
      </c>
    </row>
    <row r="32" spans="2:4">
      <c r="B32">
        <v>200</v>
      </c>
      <c r="C32" s="2">
        <f t="shared" si="0"/>
        <v>-200</v>
      </c>
      <c r="D32" s="3">
        <v>43266</v>
      </c>
    </row>
    <row r="33" spans="2:8">
      <c r="B33">
        <v>200</v>
      </c>
      <c r="C33" s="2">
        <f t="shared" si="0"/>
        <v>-200</v>
      </c>
      <c r="D33" s="3">
        <v>43273</v>
      </c>
    </row>
    <row r="34" spans="2:8">
      <c r="B34">
        <v>200</v>
      </c>
      <c r="C34" s="2">
        <f t="shared" si="0"/>
        <v>-200</v>
      </c>
      <c r="D34" s="3">
        <v>43280</v>
      </c>
    </row>
    <row r="35" spans="2:8">
      <c r="B35">
        <v>200</v>
      </c>
      <c r="C35" s="2">
        <f t="shared" si="0"/>
        <v>-200</v>
      </c>
      <c r="D35" s="3">
        <v>43287</v>
      </c>
    </row>
    <row r="36" spans="2:8">
      <c r="B36">
        <v>200</v>
      </c>
      <c r="C36" s="2">
        <f t="shared" si="0"/>
        <v>-200</v>
      </c>
      <c r="D36" s="3">
        <v>43294</v>
      </c>
    </row>
    <row r="37" spans="2:8">
      <c r="B37">
        <v>200</v>
      </c>
      <c r="C37" s="2">
        <f t="shared" si="0"/>
        <v>-200</v>
      </c>
      <c r="D37" s="3">
        <v>43301</v>
      </c>
    </row>
    <row r="38" spans="2:8">
      <c r="B38">
        <v>200</v>
      </c>
      <c r="C38" s="2">
        <f t="shared" si="0"/>
        <v>-200</v>
      </c>
      <c r="D38" s="3">
        <v>43308</v>
      </c>
    </row>
    <row r="39" spans="2:8">
      <c r="B39">
        <v>200</v>
      </c>
      <c r="C39" s="2">
        <f t="shared" si="0"/>
        <v>-200</v>
      </c>
      <c r="D39" s="3">
        <v>43315</v>
      </c>
    </row>
    <row r="40" spans="2:8">
      <c r="B40">
        <v>200</v>
      </c>
      <c r="C40" s="2">
        <f t="shared" si="0"/>
        <v>-200</v>
      </c>
      <c r="D40" s="3">
        <v>43322</v>
      </c>
    </row>
    <row r="41" spans="2:8">
      <c r="B41">
        <v>200</v>
      </c>
      <c r="C41" s="2">
        <f t="shared" si="0"/>
        <v>-200</v>
      </c>
      <c r="D41" s="3">
        <v>43329</v>
      </c>
    </row>
    <row r="42" spans="2:8">
      <c r="B42">
        <v>200</v>
      </c>
      <c r="C42" s="2">
        <f t="shared" si="0"/>
        <v>-200</v>
      </c>
      <c r="D42" s="3">
        <v>43336</v>
      </c>
      <c r="E42">
        <v>-0.21337999999999999</v>
      </c>
      <c r="F42">
        <v>8200</v>
      </c>
      <c r="G42">
        <v>7412.06</v>
      </c>
    </row>
    <row r="43" spans="2:8">
      <c r="B43">
        <v>200</v>
      </c>
      <c r="C43" s="2">
        <f t="shared" si="0"/>
        <v>-200</v>
      </c>
      <c r="D43" s="3">
        <v>43343</v>
      </c>
    </row>
    <row r="44" spans="2:8">
      <c r="B44">
        <v>200</v>
      </c>
      <c r="C44" s="2">
        <f t="shared" si="0"/>
        <v>-200</v>
      </c>
      <c r="D44" s="3">
        <v>43350</v>
      </c>
    </row>
    <row r="45" spans="2:8">
      <c r="B45">
        <v>200</v>
      </c>
      <c r="C45" s="2">
        <f t="shared" si="0"/>
        <v>-200</v>
      </c>
      <c r="D45" s="3">
        <v>43357</v>
      </c>
      <c r="E45">
        <v>-0.25548999999999999</v>
      </c>
      <c r="F45">
        <v>8800</v>
      </c>
      <c r="G45">
        <v>7702.93</v>
      </c>
      <c r="H45">
        <f>(G45-F45)/F45</f>
        <v>-0.12466704545454542</v>
      </c>
    </row>
    <row r="46" spans="2:8">
      <c r="B46">
        <v>200</v>
      </c>
      <c r="C46" s="2">
        <f t="shared" si="0"/>
        <v>-200</v>
      </c>
      <c r="D46" s="3">
        <v>43364</v>
      </c>
    </row>
    <row r="47" spans="2:8">
      <c r="B47">
        <v>200</v>
      </c>
      <c r="C47" s="2">
        <f t="shared" si="0"/>
        <v>-200</v>
      </c>
      <c r="D47" s="3">
        <v>43371</v>
      </c>
    </row>
    <row r="48" spans="2:8">
      <c r="B48">
        <v>200</v>
      </c>
      <c r="C48" s="2">
        <f t="shared" si="0"/>
        <v>-200</v>
      </c>
      <c r="D48" s="3">
        <v>43381</v>
      </c>
    </row>
    <row r="49" spans="2:8">
      <c r="B49">
        <v>200</v>
      </c>
      <c r="C49" s="2">
        <f t="shared" si="0"/>
        <v>-200</v>
      </c>
      <c r="D49" s="3">
        <v>43385</v>
      </c>
    </row>
    <row r="50" spans="2:8">
      <c r="B50">
        <v>200</v>
      </c>
      <c r="C50" s="2">
        <f t="shared" si="0"/>
        <v>-200</v>
      </c>
      <c r="D50" s="3">
        <v>43392</v>
      </c>
      <c r="E50">
        <v>-0.29670000000000002</v>
      </c>
      <c r="F50">
        <v>9800</v>
      </c>
      <c r="G50">
        <v>8272.64</v>
      </c>
      <c r="H50">
        <f>(G50-F50)/F50</f>
        <v>-0.15585306122448986</v>
      </c>
    </row>
    <row r="51" spans="2:8">
      <c r="B51">
        <v>200</v>
      </c>
      <c r="C51" s="2">
        <f t="shared" si="0"/>
        <v>-200</v>
      </c>
      <c r="D51" s="3">
        <v>43399</v>
      </c>
    </row>
    <row r="52" spans="2:8">
      <c r="B52">
        <v>200</v>
      </c>
      <c r="C52" s="2">
        <f t="shared" si="0"/>
        <v>-200</v>
      </c>
      <c r="D52" s="3">
        <v>43406</v>
      </c>
      <c r="E52">
        <v>-0.34149000000000002</v>
      </c>
      <c r="F52">
        <v>10200</v>
      </c>
      <c r="G52">
        <v>8296.92</v>
      </c>
      <c r="H52">
        <f>(G52-F52)/F52</f>
        <v>-0.18657647058823529</v>
      </c>
    </row>
    <row r="53" spans="2:8">
      <c r="B53">
        <v>200</v>
      </c>
      <c r="C53" s="2">
        <f t="shared" si="0"/>
        <v>-200</v>
      </c>
      <c r="D53" s="3">
        <v>43413</v>
      </c>
    </row>
    <row r="54" spans="2:8">
      <c r="B54">
        <v>200</v>
      </c>
      <c r="C54" s="2">
        <f t="shared" si="0"/>
        <v>-200</v>
      </c>
      <c r="D54" s="3">
        <v>43420</v>
      </c>
    </row>
    <row r="55" spans="2:8">
      <c r="B55">
        <v>200</v>
      </c>
      <c r="C55" s="2">
        <f t="shared" si="0"/>
        <v>-200</v>
      </c>
      <c r="D55" s="3">
        <v>43427</v>
      </c>
      <c r="E55">
        <v>-0.31023000000000001</v>
      </c>
      <c r="F55">
        <v>10800</v>
      </c>
      <c r="G55">
        <v>8897.9</v>
      </c>
      <c r="H55">
        <f>(G55-F55)/F55</f>
        <v>-0.1761203703703704</v>
      </c>
    </row>
    <row r="56" spans="2:8">
      <c r="B56">
        <v>200</v>
      </c>
      <c r="C56" s="2">
        <f t="shared" ref="C56:C68" si="1">0-B56</f>
        <v>-200</v>
      </c>
      <c r="D56" s="3">
        <v>43434</v>
      </c>
    </row>
    <row r="57" spans="2:8">
      <c r="B57">
        <v>200</v>
      </c>
      <c r="C57" s="2">
        <f t="shared" si="1"/>
        <v>-200</v>
      </c>
      <c r="D57" s="3">
        <v>43441</v>
      </c>
    </row>
    <row r="58" spans="2:8">
      <c r="B58">
        <v>200</v>
      </c>
      <c r="C58" s="2">
        <f t="shared" si="1"/>
        <v>-200</v>
      </c>
      <c r="D58" s="3">
        <v>43448</v>
      </c>
    </row>
    <row r="59" spans="2:8">
      <c r="B59">
        <v>200</v>
      </c>
      <c r="C59" s="2">
        <f t="shared" si="1"/>
        <v>-200</v>
      </c>
      <c r="D59" s="3">
        <v>43455</v>
      </c>
    </row>
    <row r="60" spans="2:8">
      <c r="B60">
        <v>200</v>
      </c>
      <c r="C60" s="2">
        <f t="shared" si="1"/>
        <v>-200</v>
      </c>
      <c r="D60" s="3">
        <v>43462</v>
      </c>
    </row>
    <row r="61" spans="2:8">
      <c r="B61">
        <v>200</v>
      </c>
      <c r="C61" s="2">
        <f t="shared" si="1"/>
        <v>-200</v>
      </c>
      <c r="D61" s="3">
        <v>43469</v>
      </c>
    </row>
    <row r="62" spans="2:8">
      <c r="B62">
        <v>200</v>
      </c>
      <c r="C62" s="2">
        <f t="shared" si="1"/>
        <v>-200</v>
      </c>
      <c r="D62" s="3">
        <v>43476</v>
      </c>
    </row>
    <row r="63" spans="2:8">
      <c r="B63">
        <v>200</v>
      </c>
      <c r="C63" s="2">
        <f t="shared" si="1"/>
        <v>-200</v>
      </c>
      <c r="D63" s="3">
        <v>43483</v>
      </c>
    </row>
    <row r="64" spans="2:8">
      <c r="B64">
        <v>200</v>
      </c>
      <c r="C64" s="2">
        <f t="shared" si="1"/>
        <v>-200</v>
      </c>
      <c r="D64" s="3">
        <v>43490</v>
      </c>
    </row>
    <row r="65" spans="1:8">
      <c r="B65">
        <v>200</v>
      </c>
      <c r="C65" s="2">
        <f t="shared" si="1"/>
        <v>-200</v>
      </c>
      <c r="D65" s="3">
        <v>43497</v>
      </c>
    </row>
    <row r="66" spans="1:8">
      <c r="B66">
        <v>200</v>
      </c>
      <c r="C66" s="2">
        <f t="shared" si="1"/>
        <v>-200</v>
      </c>
      <c r="D66" s="3">
        <v>43507</v>
      </c>
    </row>
    <row r="67" spans="1:8">
      <c r="B67">
        <v>200</v>
      </c>
      <c r="C67" s="2">
        <f t="shared" si="1"/>
        <v>-200</v>
      </c>
      <c r="D67" s="3">
        <v>43511</v>
      </c>
    </row>
    <row r="68" spans="1:8">
      <c r="B68">
        <v>200</v>
      </c>
      <c r="C68" s="2">
        <f t="shared" si="1"/>
        <v>-200</v>
      </c>
      <c r="D68" s="3">
        <v>43518</v>
      </c>
      <c r="E68">
        <v>0.100829</v>
      </c>
      <c r="F68">
        <v>13400</v>
      </c>
      <c r="G68">
        <v>14327.75</v>
      </c>
      <c r="H68">
        <f>(G68-F68)/F68</f>
        <v>6.9235074626865678E-2</v>
      </c>
    </row>
    <row r="69" spans="1:8">
      <c r="C69" s="2"/>
      <c r="D69" s="3"/>
    </row>
    <row r="70" spans="1:8">
      <c r="C70" s="2"/>
      <c r="D70" s="3"/>
    </row>
    <row r="71" spans="1:8">
      <c r="C71" s="2"/>
      <c r="D71" s="3"/>
    </row>
    <row r="72" spans="1:8">
      <c r="C72" s="2"/>
      <c r="D72" s="3"/>
    </row>
    <row r="73" spans="1:8">
      <c r="C73" s="2"/>
      <c r="D73" s="3"/>
    </row>
    <row r="74" spans="1:8">
      <c r="A74" s="1" t="s">
        <v>8</v>
      </c>
      <c r="B74" s="4">
        <f>SUM(B2:B73)</f>
        <v>13400</v>
      </c>
      <c r="C74">
        <v>16930.849999999999</v>
      </c>
      <c r="D74" s="3">
        <v>43600</v>
      </c>
      <c r="E74" s="4">
        <f>C74-B74</f>
        <v>3530.8499999999985</v>
      </c>
    </row>
    <row r="75" spans="1:8">
      <c r="A75" t="s">
        <v>9</v>
      </c>
      <c r="C75">
        <f>XIRR(C2:C74,D2:D74)</f>
        <v>0.29381895661354074</v>
      </c>
      <c r="E75">
        <f>(C74-B74)/B74</f>
        <v>0.26349626865671633</v>
      </c>
    </row>
  </sheetData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6"/>
  <sheetViews>
    <sheetView topLeftCell="A79" workbookViewId="0">
      <selection activeCell="C86" sqref="C86"/>
    </sheetView>
  </sheetViews>
  <sheetFormatPr defaultColWidth="9" defaultRowHeight="14.25"/>
  <cols>
    <col min="3" max="3" width="13.75"/>
    <col min="4" max="4" width="11.125" customWidth="1"/>
    <col min="5" max="5" width="13.875"/>
    <col min="8" max="8" width="13.875"/>
  </cols>
  <sheetData>
    <row r="1" spans="1:7">
      <c r="A1" s="1" t="s">
        <v>10</v>
      </c>
      <c r="B1" s="1" t="s">
        <v>0</v>
      </c>
      <c r="C1" s="1" t="s">
        <v>1</v>
      </c>
      <c r="D1" s="1" t="s">
        <v>2</v>
      </c>
      <c r="E1" s="1" t="s">
        <v>5</v>
      </c>
      <c r="F1" s="1" t="s">
        <v>3</v>
      </c>
      <c r="G1" s="1" t="s">
        <v>4</v>
      </c>
    </row>
    <row r="2" spans="1:7">
      <c r="A2" t="s">
        <v>14</v>
      </c>
      <c r="B2">
        <v>100</v>
      </c>
      <c r="C2" s="2">
        <f>0-B2</f>
        <v>-100</v>
      </c>
      <c r="D2" s="3">
        <v>43007</v>
      </c>
    </row>
    <row r="3" spans="1:7">
      <c r="B3">
        <v>100</v>
      </c>
      <c r="C3" s="2">
        <f t="shared" ref="C3:C60" si="0">0-B3</f>
        <v>-100</v>
      </c>
      <c r="D3" s="3">
        <v>43017</v>
      </c>
    </row>
    <row r="4" spans="1:7">
      <c r="B4">
        <v>100</v>
      </c>
      <c r="C4" s="2">
        <f t="shared" si="0"/>
        <v>-100</v>
      </c>
      <c r="D4" s="3">
        <v>43021</v>
      </c>
    </row>
    <row r="5" spans="1:7">
      <c r="B5">
        <v>100</v>
      </c>
      <c r="C5" s="2">
        <f t="shared" si="0"/>
        <v>-100</v>
      </c>
      <c r="D5" s="3">
        <v>43028</v>
      </c>
    </row>
    <row r="6" spans="1:7">
      <c r="B6">
        <v>100</v>
      </c>
      <c r="C6" s="2">
        <f t="shared" si="0"/>
        <v>-100</v>
      </c>
      <c r="D6" s="3">
        <v>43035</v>
      </c>
    </row>
    <row r="7" spans="1:7">
      <c r="B7">
        <v>100</v>
      </c>
      <c r="C7" s="2">
        <f t="shared" si="0"/>
        <v>-100</v>
      </c>
      <c r="D7" s="3">
        <v>43042</v>
      </c>
    </row>
    <row r="8" spans="1:7">
      <c r="B8">
        <v>100</v>
      </c>
      <c r="C8" s="2">
        <f t="shared" si="0"/>
        <v>-100</v>
      </c>
      <c r="D8" s="3">
        <v>43049</v>
      </c>
    </row>
    <row r="9" spans="1:7">
      <c r="B9">
        <v>100</v>
      </c>
      <c r="C9" s="2">
        <f t="shared" si="0"/>
        <v>-100</v>
      </c>
      <c r="D9" s="3">
        <v>43056</v>
      </c>
    </row>
    <row r="10" spans="1:7">
      <c r="B10">
        <v>100</v>
      </c>
      <c r="C10" s="2">
        <f t="shared" si="0"/>
        <v>-100</v>
      </c>
      <c r="D10" s="3">
        <v>43063</v>
      </c>
    </row>
    <row r="11" spans="1:7">
      <c r="B11">
        <v>100</v>
      </c>
      <c r="C11" s="2">
        <f t="shared" si="0"/>
        <v>-100</v>
      </c>
      <c r="D11" s="3">
        <v>43070</v>
      </c>
    </row>
    <row r="12" spans="1:7">
      <c r="B12">
        <v>100</v>
      </c>
      <c r="C12" s="2">
        <f t="shared" si="0"/>
        <v>-100</v>
      </c>
      <c r="D12" s="3">
        <v>43077</v>
      </c>
    </row>
    <row r="13" spans="1:7">
      <c r="B13">
        <v>100</v>
      </c>
      <c r="C13" s="2">
        <f t="shared" si="0"/>
        <v>-100</v>
      </c>
      <c r="D13" s="3">
        <v>43084</v>
      </c>
    </row>
    <row r="14" spans="1:7">
      <c r="B14">
        <v>100</v>
      </c>
      <c r="C14" s="2">
        <f t="shared" si="0"/>
        <v>-100</v>
      </c>
      <c r="D14" s="3">
        <v>43094</v>
      </c>
    </row>
    <row r="15" spans="1:7">
      <c r="B15">
        <v>100</v>
      </c>
      <c r="C15" s="2">
        <f t="shared" si="0"/>
        <v>-100</v>
      </c>
      <c r="D15" s="3">
        <v>43103</v>
      </c>
    </row>
    <row r="16" spans="1:7">
      <c r="B16">
        <v>100</v>
      </c>
      <c r="C16" s="2">
        <f t="shared" si="0"/>
        <v>-100</v>
      </c>
      <c r="D16" s="3">
        <v>43122</v>
      </c>
    </row>
    <row r="17" spans="2:4">
      <c r="B17">
        <v>100</v>
      </c>
      <c r="C17" s="2">
        <f t="shared" si="0"/>
        <v>-100</v>
      </c>
      <c r="D17" s="3">
        <v>43164</v>
      </c>
    </row>
    <row r="18" spans="2:4">
      <c r="B18">
        <v>100</v>
      </c>
      <c r="C18" s="2">
        <f t="shared" si="0"/>
        <v>-100</v>
      </c>
      <c r="D18" s="3">
        <v>43168</v>
      </c>
    </row>
    <row r="19" spans="2:4">
      <c r="B19">
        <v>100</v>
      </c>
      <c r="C19" s="2">
        <f t="shared" si="0"/>
        <v>-100</v>
      </c>
      <c r="D19" s="3">
        <v>43175</v>
      </c>
    </row>
    <row r="20" spans="2:4">
      <c r="B20">
        <v>100</v>
      </c>
      <c r="C20" s="2">
        <f t="shared" si="0"/>
        <v>-100</v>
      </c>
      <c r="D20" s="3">
        <v>43182</v>
      </c>
    </row>
    <row r="21" spans="2:4">
      <c r="B21">
        <v>100</v>
      </c>
      <c r="C21" s="2">
        <f t="shared" si="0"/>
        <v>-100</v>
      </c>
      <c r="D21" s="3">
        <v>43189</v>
      </c>
    </row>
    <row r="22" spans="2:4">
      <c r="B22">
        <v>100</v>
      </c>
      <c r="C22" s="2">
        <f t="shared" si="0"/>
        <v>-100</v>
      </c>
      <c r="D22" s="3">
        <v>43199</v>
      </c>
    </row>
    <row r="23" spans="2:4">
      <c r="B23">
        <v>100</v>
      </c>
      <c r="C23" s="2">
        <f t="shared" si="0"/>
        <v>-100</v>
      </c>
      <c r="D23" s="3">
        <v>43203</v>
      </c>
    </row>
    <row r="24" spans="2:4">
      <c r="B24">
        <v>100</v>
      </c>
      <c r="C24" s="2">
        <f t="shared" si="0"/>
        <v>-100</v>
      </c>
      <c r="D24" s="3">
        <v>43210</v>
      </c>
    </row>
    <row r="25" spans="2:4">
      <c r="B25">
        <v>100</v>
      </c>
      <c r="C25" s="2">
        <f t="shared" si="0"/>
        <v>-100</v>
      </c>
      <c r="D25" s="3">
        <v>43217</v>
      </c>
    </row>
    <row r="26" spans="2:4">
      <c r="B26">
        <v>100</v>
      </c>
      <c r="C26" s="2">
        <f t="shared" si="0"/>
        <v>-100</v>
      </c>
      <c r="D26" s="3">
        <v>43224</v>
      </c>
    </row>
    <row r="27" spans="2:4">
      <c r="B27">
        <v>100</v>
      </c>
      <c r="C27" s="2">
        <f t="shared" si="0"/>
        <v>-100</v>
      </c>
      <c r="D27" s="3">
        <v>43231</v>
      </c>
    </row>
    <row r="28" spans="2:4">
      <c r="B28">
        <v>100</v>
      </c>
      <c r="C28" s="2">
        <f t="shared" si="0"/>
        <v>-100</v>
      </c>
      <c r="D28" s="3">
        <v>43238</v>
      </c>
    </row>
    <row r="29" spans="2:4">
      <c r="B29">
        <v>100</v>
      </c>
      <c r="C29" s="2">
        <f t="shared" si="0"/>
        <v>-100</v>
      </c>
      <c r="D29" s="3">
        <v>43245</v>
      </c>
    </row>
    <row r="30" spans="2:4">
      <c r="B30">
        <v>100</v>
      </c>
      <c r="C30" s="2">
        <f t="shared" si="0"/>
        <v>-100</v>
      </c>
      <c r="D30" s="3">
        <v>43252</v>
      </c>
    </row>
    <row r="31" spans="2:4">
      <c r="B31">
        <v>100</v>
      </c>
      <c r="C31" s="2">
        <f t="shared" si="0"/>
        <v>-100</v>
      </c>
      <c r="D31" s="3">
        <v>43259</v>
      </c>
    </row>
    <row r="32" spans="2:4">
      <c r="B32">
        <v>100</v>
      </c>
      <c r="C32" s="2">
        <f t="shared" si="0"/>
        <v>-100</v>
      </c>
      <c r="D32" s="3">
        <v>43266</v>
      </c>
    </row>
    <row r="33" spans="1:8">
      <c r="B33">
        <v>100</v>
      </c>
      <c r="C33" s="2">
        <f t="shared" si="0"/>
        <v>-100</v>
      </c>
      <c r="D33" s="3">
        <v>43273</v>
      </c>
    </row>
    <row r="34" spans="1:8">
      <c r="B34">
        <v>100</v>
      </c>
      <c r="C34" s="2">
        <f t="shared" si="0"/>
        <v>-100</v>
      </c>
      <c r="D34" s="3">
        <v>43280</v>
      </c>
    </row>
    <row r="35" spans="1:8">
      <c r="B35">
        <v>100</v>
      </c>
      <c r="C35" s="2">
        <f t="shared" si="0"/>
        <v>-100</v>
      </c>
      <c r="D35" s="3">
        <v>43287</v>
      </c>
    </row>
    <row r="36" spans="1:8">
      <c r="B36">
        <v>100</v>
      </c>
      <c r="C36" s="2">
        <f t="shared" si="0"/>
        <v>-100</v>
      </c>
      <c r="D36" s="3">
        <v>43294</v>
      </c>
    </row>
    <row r="37" spans="1:8">
      <c r="B37">
        <v>100</v>
      </c>
      <c r="C37" s="2">
        <f t="shared" si="0"/>
        <v>-100</v>
      </c>
      <c r="D37" s="3">
        <v>43301</v>
      </c>
    </row>
    <row r="38" spans="1:8">
      <c r="B38">
        <v>100</v>
      </c>
      <c r="C38" s="2">
        <f t="shared" si="0"/>
        <v>-100</v>
      </c>
      <c r="D38" s="3">
        <v>43308</v>
      </c>
    </row>
    <row r="39" spans="1:8">
      <c r="B39">
        <v>100</v>
      </c>
      <c r="C39" s="2">
        <f t="shared" si="0"/>
        <v>-100</v>
      </c>
      <c r="D39" s="3">
        <v>43315</v>
      </c>
    </row>
    <row r="40" spans="1:8">
      <c r="B40">
        <v>100</v>
      </c>
      <c r="C40" s="2">
        <f t="shared" si="0"/>
        <v>-100</v>
      </c>
      <c r="D40" s="3">
        <v>43322</v>
      </c>
    </row>
    <row r="41" spans="1:8">
      <c r="B41">
        <v>100</v>
      </c>
      <c r="C41" s="2">
        <f t="shared" si="0"/>
        <v>-100</v>
      </c>
      <c r="D41" s="3">
        <v>43329</v>
      </c>
    </row>
    <row r="42" spans="1:8">
      <c r="B42">
        <v>100</v>
      </c>
      <c r="C42" s="2">
        <f t="shared" si="0"/>
        <v>-100</v>
      </c>
      <c r="D42" s="3">
        <v>43336</v>
      </c>
      <c r="E42">
        <v>-0.17549000000000001</v>
      </c>
      <c r="F42">
        <v>4100</v>
      </c>
      <c r="G42">
        <v>3778.79</v>
      </c>
    </row>
    <row r="43" spans="1:8">
      <c r="B43">
        <v>100</v>
      </c>
      <c r="C43" s="2">
        <f t="shared" si="0"/>
        <v>-100</v>
      </c>
      <c r="D43" s="3">
        <v>43343</v>
      </c>
    </row>
    <row r="44" spans="1:8">
      <c r="B44">
        <v>100</v>
      </c>
      <c r="C44" s="2">
        <f t="shared" si="0"/>
        <v>-100</v>
      </c>
      <c r="D44" s="3">
        <v>43350</v>
      </c>
    </row>
    <row r="45" spans="1:8">
      <c r="B45">
        <v>100</v>
      </c>
      <c r="C45" s="2">
        <f t="shared" si="0"/>
        <v>-100</v>
      </c>
      <c r="D45" s="3">
        <v>43357</v>
      </c>
      <c r="E45">
        <v>-0.19483</v>
      </c>
      <c r="F45">
        <v>4400</v>
      </c>
      <c r="G45">
        <v>3987.11</v>
      </c>
      <c r="H45">
        <f>(G45-F45)/F45</f>
        <v>-9.3838636363636332E-2</v>
      </c>
    </row>
    <row r="46" spans="1:8">
      <c r="A46" t="s">
        <v>17</v>
      </c>
      <c r="B46">
        <v>-395.73</v>
      </c>
      <c r="C46" s="2">
        <f t="shared" si="0"/>
        <v>395.73</v>
      </c>
      <c r="D46" s="3">
        <v>43419</v>
      </c>
    </row>
    <row r="47" spans="1:8">
      <c r="C47" s="2">
        <v>5360.35</v>
      </c>
      <c r="D47" s="3">
        <v>44042</v>
      </c>
    </row>
    <row r="48" spans="1:8">
      <c r="C48" s="2">
        <f>XIRR(C2:C47,D2:D47)</f>
        <v>0.12934290766716</v>
      </c>
      <c r="D48" s="3"/>
    </row>
    <row r="49" spans="1:8">
      <c r="C49" s="2"/>
      <c r="D49" s="3"/>
    </row>
    <row r="50" spans="1:8">
      <c r="C50" s="2"/>
      <c r="D50" s="3"/>
    </row>
    <row r="51" spans="1:8">
      <c r="A51" s="1" t="s">
        <v>11</v>
      </c>
      <c r="B51">
        <v>100</v>
      </c>
      <c r="C51" s="2">
        <f t="shared" si="0"/>
        <v>-100</v>
      </c>
      <c r="D51" s="3">
        <v>43364</v>
      </c>
    </row>
    <row r="52" spans="1:8">
      <c r="B52">
        <v>100</v>
      </c>
      <c r="C52" s="2">
        <f t="shared" si="0"/>
        <v>-100</v>
      </c>
      <c r="D52" s="3">
        <v>43371</v>
      </c>
    </row>
    <row r="53" spans="1:8">
      <c r="B53">
        <v>100</v>
      </c>
      <c r="C53" s="2">
        <f t="shared" si="0"/>
        <v>-100</v>
      </c>
      <c r="D53" s="3">
        <v>43381</v>
      </c>
    </row>
    <row r="54" spans="1:8">
      <c r="B54">
        <v>100</v>
      </c>
      <c r="C54" s="2">
        <f t="shared" si="0"/>
        <v>-100</v>
      </c>
      <c r="D54" s="3">
        <v>43385</v>
      </c>
    </row>
    <row r="55" spans="1:8">
      <c r="B55">
        <v>100</v>
      </c>
      <c r="C55" s="2">
        <f t="shared" si="0"/>
        <v>-100</v>
      </c>
      <c r="D55" s="3">
        <v>43392</v>
      </c>
      <c r="E55">
        <v>-0.251</v>
      </c>
      <c r="F55">
        <v>4900</v>
      </c>
      <c r="G55">
        <v>4259.63</v>
      </c>
      <c r="H55">
        <f>(G55-F55)/F55</f>
        <v>-0.13068775510204078</v>
      </c>
    </row>
    <row r="56" spans="1:8">
      <c r="B56">
        <v>100</v>
      </c>
      <c r="C56" s="2">
        <f t="shared" si="0"/>
        <v>-100</v>
      </c>
      <c r="D56" s="3">
        <v>43399</v>
      </c>
    </row>
    <row r="57" spans="1:8">
      <c r="B57">
        <v>100</v>
      </c>
      <c r="C57" s="2">
        <f t="shared" si="0"/>
        <v>-100</v>
      </c>
      <c r="D57" s="3">
        <v>43406</v>
      </c>
      <c r="E57">
        <v>-0.17391999999999999</v>
      </c>
      <c r="F57">
        <v>5100</v>
      </c>
      <c r="G57">
        <v>4629.57</v>
      </c>
      <c r="H57">
        <f>(G57-F57)/F57</f>
        <v>-9.2241176470588299E-2</v>
      </c>
    </row>
    <row r="58" spans="1:8">
      <c r="B58">
        <v>100</v>
      </c>
      <c r="C58" s="2">
        <f t="shared" si="0"/>
        <v>-100</v>
      </c>
      <c r="D58" s="3">
        <v>43413</v>
      </c>
    </row>
    <row r="59" spans="1:8">
      <c r="B59">
        <v>100</v>
      </c>
      <c r="C59" s="2">
        <f t="shared" si="0"/>
        <v>-100</v>
      </c>
      <c r="D59" s="3">
        <v>43420</v>
      </c>
    </row>
    <row r="60" spans="1:8">
      <c r="B60">
        <v>100</v>
      </c>
      <c r="C60" s="2">
        <f t="shared" si="0"/>
        <v>-100</v>
      </c>
      <c r="D60" s="3">
        <v>43427</v>
      </c>
      <c r="E60">
        <v>-0.12257</v>
      </c>
      <c r="F60">
        <v>1000</v>
      </c>
      <c r="G60">
        <v>988.91</v>
      </c>
      <c r="H60">
        <f>(G60-F60)/F60</f>
        <v>-1.1090000000000032E-2</v>
      </c>
    </row>
    <row r="61" spans="1:8">
      <c r="B61">
        <v>100</v>
      </c>
      <c r="C61" s="2">
        <f t="shared" ref="C61:C81" si="1">0-B61</f>
        <v>-100</v>
      </c>
      <c r="D61" s="3">
        <v>43434</v>
      </c>
    </row>
    <row r="62" spans="1:8">
      <c r="B62">
        <v>100</v>
      </c>
      <c r="C62" s="2">
        <f t="shared" si="1"/>
        <v>-100</v>
      </c>
      <c r="D62" s="3">
        <v>43441</v>
      </c>
    </row>
    <row r="63" spans="1:8">
      <c r="B63">
        <v>100</v>
      </c>
      <c r="C63" s="2">
        <f t="shared" si="1"/>
        <v>-100</v>
      </c>
      <c r="D63" s="3">
        <v>43448</v>
      </c>
    </row>
    <row r="64" spans="1:8">
      <c r="B64">
        <v>100</v>
      </c>
      <c r="C64" s="2">
        <f t="shared" si="1"/>
        <v>-100</v>
      </c>
      <c r="D64" s="3">
        <v>43455</v>
      </c>
    </row>
    <row r="65" spans="2:8">
      <c r="B65">
        <v>100</v>
      </c>
      <c r="C65" s="2">
        <f t="shared" si="1"/>
        <v>-100</v>
      </c>
      <c r="D65" s="3">
        <v>43462</v>
      </c>
    </row>
    <row r="66" spans="2:8">
      <c r="B66">
        <v>100</v>
      </c>
      <c r="C66" s="2">
        <f t="shared" si="1"/>
        <v>-100</v>
      </c>
      <c r="D66" s="3">
        <v>43469</v>
      </c>
    </row>
    <row r="67" spans="2:8">
      <c r="B67">
        <v>100</v>
      </c>
      <c r="C67" s="2">
        <f t="shared" si="1"/>
        <v>-100</v>
      </c>
      <c r="D67" s="3">
        <v>43476</v>
      </c>
    </row>
    <row r="68" spans="2:8">
      <c r="B68">
        <v>100</v>
      </c>
      <c r="C68" s="2">
        <f t="shared" si="1"/>
        <v>-100</v>
      </c>
      <c r="D68" s="3">
        <v>43483</v>
      </c>
    </row>
    <row r="69" spans="2:8">
      <c r="B69">
        <v>100</v>
      </c>
      <c r="C69" s="2">
        <f t="shared" si="1"/>
        <v>-100</v>
      </c>
      <c r="D69" s="3">
        <v>43490</v>
      </c>
    </row>
    <row r="70" spans="2:8">
      <c r="B70">
        <v>100</v>
      </c>
      <c r="C70" s="2">
        <f t="shared" si="1"/>
        <v>-100</v>
      </c>
      <c r="D70" s="3">
        <v>43497</v>
      </c>
    </row>
    <row r="71" spans="2:8">
      <c r="B71">
        <v>100</v>
      </c>
      <c r="C71" s="2">
        <f t="shared" si="1"/>
        <v>-100</v>
      </c>
      <c r="D71" s="3">
        <v>43507</v>
      </c>
    </row>
    <row r="72" spans="2:8">
      <c r="B72">
        <v>100</v>
      </c>
      <c r="C72" s="2">
        <f t="shared" si="1"/>
        <v>-100</v>
      </c>
      <c r="D72" s="3">
        <v>43511</v>
      </c>
    </row>
    <row r="73" spans="2:8">
      <c r="B73">
        <v>100</v>
      </c>
      <c r="C73" s="2">
        <f t="shared" si="1"/>
        <v>-100</v>
      </c>
      <c r="D73" s="3">
        <v>43518</v>
      </c>
    </row>
    <row r="74" spans="2:8">
      <c r="B74">
        <v>100</v>
      </c>
      <c r="C74" s="2">
        <f t="shared" si="1"/>
        <v>-100</v>
      </c>
      <c r="D74" s="3">
        <v>43525</v>
      </c>
      <c r="E74">
        <v>0.80564999999999998</v>
      </c>
      <c r="F74">
        <v>2400</v>
      </c>
      <c r="G74">
        <v>2754.73</v>
      </c>
      <c r="H74">
        <f>(G74-F74)/F74</f>
        <v>0.14780416666666668</v>
      </c>
    </row>
    <row r="75" spans="2:8">
      <c r="B75">
        <v>100</v>
      </c>
      <c r="C75" s="2">
        <f t="shared" si="1"/>
        <v>-100</v>
      </c>
      <c r="D75" s="3">
        <v>43532</v>
      </c>
    </row>
    <row r="76" spans="2:8">
      <c r="B76">
        <v>100</v>
      </c>
      <c r="C76" s="2">
        <f t="shared" si="1"/>
        <v>-100</v>
      </c>
      <c r="D76" s="3">
        <v>43539</v>
      </c>
    </row>
    <row r="77" spans="2:8">
      <c r="B77">
        <v>100</v>
      </c>
      <c r="C77" s="2">
        <f t="shared" si="1"/>
        <v>-100</v>
      </c>
      <c r="D77" s="3">
        <v>43546</v>
      </c>
    </row>
    <row r="78" spans="2:8">
      <c r="B78">
        <v>100</v>
      </c>
      <c r="C78" s="2">
        <f t="shared" si="1"/>
        <v>-100</v>
      </c>
      <c r="D78" s="3">
        <v>43553</v>
      </c>
    </row>
    <row r="79" spans="2:8">
      <c r="B79">
        <v>100</v>
      </c>
      <c r="C79" s="2">
        <f t="shared" si="1"/>
        <v>-100</v>
      </c>
      <c r="D79" s="3">
        <v>43563</v>
      </c>
    </row>
    <row r="80" spans="2:8">
      <c r="B80">
        <v>100</v>
      </c>
      <c r="C80" s="2">
        <f t="shared" si="1"/>
        <v>-100</v>
      </c>
      <c r="D80" s="3">
        <v>43567</v>
      </c>
    </row>
    <row r="81" spans="1:5">
      <c r="B81">
        <v>100</v>
      </c>
      <c r="C81" s="2">
        <f t="shared" si="1"/>
        <v>-100</v>
      </c>
      <c r="D81" s="3">
        <v>43574</v>
      </c>
    </row>
    <row r="82" spans="1:5">
      <c r="C82" s="2"/>
      <c r="D82" s="3"/>
    </row>
    <row r="83" spans="1:5">
      <c r="C83" s="2"/>
      <c r="D83" s="3"/>
    </row>
    <row r="84" spans="1:5">
      <c r="C84" s="2"/>
      <c r="D84" s="3"/>
    </row>
    <row r="85" spans="1:5">
      <c r="A85" s="1" t="s">
        <v>8</v>
      </c>
      <c r="B85" s="4">
        <f>SUM(B51:B84)</f>
        <v>3100</v>
      </c>
      <c r="C85">
        <v>4389.1000000000004</v>
      </c>
      <c r="D85" s="3">
        <v>44042</v>
      </c>
      <c r="E85" s="4">
        <f>C85-B85</f>
        <v>1289.1000000000004</v>
      </c>
    </row>
    <row r="86" spans="1:5">
      <c r="A86" t="s">
        <v>9</v>
      </c>
      <c r="C86">
        <f>XIRR(C51:C85,D51:D85)</f>
        <v>0.24751215577125557</v>
      </c>
      <c r="E86">
        <f>(C85-B85)/B85</f>
        <v>0.41583870967741948</v>
      </c>
    </row>
  </sheetData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66"/>
  <sheetViews>
    <sheetView tabSelected="1" workbookViewId="0">
      <selection activeCell="F30" sqref="F30"/>
    </sheetView>
  </sheetViews>
  <sheetFormatPr defaultColWidth="9" defaultRowHeight="14.25"/>
  <cols>
    <col min="3" max="3" width="10.25" customWidth="1"/>
    <col min="4" max="4" width="10.375" customWidth="1"/>
    <col min="5" max="5" width="12.75"/>
    <col min="8" max="8" width="13.875"/>
  </cols>
  <sheetData>
    <row r="1" spans="1:7">
      <c r="A1" s="1" t="s">
        <v>10</v>
      </c>
      <c r="B1" s="1" t="s">
        <v>0</v>
      </c>
      <c r="C1" s="1" t="s">
        <v>1</v>
      </c>
      <c r="D1" s="1" t="s">
        <v>2</v>
      </c>
      <c r="E1" s="1" t="s">
        <v>5</v>
      </c>
      <c r="F1" s="1" t="s">
        <v>3</v>
      </c>
      <c r="G1" s="1" t="s">
        <v>4</v>
      </c>
    </row>
    <row r="2" spans="1:7">
      <c r="A2" t="s">
        <v>15</v>
      </c>
      <c r="B2">
        <v>100</v>
      </c>
      <c r="C2" s="2">
        <f t="shared" ref="C2:C40" si="0">0-B2</f>
        <v>-100</v>
      </c>
      <c r="D2" s="3">
        <v>43178</v>
      </c>
    </row>
    <row r="3" spans="1:7">
      <c r="B3">
        <v>100</v>
      </c>
      <c r="C3" s="2">
        <f t="shared" si="0"/>
        <v>-100</v>
      </c>
      <c r="D3" s="3">
        <v>43185</v>
      </c>
    </row>
    <row r="4" spans="1:7">
      <c r="B4">
        <v>100</v>
      </c>
      <c r="C4" s="2">
        <f t="shared" si="0"/>
        <v>-100</v>
      </c>
      <c r="D4" s="3">
        <v>43192</v>
      </c>
    </row>
    <row r="5" spans="1:7">
      <c r="B5">
        <v>100</v>
      </c>
      <c r="C5" s="2">
        <f t="shared" si="0"/>
        <v>-100</v>
      </c>
      <c r="D5" s="3">
        <v>43199</v>
      </c>
    </row>
    <row r="6" spans="1:7">
      <c r="B6">
        <v>100</v>
      </c>
      <c r="C6" s="2">
        <f t="shared" si="0"/>
        <v>-100</v>
      </c>
      <c r="D6" s="3">
        <v>43206</v>
      </c>
    </row>
    <row r="7" spans="1:7">
      <c r="B7">
        <v>100</v>
      </c>
      <c r="C7" s="2">
        <f t="shared" si="0"/>
        <v>-100</v>
      </c>
      <c r="D7" s="3">
        <v>43213</v>
      </c>
    </row>
    <row r="8" spans="1:7">
      <c r="B8">
        <v>100</v>
      </c>
      <c r="C8" s="2">
        <f t="shared" si="0"/>
        <v>-100</v>
      </c>
      <c r="D8" s="3">
        <v>43222</v>
      </c>
    </row>
    <row r="9" spans="1:7">
      <c r="B9">
        <v>100</v>
      </c>
      <c r="C9" s="2">
        <f t="shared" si="0"/>
        <v>-100</v>
      </c>
      <c r="D9" s="3">
        <v>43227</v>
      </c>
    </row>
    <row r="10" spans="1:7">
      <c r="B10">
        <v>100</v>
      </c>
      <c r="C10" s="2">
        <f t="shared" si="0"/>
        <v>-100</v>
      </c>
      <c r="D10" s="3">
        <v>43234</v>
      </c>
    </row>
    <row r="11" spans="1:7">
      <c r="B11">
        <v>100</v>
      </c>
      <c r="C11" s="2">
        <f t="shared" si="0"/>
        <v>-100</v>
      </c>
      <c r="D11" s="3">
        <v>43241</v>
      </c>
    </row>
    <row r="12" spans="1:7">
      <c r="B12">
        <v>100</v>
      </c>
      <c r="C12" s="2">
        <f t="shared" si="0"/>
        <v>-100</v>
      </c>
      <c r="D12" s="3">
        <v>43248</v>
      </c>
    </row>
    <row r="13" spans="1:7">
      <c r="B13">
        <v>100</v>
      </c>
      <c r="C13" s="2">
        <f t="shared" si="0"/>
        <v>-100</v>
      </c>
      <c r="D13" s="3">
        <v>43255</v>
      </c>
    </row>
    <row r="14" spans="1:7">
      <c r="B14">
        <v>100</v>
      </c>
      <c r="C14" s="2">
        <f t="shared" si="0"/>
        <v>-100</v>
      </c>
      <c r="D14" s="3">
        <v>43262</v>
      </c>
    </row>
    <row r="15" spans="1:7">
      <c r="B15">
        <v>100</v>
      </c>
      <c r="C15" s="2">
        <f t="shared" si="0"/>
        <v>-100</v>
      </c>
      <c r="D15" s="3">
        <v>43270</v>
      </c>
    </row>
    <row r="16" spans="1:7">
      <c r="B16">
        <v>100</v>
      </c>
      <c r="C16" s="2">
        <f t="shared" si="0"/>
        <v>-100</v>
      </c>
      <c r="D16" s="3">
        <v>43276</v>
      </c>
    </row>
    <row r="17" spans="1:8">
      <c r="B17">
        <v>100</v>
      </c>
      <c r="C17" s="2">
        <f t="shared" si="0"/>
        <v>-100</v>
      </c>
      <c r="D17" s="3">
        <v>43283</v>
      </c>
    </row>
    <row r="18" spans="1:8">
      <c r="B18">
        <v>100</v>
      </c>
      <c r="C18" s="2">
        <f t="shared" si="0"/>
        <v>-100</v>
      </c>
      <c r="D18" s="3">
        <v>43290</v>
      </c>
    </row>
    <row r="19" spans="1:8">
      <c r="B19">
        <v>100</v>
      </c>
      <c r="C19" s="2">
        <f t="shared" si="0"/>
        <v>-100</v>
      </c>
      <c r="D19" s="3">
        <v>43297</v>
      </c>
    </row>
    <row r="20" spans="1:8">
      <c r="B20">
        <v>100</v>
      </c>
      <c r="C20" s="2">
        <f t="shared" si="0"/>
        <v>-100</v>
      </c>
      <c r="D20" s="3">
        <v>43304</v>
      </c>
    </row>
    <row r="21" spans="1:8">
      <c r="B21">
        <v>100</v>
      </c>
      <c r="C21" s="2">
        <f t="shared" si="0"/>
        <v>-100</v>
      </c>
      <c r="D21" s="3">
        <v>43311</v>
      </c>
    </row>
    <row r="22" spans="1:8">
      <c r="B22">
        <v>100</v>
      </c>
      <c r="C22" s="2">
        <f t="shared" si="0"/>
        <v>-100</v>
      </c>
      <c r="D22" s="3">
        <v>43325</v>
      </c>
    </row>
    <row r="23" spans="1:8">
      <c r="B23">
        <v>100</v>
      </c>
      <c r="C23" s="2">
        <f t="shared" si="0"/>
        <v>-100</v>
      </c>
      <c r="D23" s="3">
        <v>43335</v>
      </c>
      <c r="E23">
        <v>-0.38746000000000003</v>
      </c>
      <c r="F23">
        <v>2200</v>
      </c>
      <c r="G23">
        <v>1970.11</v>
      </c>
    </row>
    <row r="24" spans="1:8">
      <c r="B24">
        <v>100</v>
      </c>
      <c r="C24" s="2">
        <f t="shared" si="0"/>
        <v>-100</v>
      </c>
      <c r="D24" s="3">
        <v>43339</v>
      </c>
    </row>
    <row r="25" spans="1:8">
      <c r="B25">
        <v>100</v>
      </c>
      <c r="C25" s="2">
        <f t="shared" si="0"/>
        <v>-100</v>
      </c>
      <c r="D25" s="3">
        <v>43346</v>
      </c>
    </row>
    <row r="26" spans="1:8">
      <c r="B26">
        <v>100</v>
      </c>
      <c r="C26" s="2">
        <f t="shared" si="0"/>
        <v>-100</v>
      </c>
      <c r="D26" s="3">
        <v>43353</v>
      </c>
    </row>
    <row r="27" spans="1:8">
      <c r="B27">
        <v>100</v>
      </c>
      <c r="C27" s="2">
        <f t="shared" si="0"/>
        <v>-100</v>
      </c>
      <c r="D27" s="3">
        <v>43360</v>
      </c>
      <c r="E27">
        <v>-0.379</v>
      </c>
      <c r="F27">
        <v>2600</v>
      </c>
      <c r="G27">
        <v>2309.73</v>
      </c>
      <c r="H27">
        <f>(G27-F27)/F27</f>
        <v>-0.11164230769230768</v>
      </c>
    </row>
    <row r="28" spans="1:8">
      <c r="C28" s="2">
        <v>3496.18</v>
      </c>
      <c r="D28" s="3">
        <v>44042</v>
      </c>
    </row>
    <row r="29" spans="1:8">
      <c r="C29" s="2">
        <f>XIRR(C2:C28,D2:D28)</f>
        <v>0.14963077902793884</v>
      </c>
      <c r="D29" s="3"/>
    </row>
    <row r="30" spans="1:8">
      <c r="C30" s="2"/>
      <c r="D30" s="3"/>
    </row>
    <row r="31" spans="1:8">
      <c r="A31" s="5" t="s">
        <v>12</v>
      </c>
      <c r="B31">
        <v>200</v>
      </c>
      <c r="C31" s="2">
        <f t="shared" si="0"/>
        <v>-200</v>
      </c>
      <c r="D31" s="3">
        <v>43363</v>
      </c>
    </row>
    <row r="32" spans="1:8">
      <c r="B32">
        <v>200</v>
      </c>
      <c r="C32" s="2">
        <f t="shared" si="0"/>
        <v>-200</v>
      </c>
      <c r="D32" s="3">
        <v>43370</v>
      </c>
    </row>
    <row r="33" spans="2:8">
      <c r="B33">
        <v>200</v>
      </c>
      <c r="C33" s="2">
        <f t="shared" si="0"/>
        <v>-200</v>
      </c>
      <c r="D33" s="3">
        <v>43381</v>
      </c>
    </row>
    <row r="34" spans="2:8">
      <c r="B34">
        <v>200</v>
      </c>
      <c r="C34" s="2">
        <f t="shared" si="0"/>
        <v>-200</v>
      </c>
      <c r="D34" s="3">
        <v>43384</v>
      </c>
    </row>
    <row r="35" spans="2:8">
      <c r="B35">
        <v>200</v>
      </c>
      <c r="C35" s="2">
        <f t="shared" si="0"/>
        <v>-200</v>
      </c>
      <c r="D35" s="3">
        <v>43391</v>
      </c>
      <c r="F35">
        <v>3600</v>
      </c>
      <c r="G35">
        <v>2885.02</v>
      </c>
      <c r="H35">
        <f>(G35-F35)/F35</f>
        <v>-0.19860555555555556</v>
      </c>
    </row>
    <row r="36" spans="2:8">
      <c r="B36">
        <v>200</v>
      </c>
      <c r="C36" s="2">
        <f t="shared" si="0"/>
        <v>-200</v>
      </c>
      <c r="D36" s="3">
        <v>43398</v>
      </c>
    </row>
    <row r="37" spans="2:8">
      <c r="B37">
        <v>200</v>
      </c>
      <c r="C37" s="2">
        <f t="shared" si="0"/>
        <v>-200</v>
      </c>
      <c r="D37" s="3">
        <v>43405</v>
      </c>
      <c r="E37">
        <v>-0.40844999999999998</v>
      </c>
      <c r="F37">
        <v>4000</v>
      </c>
      <c r="G37">
        <v>3494.3</v>
      </c>
      <c r="H37">
        <f>(G37-F37)/F37</f>
        <v>-0.12642499999999995</v>
      </c>
    </row>
    <row r="38" spans="2:8">
      <c r="B38">
        <v>200</v>
      </c>
      <c r="C38" s="2">
        <f t="shared" si="0"/>
        <v>-200</v>
      </c>
      <c r="D38" s="3">
        <v>43412</v>
      </c>
    </row>
    <row r="39" spans="2:8">
      <c r="B39">
        <v>200</v>
      </c>
      <c r="C39" s="2">
        <f t="shared" si="0"/>
        <v>-200</v>
      </c>
      <c r="D39" s="3">
        <v>43419</v>
      </c>
    </row>
    <row r="40" spans="2:8">
      <c r="B40">
        <v>200</v>
      </c>
      <c r="C40" s="2">
        <f t="shared" si="0"/>
        <v>-200</v>
      </c>
      <c r="D40" s="3">
        <v>43426</v>
      </c>
      <c r="E40">
        <v>0.33117000000000002</v>
      </c>
      <c r="F40">
        <v>2000</v>
      </c>
      <c r="G40">
        <v>2051.1999999999998</v>
      </c>
      <c r="H40">
        <f>(G40-F40)/F40</f>
        <v>2.5599999999999908E-2</v>
      </c>
    </row>
    <row r="41" spans="2:8">
      <c r="B41">
        <v>200</v>
      </c>
      <c r="C41" s="2">
        <f t="shared" ref="C41:C61" si="1">0-B41</f>
        <v>-200</v>
      </c>
      <c r="D41" s="3">
        <v>43433</v>
      </c>
    </row>
    <row r="42" spans="2:8">
      <c r="B42">
        <v>200</v>
      </c>
      <c r="C42" s="2">
        <f t="shared" si="1"/>
        <v>-200</v>
      </c>
      <c r="D42" s="3">
        <v>43440</v>
      </c>
    </row>
    <row r="43" spans="2:8">
      <c r="B43">
        <v>200</v>
      </c>
      <c r="C43" s="2">
        <f t="shared" si="1"/>
        <v>-200</v>
      </c>
      <c r="D43" s="3">
        <v>43447</v>
      </c>
    </row>
    <row r="44" spans="2:8">
      <c r="B44">
        <v>200</v>
      </c>
      <c r="C44" s="2">
        <f t="shared" si="1"/>
        <v>-200</v>
      </c>
      <c r="D44" s="3">
        <v>43454</v>
      </c>
    </row>
    <row r="45" spans="2:8">
      <c r="B45">
        <v>200</v>
      </c>
      <c r="C45" s="2">
        <f t="shared" si="1"/>
        <v>-200</v>
      </c>
      <c r="D45" s="3">
        <v>43461</v>
      </c>
    </row>
    <row r="46" spans="2:8">
      <c r="B46">
        <v>200</v>
      </c>
      <c r="C46" s="2">
        <f t="shared" si="1"/>
        <v>-200</v>
      </c>
      <c r="D46" s="3">
        <v>43468</v>
      </c>
    </row>
    <row r="47" spans="2:8">
      <c r="B47">
        <v>200</v>
      </c>
      <c r="C47" s="2">
        <f t="shared" si="1"/>
        <v>-200</v>
      </c>
      <c r="D47" s="3">
        <v>43475</v>
      </c>
    </row>
    <row r="48" spans="2:8">
      <c r="B48">
        <v>200</v>
      </c>
      <c r="C48" s="2">
        <f t="shared" si="1"/>
        <v>-200</v>
      </c>
      <c r="D48" s="3">
        <v>43482</v>
      </c>
    </row>
    <row r="49" spans="2:8">
      <c r="B49">
        <v>200</v>
      </c>
      <c r="C49" s="2">
        <f t="shared" si="1"/>
        <v>-200</v>
      </c>
      <c r="D49" s="3">
        <v>43489</v>
      </c>
    </row>
    <row r="50" spans="2:8">
      <c r="B50">
        <v>200</v>
      </c>
      <c r="C50" s="2">
        <f t="shared" si="1"/>
        <v>-200</v>
      </c>
      <c r="D50" s="3">
        <v>43496</v>
      </c>
    </row>
    <row r="51" spans="2:8">
      <c r="B51">
        <v>200</v>
      </c>
      <c r="C51" s="2">
        <f t="shared" si="1"/>
        <v>-200</v>
      </c>
      <c r="D51" s="3">
        <v>43507</v>
      </c>
    </row>
    <row r="52" spans="2:8">
      <c r="B52">
        <v>200</v>
      </c>
      <c r="C52" s="2">
        <f t="shared" si="1"/>
        <v>-200</v>
      </c>
      <c r="D52" s="3">
        <v>43510</v>
      </c>
    </row>
    <row r="53" spans="2:8">
      <c r="B53">
        <v>200</v>
      </c>
      <c r="C53" s="2">
        <f t="shared" si="1"/>
        <v>-200</v>
      </c>
      <c r="D53" s="3">
        <v>43517</v>
      </c>
    </row>
    <row r="54" spans="2:8">
      <c r="B54">
        <v>200</v>
      </c>
      <c r="C54" s="2">
        <f t="shared" si="1"/>
        <v>-200</v>
      </c>
      <c r="D54" s="3">
        <v>43524</v>
      </c>
      <c r="E54">
        <v>0.75849999999999995</v>
      </c>
      <c r="F54">
        <v>4800</v>
      </c>
      <c r="G54">
        <v>5482.61</v>
      </c>
      <c r="H54">
        <f>(G54-F54)/F54</f>
        <v>0.14221041666666659</v>
      </c>
    </row>
    <row r="55" spans="2:8">
      <c r="B55">
        <v>200</v>
      </c>
      <c r="C55" s="2">
        <f t="shared" si="1"/>
        <v>-200</v>
      </c>
      <c r="D55" s="3">
        <v>43531</v>
      </c>
    </row>
    <row r="56" spans="2:8">
      <c r="B56">
        <v>200</v>
      </c>
      <c r="C56" s="2">
        <f t="shared" si="1"/>
        <v>-200</v>
      </c>
      <c r="D56" s="3">
        <v>43538</v>
      </c>
    </row>
    <row r="57" spans="2:8">
      <c r="B57">
        <v>200</v>
      </c>
      <c r="C57" s="2">
        <f t="shared" si="1"/>
        <v>-200</v>
      </c>
      <c r="D57" s="3">
        <v>43545</v>
      </c>
    </row>
    <row r="58" spans="2:8">
      <c r="B58">
        <v>200</v>
      </c>
      <c r="C58" s="2">
        <f t="shared" si="1"/>
        <v>-200</v>
      </c>
      <c r="D58" s="3">
        <v>43552</v>
      </c>
    </row>
    <row r="59" spans="2:8">
      <c r="B59">
        <v>200</v>
      </c>
      <c r="C59" s="2">
        <f t="shared" si="1"/>
        <v>-200</v>
      </c>
      <c r="D59" s="3">
        <v>43559</v>
      </c>
    </row>
    <row r="60" spans="2:8">
      <c r="B60">
        <v>200</v>
      </c>
      <c r="C60" s="2">
        <f t="shared" si="1"/>
        <v>-200</v>
      </c>
      <c r="D60" s="3">
        <v>43566</v>
      </c>
    </row>
    <row r="61" spans="2:8">
      <c r="B61">
        <v>200</v>
      </c>
      <c r="C61" s="2">
        <f t="shared" si="1"/>
        <v>-200</v>
      </c>
      <c r="D61" s="3">
        <v>43573</v>
      </c>
    </row>
    <row r="62" spans="2:8">
      <c r="C62" s="2"/>
      <c r="D62" s="3"/>
    </row>
    <row r="63" spans="2:8">
      <c r="C63" s="2"/>
      <c r="D63" s="3"/>
    </row>
    <row r="64" spans="2:8">
      <c r="C64" s="2"/>
      <c r="D64" s="3"/>
    </row>
    <row r="65" spans="1:5">
      <c r="A65" s="1" t="s">
        <v>8</v>
      </c>
      <c r="B65" s="4">
        <f>SUM(B31:B64)</f>
        <v>6200</v>
      </c>
      <c r="C65">
        <v>8860.49</v>
      </c>
      <c r="D65" s="3">
        <v>44042</v>
      </c>
      <c r="E65" s="4">
        <f>C65-B65</f>
        <v>2660.49</v>
      </c>
    </row>
    <row r="66" spans="1:5">
      <c r="A66" t="s">
        <v>9</v>
      </c>
      <c r="C66">
        <f>XIRR(C31:C65,D31:D65)</f>
        <v>0.25441426634788511</v>
      </c>
      <c r="E66">
        <f>E65/B65</f>
        <v>0.42911129032258061</v>
      </c>
    </row>
  </sheetData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9"/>
  <sheetViews>
    <sheetView topLeftCell="A43" workbookViewId="0">
      <selection activeCell="F22" sqref="F22"/>
    </sheetView>
  </sheetViews>
  <sheetFormatPr defaultColWidth="9" defaultRowHeight="14.25"/>
  <cols>
    <col min="2" max="2" width="9.75" customWidth="1"/>
    <col min="4" max="4" width="11.625" customWidth="1"/>
  </cols>
  <sheetData>
    <row r="1" spans="1:4">
      <c r="A1" s="1" t="s">
        <v>10</v>
      </c>
      <c r="B1" s="1" t="s">
        <v>0</v>
      </c>
      <c r="C1" s="1" t="s">
        <v>1</v>
      </c>
      <c r="D1" s="1" t="s">
        <v>2</v>
      </c>
    </row>
    <row r="2" spans="1:4">
      <c r="A2" s="1"/>
      <c r="B2">
        <v>200</v>
      </c>
      <c r="C2" s="2">
        <f t="shared" ref="C2:C13" si="0">0-B2</f>
        <v>-200</v>
      </c>
      <c r="D2" s="3">
        <v>41123</v>
      </c>
    </row>
    <row r="3" spans="1:4">
      <c r="A3" s="1"/>
      <c r="B3">
        <v>200</v>
      </c>
      <c r="C3" s="2">
        <f t="shared" si="0"/>
        <v>-200</v>
      </c>
      <c r="D3" s="3">
        <v>41154</v>
      </c>
    </row>
    <row r="4" spans="1:4">
      <c r="A4" s="1"/>
      <c r="B4">
        <v>200</v>
      </c>
      <c r="C4" s="2">
        <f t="shared" si="0"/>
        <v>-200</v>
      </c>
      <c r="D4" s="3">
        <v>41184</v>
      </c>
    </row>
    <row r="5" spans="1:4">
      <c r="A5" s="1"/>
      <c r="B5">
        <v>200</v>
      </c>
      <c r="C5" s="2">
        <f t="shared" si="0"/>
        <v>-200</v>
      </c>
      <c r="D5" s="3">
        <v>41215</v>
      </c>
    </row>
    <row r="6" spans="1:4">
      <c r="A6" s="1"/>
      <c r="B6">
        <v>200</v>
      </c>
      <c r="C6" s="2">
        <f t="shared" si="0"/>
        <v>-200</v>
      </c>
      <c r="D6" s="3">
        <v>41245</v>
      </c>
    </row>
    <row r="7" spans="1:4">
      <c r="A7" s="1"/>
      <c r="B7">
        <v>200</v>
      </c>
      <c r="C7" s="2">
        <f t="shared" si="0"/>
        <v>-200</v>
      </c>
      <c r="D7" s="3">
        <v>41276</v>
      </c>
    </row>
    <row r="8" spans="1:4">
      <c r="A8" s="1"/>
      <c r="B8">
        <v>200</v>
      </c>
      <c r="C8" s="2">
        <f t="shared" si="0"/>
        <v>-200</v>
      </c>
      <c r="D8" s="3">
        <v>41307</v>
      </c>
    </row>
    <row r="9" spans="1:4">
      <c r="A9" s="1"/>
      <c r="B9">
        <v>200</v>
      </c>
      <c r="C9" s="2">
        <f t="shared" si="0"/>
        <v>-200</v>
      </c>
      <c r="D9" s="3">
        <v>41335</v>
      </c>
    </row>
    <row r="10" spans="1:4">
      <c r="A10" s="1"/>
      <c r="B10">
        <v>200</v>
      </c>
      <c r="C10" s="2">
        <f t="shared" si="0"/>
        <v>-200</v>
      </c>
      <c r="D10" s="3">
        <v>41366</v>
      </c>
    </row>
    <row r="11" spans="1:4">
      <c r="A11" s="1"/>
      <c r="B11">
        <v>200</v>
      </c>
      <c r="C11" s="2">
        <f t="shared" si="0"/>
        <v>-200</v>
      </c>
      <c r="D11" s="3">
        <v>41396</v>
      </c>
    </row>
    <row r="12" spans="1:4">
      <c r="A12" s="1"/>
      <c r="B12">
        <v>200</v>
      </c>
      <c r="C12" s="2">
        <f t="shared" si="0"/>
        <v>-200</v>
      </c>
      <c r="D12" s="3">
        <v>41427</v>
      </c>
    </row>
    <row r="13" spans="1:4">
      <c r="A13" s="1"/>
      <c r="B13">
        <v>200</v>
      </c>
      <c r="C13" s="2">
        <f t="shared" si="0"/>
        <v>-200</v>
      </c>
      <c r="D13" s="3">
        <v>41457</v>
      </c>
    </row>
    <row r="14" spans="1:4">
      <c r="A14" s="1"/>
      <c r="B14">
        <v>200</v>
      </c>
      <c r="C14" s="2">
        <f t="shared" ref="C14:C18" si="1">0-B14</f>
        <v>-200</v>
      </c>
      <c r="D14" s="3">
        <v>41512</v>
      </c>
    </row>
    <row r="15" spans="1:4">
      <c r="A15" s="1"/>
      <c r="B15">
        <v>200</v>
      </c>
      <c r="C15" s="2">
        <f t="shared" si="1"/>
        <v>-200</v>
      </c>
      <c r="D15" s="3">
        <v>41519</v>
      </c>
    </row>
    <row r="16" spans="1:4">
      <c r="A16" s="1"/>
      <c r="B16">
        <v>200</v>
      </c>
      <c r="C16" s="2">
        <f t="shared" si="1"/>
        <v>-200</v>
      </c>
      <c r="D16" s="3">
        <v>41557</v>
      </c>
    </row>
    <row r="17" spans="1:4">
      <c r="A17" s="1"/>
      <c r="B17">
        <v>200</v>
      </c>
      <c r="C17" s="2">
        <f t="shared" si="1"/>
        <v>-200</v>
      </c>
      <c r="D17" s="3">
        <v>41591</v>
      </c>
    </row>
    <row r="18" spans="1:4">
      <c r="A18" s="1"/>
      <c r="B18">
        <v>200</v>
      </c>
      <c r="C18" s="2">
        <f t="shared" si="1"/>
        <v>-200</v>
      </c>
      <c r="D18" s="3">
        <v>41610</v>
      </c>
    </row>
    <row r="19" spans="1:4">
      <c r="A19" s="1"/>
      <c r="B19">
        <v>200</v>
      </c>
      <c r="C19" s="2">
        <f t="shared" ref="C19:C32" si="2">0-B19</f>
        <v>-200</v>
      </c>
      <c r="D19" s="3">
        <v>41641</v>
      </c>
    </row>
    <row r="20" spans="1:4">
      <c r="A20" s="1"/>
      <c r="B20">
        <v>200</v>
      </c>
      <c r="C20" s="2">
        <f t="shared" si="2"/>
        <v>-200</v>
      </c>
      <c r="D20" s="3">
        <v>41681</v>
      </c>
    </row>
    <row r="21" spans="1:4">
      <c r="A21" s="1"/>
      <c r="B21">
        <v>200</v>
      </c>
      <c r="C21" s="2">
        <f t="shared" si="2"/>
        <v>-200</v>
      </c>
      <c r="D21" s="3">
        <v>41699</v>
      </c>
    </row>
    <row r="22" spans="1:4" ht="15.75" customHeight="1">
      <c r="A22" s="1"/>
      <c r="B22">
        <v>200</v>
      </c>
      <c r="C22" s="2">
        <f t="shared" si="2"/>
        <v>-200</v>
      </c>
      <c r="D22" s="3">
        <v>41739</v>
      </c>
    </row>
    <row r="23" spans="1:4" ht="15.75" customHeight="1">
      <c r="A23" s="1"/>
      <c r="B23">
        <v>200</v>
      </c>
      <c r="C23" s="2">
        <f t="shared" si="2"/>
        <v>-200</v>
      </c>
      <c r="D23" s="3">
        <v>41764</v>
      </c>
    </row>
    <row r="24" spans="1:4" ht="15.75" customHeight="1">
      <c r="A24" s="1"/>
      <c r="B24">
        <v>200</v>
      </c>
      <c r="C24" s="2">
        <f t="shared" si="2"/>
        <v>-200</v>
      </c>
      <c r="D24" s="3">
        <v>41791</v>
      </c>
    </row>
    <row r="25" spans="1:4" ht="15.75" customHeight="1">
      <c r="A25" s="1"/>
      <c r="B25">
        <v>200</v>
      </c>
      <c r="C25" s="2">
        <f t="shared" si="2"/>
        <v>-200</v>
      </c>
      <c r="D25" s="3">
        <v>41821</v>
      </c>
    </row>
    <row r="26" spans="1:4" ht="15.75" customHeight="1">
      <c r="A26" s="1"/>
      <c r="B26">
        <v>200</v>
      </c>
      <c r="C26" s="2">
        <f t="shared" si="2"/>
        <v>-200</v>
      </c>
      <c r="D26" s="3">
        <v>41859</v>
      </c>
    </row>
    <row r="27" spans="1:4" ht="15.75" customHeight="1">
      <c r="A27" s="1"/>
      <c r="B27">
        <v>200</v>
      </c>
      <c r="C27" s="2">
        <f t="shared" si="2"/>
        <v>-200</v>
      </c>
      <c r="D27" s="3">
        <v>41883</v>
      </c>
    </row>
    <row r="28" spans="1:4" ht="15.75" customHeight="1">
      <c r="A28" s="1"/>
      <c r="B28">
        <v>200</v>
      </c>
      <c r="C28" s="2">
        <f t="shared" si="2"/>
        <v>-200</v>
      </c>
      <c r="D28" s="3">
        <v>41922</v>
      </c>
    </row>
    <row r="29" spans="1:4" ht="15.75" customHeight="1">
      <c r="A29" s="1"/>
      <c r="B29">
        <v>200</v>
      </c>
      <c r="C29" s="2">
        <f t="shared" si="2"/>
        <v>-200</v>
      </c>
      <c r="D29" s="3">
        <v>41954</v>
      </c>
    </row>
    <row r="30" spans="1:4" ht="15.75" customHeight="1">
      <c r="A30" s="1"/>
      <c r="B30">
        <v>200</v>
      </c>
      <c r="C30" s="2">
        <f t="shared" si="2"/>
        <v>-200</v>
      </c>
      <c r="D30" s="3">
        <v>41983</v>
      </c>
    </row>
    <row r="31" spans="1:4" ht="15.75" customHeight="1">
      <c r="A31" s="1"/>
      <c r="B31">
        <v>200</v>
      </c>
      <c r="C31" s="2">
        <f t="shared" si="2"/>
        <v>-200</v>
      </c>
      <c r="D31" s="3">
        <v>42016</v>
      </c>
    </row>
    <row r="32" spans="1:4">
      <c r="A32" s="1"/>
      <c r="B32">
        <v>200</v>
      </c>
      <c r="C32" s="2">
        <f t="shared" si="2"/>
        <v>-200</v>
      </c>
      <c r="D32" s="3">
        <v>42045</v>
      </c>
    </row>
    <row r="33" spans="1:4">
      <c r="A33" s="1"/>
      <c r="B33">
        <v>200</v>
      </c>
      <c r="C33" s="2">
        <f t="shared" ref="C33:C51" si="3">0-B33</f>
        <v>-200</v>
      </c>
      <c r="D33" s="3">
        <v>42066</v>
      </c>
    </row>
    <row r="34" spans="1:4">
      <c r="A34" s="1"/>
      <c r="B34">
        <v>200</v>
      </c>
      <c r="C34" s="2">
        <f t="shared" si="3"/>
        <v>-200</v>
      </c>
      <c r="D34" s="3">
        <v>42107</v>
      </c>
    </row>
    <row r="35" spans="1:4">
      <c r="A35" s="1"/>
      <c r="B35">
        <v>200</v>
      </c>
      <c r="C35" s="2">
        <f t="shared" si="3"/>
        <v>-200</v>
      </c>
      <c r="D35" s="3">
        <v>42129</v>
      </c>
    </row>
    <row r="36" spans="1:4">
      <c r="A36" s="1"/>
      <c r="B36">
        <v>200</v>
      </c>
      <c r="C36" s="2">
        <f t="shared" si="3"/>
        <v>-200</v>
      </c>
      <c r="D36" s="3">
        <v>42160</v>
      </c>
    </row>
    <row r="37" spans="1:4">
      <c r="A37" s="1"/>
      <c r="B37">
        <v>200</v>
      </c>
      <c r="C37" s="2">
        <f t="shared" si="3"/>
        <v>-200</v>
      </c>
      <c r="D37" s="3">
        <v>42187</v>
      </c>
    </row>
    <row r="38" spans="1:4">
      <c r="A38" s="1"/>
      <c r="B38">
        <v>200</v>
      </c>
      <c r="C38" s="2">
        <f t="shared" si="3"/>
        <v>-200</v>
      </c>
      <c r="D38" s="3">
        <v>42220</v>
      </c>
    </row>
    <row r="39" spans="1:4">
      <c r="A39" s="1"/>
      <c r="B39">
        <v>200</v>
      </c>
      <c r="C39" s="2">
        <f t="shared" si="3"/>
        <v>-200</v>
      </c>
      <c r="D39" s="3">
        <v>42249</v>
      </c>
    </row>
    <row r="40" spans="1:4">
      <c r="A40" s="1"/>
      <c r="B40">
        <v>200</v>
      </c>
      <c r="C40" s="2">
        <f t="shared" si="3"/>
        <v>-200</v>
      </c>
      <c r="D40" s="3">
        <v>42286</v>
      </c>
    </row>
    <row r="41" spans="1:4">
      <c r="A41" s="1"/>
      <c r="B41">
        <v>200</v>
      </c>
      <c r="C41" s="2">
        <f t="shared" si="3"/>
        <v>-200</v>
      </c>
      <c r="D41" s="3">
        <v>42311</v>
      </c>
    </row>
    <row r="42" spans="1:4">
      <c r="A42" s="1"/>
      <c r="B42">
        <v>200</v>
      </c>
      <c r="C42" s="2">
        <f t="shared" si="3"/>
        <v>-200</v>
      </c>
      <c r="D42" s="3">
        <v>42340</v>
      </c>
    </row>
    <row r="43" spans="1:4">
      <c r="A43" s="1"/>
      <c r="B43">
        <v>200</v>
      </c>
      <c r="C43" s="2">
        <f t="shared" si="3"/>
        <v>-200</v>
      </c>
      <c r="D43" s="3">
        <v>42373</v>
      </c>
    </row>
    <row r="44" spans="1:4">
      <c r="A44" s="1"/>
      <c r="B44">
        <v>200</v>
      </c>
      <c r="C44" s="2">
        <f t="shared" si="3"/>
        <v>-200</v>
      </c>
      <c r="D44" s="3">
        <v>42401</v>
      </c>
    </row>
    <row r="45" spans="1:4">
      <c r="A45" s="1"/>
      <c r="B45">
        <v>300</v>
      </c>
      <c r="C45" s="2">
        <f t="shared" si="3"/>
        <v>-300</v>
      </c>
      <c r="D45" s="3">
        <v>42430</v>
      </c>
    </row>
    <row r="46" spans="1:4">
      <c r="A46" s="1"/>
      <c r="B46">
        <v>300</v>
      </c>
      <c r="C46" s="2">
        <f t="shared" si="3"/>
        <v>-300</v>
      </c>
      <c r="D46" s="3">
        <v>42493</v>
      </c>
    </row>
    <row r="47" spans="1:4">
      <c r="A47" s="1"/>
      <c r="B47">
        <v>300</v>
      </c>
      <c r="C47" s="2">
        <f t="shared" si="3"/>
        <v>-300</v>
      </c>
      <c r="D47" s="3">
        <v>42552</v>
      </c>
    </row>
    <row r="48" spans="1:4">
      <c r="A48" s="1"/>
      <c r="B48">
        <v>300</v>
      </c>
      <c r="C48" s="2">
        <f t="shared" si="3"/>
        <v>-300</v>
      </c>
      <c r="D48" s="3">
        <v>42583</v>
      </c>
    </row>
    <row r="49" spans="1:4">
      <c r="A49" s="1"/>
      <c r="B49">
        <v>300</v>
      </c>
      <c r="C49" s="2">
        <f t="shared" si="3"/>
        <v>-300</v>
      </c>
      <c r="D49" s="3">
        <v>42614</v>
      </c>
    </row>
    <row r="50" spans="1:4">
      <c r="A50" s="1"/>
      <c r="B50">
        <v>300</v>
      </c>
      <c r="C50" s="2">
        <f t="shared" si="3"/>
        <v>-300</v>
      </c>
      <c r="D50" s="3">
        <v>42653</v>
      </c>
    </row>
    <row r="51" spans="1:4">
      <c r="A51" s="1"/>
      <c r="B51">
        <v>300</v>
      </c>
      <c r="C51" s="2">
        <f t="shared" si="3"/>
        <v>-300</v>
      </c>
      <c r="D51" s="3">
        <v>42705</v>
      </c>
    </row>
    <row r="52" spans="1:4">
      <c r="B52">
        <v>300</v>
      </c>
      <c r="C52" s="2">
        <f t="shared" ref="C52:C59" si="4">0-B52</f>
        <v>-300</v>
      </c>
      <c r="D52" s="3">
        <v>42738</v>
      </c>
    </row>
    <row r="53" spans="1:4">
      <c r="B53">
        <v>300</v>
      </c>
      <c r="C53" s="2">
        <f t="shared" si="4"/>
        <v>-300</v>
      </c>
      <c r="D53" s="3">
        <v>42769</v>
      </c>
    </row>
    <row r="54" spans="1:4">
      <c r="B54">
        <v>300</v>
      </c>
      <c r="C54" s="2">
        <f t="shared" si="4"/>
        <v>-300</v>
      </c>
      <c r="D54" s="3">
        <v>42830</v>
      </c>
    </row>
    <row r="55" spans="1:4">
      <c r="B55">
        <v>300</v>
      </c>
      <c r="C55" s="2">
        <f t="shared" si="4"/>
        <v>-300</v>
      </c>
      <c r="D55" s="3">
        <v>42919</v>
      </c>
    </row>
    <row r="56" spans="1:4">
      <c r="B56">
        <v>300</v>
      </c>
      <c r="C56" s="2">
        <f t="shared" si="4"/>
        <v>-300</v>
      </c>
      <c r="D56" s="3">
        <v>42979</v>
      </c>
    </row>
    <row r="57" spans="1:4">
      <c r="B57">
        <v>300</v>
      </c>
      <c r="C57" s="2">
        <f t="shared" si="4"/>
        <v>-300</v>
      </c>
      <c r="D57" s="3">
        <v>43017</v>
      </c>
    </row>
    <row r="58" spans="1:4">
      <c r="B58">
        <v>300</v>
      </c>
      <c r="C58" s="2">
        <f t="shared" si="4"/>
        <v>-300</v>
      </c>
      <c r="D58" s="3">
        <v>43306</v>
      </c>
    </row>
    <row r="59" spans="1:4">
      <c r="B59">
        <v>300</v>
      </c>
      <c r="C59" s="2">
        <f t="shared" si="4"/>
        <v>-300</v>
      </c>
      <c r="D59" s="3">
        <v>43313</v>
      </c>
    </row>
    <row r="60" spans="1:4">
      <c r="C60" s="2"/>
      <c r="D60" s="3"/>
    </row>
    <row r="61" spans="1:4">
      <c r="C61" s="2"/>
      <c r="D61" s="3"/>
    </row>
    <row r="62" spans="1:4">
      <c r="C62" s="2"/>
      <c r="D62" s="3"/>
    </row>
    <row r="63" spans="1:4">
      <c r="C63" s="2"/>
      <c r="D63" s="3"/>
    </row>
    <row r="64" spans="1:4">
      <c r="C64" s="2"/>
      <c r="D64" s="3"/>
    </row>
    <row r="65" spans="1:5">
      <c r="C65" s="2"/>
      <c r="D65" s="3"/>
    </row>
    <row r="66" spans="1:5">
      <c r="C66" s="2"/>
      <c r="D66" s="3"/>
    </row>
    <row r="67" spans="1:5">
      <c r="C67" s="2"/>
      <c r="D67" s="3"/>
    </row>
    <row r="68" spans="1:5">
      <c r="A68" s="1" t="s">
        <v>8</v>
      </c>
      <c r="B68" s="4">
        <f>SUM(B2:B67)</f>
        <v>13100</v>
      </c>
      <c r="C68">
        <v>17592</v>
      </c>
      <c r="D68" s="3">
        <v>43323</v>
      </c>
      <c r="E68" s="4">
        <f>C68-B68</f>
        <v>4492</v>
      </c>
    </row>
    <row r="69" spans="1:5">
      <c r="A69" t="s">
        <v>9</v>
      </c>
      <c r="C69">
        <f>XIRR(C2:C68,D2:D68)</f>
        <v>9.0177777409553531E-2</v>
      </c>
      <c r="E69">
        <f>E68/B68</f>
        <v>0.34290076335877862</v>
      </c>
    </row>
  </sheetData>
  <pageMargins left="0.69930555555555596" right="0.69930555555555596" top="0.75" bottom="0.75" header="0.3" footer="0.3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1"/>
  <sheetViews>
    <sheetView topLeftCell="A10" workbookViewId="0">
      <selection activeCell="F33" sqref="F33"/>
    </sheetView>
  </sheetViews>
  <sheetFormatPr defaultColWidth="9" defaultRowHeight="14.25"/>
  <cols>
    <col min="4" max="4" width="11.125" customWidth="1"/>
  </cols>
  <sheetData>
    <row r="1" spans="1:4">
      <c r="A1" s="1" t="s">
        <v>10</v>
      </c>
      <c r="B1" s="1" t="s">
        <v>0</v>
      </c>
      <c r="C1" s="1" t="s">
        <v>1</v>
      </c>
      <c r="D1" s="1" t="s">
        <v>2</v>
      </c>
    </row>
    <row r="2" spans="1:4">
      <c r="B2">
        <v>200</v>
      </c>
      <c r="C2" s="2">
        <f t="shared" ref="C2:C31" si="0">0-B2</f>
        <v>-200</v>
      </c>
      <c r="D2" s="3">
        <v>42303</v>
      </c>
    </row>
    <row r="3" spans="1:4">
      <c r="B3">
        <v>200</v>
      </c>
      <c r="C3" s="2">
        <f t="shared" si="0"/>
        <v>-200</v>
      </c>
      <c r="D3" s="3">
        <v>42333</v>
      </c>
    </row>
    <row r="4" spans="1:4">
      <c r="B4">
        <v>200</v>
      </c>
      <c r="C4" s="2">
        <f t="shared" si="0"/>
        <v>-200</v>
      </c>
      <c r="D4" s="3">
        <v>42363</v>
      </c>
    </row>
    <row r="5" spans="1:4">
      <c r="B5">
        <v>200</v>
      </c>
      <c r="C5" s="2">
        <f t="shared" si="0"/>
        <v>-200</v>
      </c>
      <c r="D5" s="3">
        <v>42394</v>
      </c>
    </row>
    <row r="6" spans="1:4">
      <c r="B6">
        <v>200</v>
      </c>
      <c r="C6" s="2">
        <f t="shared" si="0"/>
        <v>-200</v>
      </c>
      <c r="D6" s="3">
        <v>42425</v>
      </c>
    </row>
    <row r="7" spans="1:4">
      <c r="B7">
        <v>200</v>
      </c>
      <c r="C7" s="2">
        <f t="shared" si="0"/>
        <v>-200</v>
      </c>
      <c r="D7" s="3">
        <v>42454</v>
      </c>
    </row>
    <row r="8" spans="1:4">
      <c r="B8">
        <v>200</v>
      </c>
      <c r="C8" s="2">
        <f t="shared" si="0"/>
        <v>-200</v>
      </c>
      <c r="D8" s="3">
        <v>42485</v>
      </c>
    </row>
    <row r="9" spans="1:4">
      <c r="B9">
        <v>200</v>
      </c>
      <c r="C9" s="2">
        <f t="shared" si="0"/>
        <v>-200</v>
      </c>
      <c r="D9" s="3">
        <v>42515</v>
      </c>
    </row>
    <row r="10" spans="1:4">
      <c r="B10">
        <v>200</v>
      </c>
      <c r="C10" s="2">
        <f t="shared" si="0"/>
        <v>-200</v>
      </c>
      <c r="D10" s="3">
        <v>42548</v>
      </c>
    </row>
    <row r="11" spans="1:4">
      <c r="B11">
        <v>200</v>
      </c>
      <c r="C11" s="2">
        <f t="shared" si="0"/>
        <v>-200</v>
      </c>
      <c r="D11" s="3">
        <v>42576</v>
      </c>
    </row>
    <row r="12" spans="1:4">
      <c r="B12">
        <v>200</v>
      </c>
      <c r="C12" s="2">
        <f t="shared" si="0"/>
        <v>-200</v>
      </c>
      <c r="D12" s="3">
        <v>42607</v>
      </c>
    </row>
    <row r="13" spans="1:4">
      <c r="B13">
        <v>200</v>
      </c>
      <c r="C13" s="2">
        <f t="shared" si="0"/>
        <v>-200</v>
      </c>
      <c r="D13" s="3">
        <v>42639</v>
      </c>
    </row>
    <row r="14" spans="1:4">
      <c r="B14">
        <v>200</v>
      </c>
      <c r="C14" s="2">
        <f t="shared" si="0"/>
        <v>-200</v>
      </c>
      <c r="D14" s="3">
        <v>42668</v>
      </c>
    </row>
    <row r="15" spans="1:4">
      <c r="B15">
        <v>200</v>
      </c>
      <c r="C15" s="2">
        <f t="shared" si="0"/>
        <v>-200</v>
      </c>
      <c r="D15" s="3">
        <v>42699</v>
      </c>
    </row>
    <row r="16" spans="1:4">
      <c r="B16">
        <v>200</v>
      </c>
      <c r="C16" s="2">
        <f t="shared" si="0"/>
        <v>-200</v>
      </c>
      <c r="D16" s="3">
        <v>42730</v>
      </c>
    </row>
    <row r="17" spans="2:4">
      <c r="B17">
        <v>200</v>
      </c>
      <c r="C17" s="2">
        <f t="shared" si="0"/>
        <v>-200</v>
      </c>
      <c r="D17" s="3">
        <v>42760</v>
      </c>
    </row>
    <row r="18" spans="2:4">
      <c r="B18">
        <v>200</v>
      </c>
      <c r="C18" s="2">
        <f t="shared" si="0"/>
        <v>-200</v>
      </c>
      <c r="D18" s="3">
        <v>42793</v>
      </c>
    </row>
    <row r="19" spans="2:4">
      <c r="B19">
        <v>200</v>
      </c>
      <c r="C19" s="2">
        <f t="shared" si="0"/>
        <v>-200</v>
      </c>
      <c r="D19" s="3">
        <v>42821</v>
      </c>
    </row>
    <row r="20" spans="2:4">
      <c r="B20">
        <v>200</v>
      </c>
      <c r="C20" s="2">
        <f t="shared" si="0"/>
        <v>-200</v>
      </c>
      <c r="D20" s="3">
        <v>42850</v>
      </c>
    </row>
    <row r="21" spans="2:4">
      <c r="B21">
        <v>200</v>
      </c>
      <c r="C21" s="2">
        <f t="shared" si="0"/>
        <v>-200</v>
      </c>
      <c r="D21" s="3">
        <v>42912</v>
      </c>
    </row>
    <row r="22" spans="2:4">
      <c r="B22">
        <v>200</v>
      </c>
      <c r="C22" s="2">
        <f t="shared" si="0"/>
        <v>-200</v>
      </c>
      <c r="D22" s="3">
        <v>43003</v>
      </c>
    </row>
    <row r="23" spans="2:4">
      <c r="B23">
        <v>200</v>
      </c>
      <c r="C23" s="2">
        <f t="shared" si="0"/>
        <v>-200</v>
      </c>
      <c r="D23" s="3">
        <v>43033</v>
      </c>
    </row>
    <row r="24" spans="2:4">
      <c r="B24">
        <v>200</v>
      </c>
      <c r="C24" s="2">
        <f t="shared" si="0"/>
        <v>-200</v>
      </c>
      <c r="D24" s="3">
        <v>43066</v>
      </c>
    </row>
    <row r="25" spans="2:4">
      <c r="B25">
        <v>200</v>
      </c>
      <c r="C25" s="2">
        <f t="shared" si="0"/>
        <v>-200</v>
      </c>
      <c r="D25" s="3">
        <v>43094</v>
      </c>
    </row>
    <row r="26" spans="2:4">
      <c r="B26">
        <v>200</v>
      </c>
      <c r="C26" s="2">
        <f t="shared" si="0"/>
        <v>-200</v>
      </c>
      <c r="D26" s="3">
        <v>43125</v>
      </c>
    </row>
    <row r="27" spans="2:4">
      <c r="B27">
        <v>200</v>
      </c>
      <c r="C27" s="2">
        <f t="shared" si="0"/>
        <v>-200</v>
      </c>
      <c r="D27" s="3">
        <v>43157</v>
      </c>
    </row>
    <row r="28" spans="2:4">
      <c r="B28">
        <v>200</v>
      </c>
      <c r="C28" s="2">
        <f t="shared" si="0"/>
        <v>-200</v>
      </c>
      <c r="D28" s="3">
        <v>43215</v>
      </c>
    </row>
    <row r="29" spans="2:4">
      <c r="B29">
        <v>200</v>
      </c>
      <c r="C29" s="2">
        <f t="shared" si="0"/>
        <v>-200</v>
      </c>
      <c r="D29" s="3">
        <v>43245</v>
      </c>
    </row>
    <row r="30" spans="2:4">
      <c r="B30">
        <v>200</v>
      </c>
      <c r="C30" s="2">
        <f t="shared" si="0"/>
        <v>-200</v>
      </c>
      <c r="D30" s="3">
        <v>43276</v>
      </c>
    </row>
    <row r="31" spans="2:4">
      <c r="B31">
        <v>200</v>
      </c>
      <c r="C31" s="2">
        <f t="shared" si="0"/>
        <v>-200</v>
      </c>
      <c r="D31" s="3">
        <v>43306</v>
      </c>
    </row>
    <row r="32" spans="2:4">
      <c r="C32" s="2"/>
      <c r="D32" s="3"/>
    </row>
    <row r="33" spans="1:5">
      <c r="C33" s="2"/>
      <c r="D33" s="3"/>
    </row>
    <row r="34" spans="1:5">
      <c r="C34" s="2"/>
      <c r="D34" s="3"/>
    </row>
    <row r="35" spans="1:5">
      <c r="C35" s="2"/>
      <c r="D35" s="3"/>
    </row>
    <row r="36" spans="1:5">
      <c r="C36" s="2"/>
      <c r="D36" s="3"/>
    </row>
    <row r="37" spans="1:5">
      <c r="C37" s="2"/>
      <c r="D37" s="3"/>
    </row>
    <row r="38" spans="1:5">
      <c r="C38" s="2"/>
      <c r="D38" s="3"/>
    </row>
    <row r="39" spans="1:5">
      <c r="C39" s="2"/>
      <c r="D39" s="3"/>
    </row>
    <row r="40" spans="1:5">
      <c r="A40" s="1" t="s">
        <v>8</v>
      </c>
      <c r="B40" s="4">
        <f>SUM(B2:B39)</f>
        <v>6000</v>
      </c>
      <c r="C40">
        <v>5788</v>
      </c>
      <c r="D40" s="3">
        <v>43323</v>
      </c>
      <c r="E40" s="4">
        <f>C40-B40</f>
        <v>-212</v>
      </c>
    </row>
    <row r="41" spans="1:5">
      <c r="A41" t="s">
        <v>9</v>
      </c>
      <c r="C41">
        <f>XIRR(C2:C40,D2:D40)</f>
        <v>-2.4019942432641987E-2</v>
      </c>
      <c r="E41">
        <f>E40/B40</f>
        <v>-3.5333333333333335E-2</v>
      </c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平安证券</vt:lpstr>
      <vt:lpstr>广发证券</vt:lpstr>
      <vt:lpstr>佣金宝(LiJJ)</vt:lpstr>
      <vt:lpstr>易方达创业版ETF(结束)</vt:lpstr>
      <vt:lpstr>易方达消费行业(结束)</vt:lpstr>
      <vt:lpstr>HS300</vt:lpstr>
      <vt:lpstr>南方中证500增强A(挖财)</vt:lpstr>
      <vt:lpstr>大成债券投资基金 090002 </vt:lpstr>
      <vt:lpstr>大成深40ETF联接 090012 </vt:lpstr>
      <vt:lpstr>南方500 160119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Huijun Gan</cp:lastModifiedBy>
  <dcterms:created xsi:type="dcterms:W3CDTF">2008-09-11T17:22:00Z</dcterms:created>
  <dcterms:modified xsi:type="dcterms:W3CDTF">2020-07-31T05:52:20Z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