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an\Desktop\fd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3" i="2"/>
  <c r="C4" i="2"/>
  <c r="C5" i="2"/>
  <c r="C6" i="2"/>
  <c r="C7" i="2"/>
  <c r="C8" i="2"/>
  <c r="C2" i="2"/>
  <c r="H80" i="1" l="1"/>
  <c r="H81" i="1" s="1"/>
  <c r="H79" i="1" l="1"/>
</calcChain>
</file>

<file path=xl/sharedStrings.xml><?xml version="1.0" encoding="utf-8"?>
<sst xmlns="http://schemas.openxmlformats.org/spreadsheetml/2006/main" count="90" uniqueCount="90">
  <si>
    <t>Host name</t>
  </si>
  <si>
    <t>Host ID</t>
  </si>
  <si>
    <t>Total active days</t>
  </si>
  <si>
    <t># of diamonds received</t>
  </si>
  <si>
    <t>Base compensation</t>
  </si>
  <si>
    <t>Bonus compensation</t>
  </si>
  <si>
    <t>Total compensation (IDR)</t>
  </si>
  <si>
    <t>Ratu</t>
  </si>
  <si>
    <t>Sarah</t>
  </si>
  <si>
    <t>Amanda Vaulita</t>
  </si>
  <si>
    <t>Yeni</t>
  </si>
  <si>
    <t>Nandra</t>
  </si>
  <si>
    <t>Dea</t>
  </si>
  <si>
    <t>Aulia</t>
  </si>
  <si>
    <t>Gian</t>
  </si>
  <si>
    <t>Resti</t>
  </si>
  <si>
    <t>Chika</t>
  </si>
  <si>
    <t>Atika Maharani</t>
  </si>
  <si>
    <t>Astrid</t>
  </si>
  <si>
    <t>Denissa Nedya</t>
  </si>
  <si>
    <t>Avelia Kristanti</t>
  </si>
  <si>
    <t>Grace Septa Dewi</t>
  </si>
  <si>
    <t>Karina Tasya</t>
  </si>
  <si>
    <t>Eva Nor Octa</t>
  </si>
  <si>
    <t>Tiffani</t>
  </si>
  <si>
    <t>Ratu Takila</t>
  </si>
  <si>
    <t>Herlus Fadhil</t>
  </si>
  <si>
    <t>Risma</t>
  </si>
  <si>
    <t>Hilda</t>
  </si>
  <si>
    <t>Garis Kasih</t>
  </si>
  <si>
    <t>Rachman Arlin</t>
  </si>
  <si>
    <t>Dimas Tri Agung</t>
  </si>
  <si>
    <t>Endang Dwi Handayani</t>
  </si>
  <si>
    <t>Fiqri Firmansyah</t>
  </si>
  <si>
    <t>Inge</t>
  </si>
  <si>
    <t>Melisa</t>
  </si>
  <si>
    <t>TASAKA</t>
  </si>
  <si>
    <t>Rizky Annisa</t>
  </si>
  <si>
    <t>Aldisyah</t>
  </si>
  <si>
    <t>Vero Yudhistara</t>
  </si>
  <si>
    <t>Rival Arief</t>
  </si>
  <si>
    <t>Debby Shintya</t>
  </si>
  <si>
    <t>Puti</t>
  </si>
  <si>
    <t>Tobari</t>
  </si>
  <si>
    <t>Claudia</t>
  </si>
  <si>
    <t>Arin</t>
  </si>
  <si>
    <t>Angelina</t>
  </si>
  <si>
    <t>Yudha</t>
  </si>
  <si>
    <t>Kiki Asiska</t>
  </si>
  <si>
    <t>Ilyas</t>
  </si>
  <si>
    <t>Desy Ratnasari</t>
  </si>
  <si>
    <t>Nurul Ayu</t>
  </si>
  <si>
    <t>Putu Herna Haryani</t>
  </si>
  <si>
    <t>Vindi Lalita</t>
  </si>
  <si>
    <t>Mia regina</t>
  </si>
  <si>
    <t>Mariake</t>
  </si>
  <si>
    <t>Ratu syarahita</t>
  </si>
  <si>
    <t>Andhika</t>
  </si>
  <si>
    <t>Fadly Dharmawan</t>
  </si>
  <si>
    <t>Sandra devi</t>
  </si>
  <si>
    <t>Putu eni resika</t>
  </si>
  <si>
    <t>Tya Kemala</t>
  </si>
  <si>
    <t>Melisa Putri</t>
  </si>
  <si>
    <t>Sandy Bulbeta</t>
  </si>
  <si>
    <t>Yacinta</t>
  </si>
  <si>
    <t>Monica</t>
  </si>
  <si>
    <t>Angges Jauhari</t>
  </si>
  <si>
    <t>Desi Mustika</t>
  </si>
  <si>
    <t>Diah Yupita</t>
  </si>
  <si>
    <t>Jojo Kibow</t>
  </si>
  <si>
    <t>Maria Anastasya</t>
  </si>
  <si>
    <t>Ayaa nurhaya</t>
  </si>
  <si>
    <t>Lidya Anggraini</t>
  </si>
  <si>
    <t>Agnes Cefira</t>
  </si>
  <si>
    <t>Andira</t>
  </si>
  <si>
    <t>Jayantie</t>
  </si>
  <si>
    <t>Mayma Berlin</t>
  </si>
  <si>
    <t>Sharyne sylvani</t>
  </si>
  <si>
    <t>Annisa Khoirina</t>
  </si>
  <si>
    <t>Jattu Sekararum</t>
  </si>
  <si>
    <t>Caroline Gabby</t>
  </si>
  <si>
    <t>Total All Payment IDR (Before Tax)</t>
  </si>
  <si>
    <t>Value Added Tax (VAT)</t>
  </si>
  <si>
    <t>Total All Payment IDR (Inclusive Tax)</t>
  </si>
  <si>
    <t>Total (USD)</t>
  </si>
  <si>
    <r>
      <t>Total active hours</t>
    </r>
    <r>
      <rPr>
        <sz val="9"/>
        <color rgb="FF000000"/>
        <rFont val="Calibri"/>
        <family val="2"/>
        <scheme val="minor"/>
      </rPr>
      <t xml:space="preserve"> (minutes)</t>
    </r>
  </si>
  <si>
    <t>BONUS</t>
  </si>
  <si>
    <t>TOTAL COMPENSATION</t>
  </si>
  <si>
    <t>SALARY AMOUNTS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</si>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</sst>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??_);_(@_)"/>
    <numFmt numFmtId="167" formatCode="&quot;Rp&quot;#,##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vertical="center"/>
    </xf>
    <xf numFmtId="164" fontId="5" fillId="2" borderId="1" xfId="2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7" fontId="0" fillId="0" borderId="0" xfId="0" applyNumberFormat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" workbookViewId="0">
      <selection activeCell="K81" sqref="K81"/>
    </sheetView>
  </sheetViews>
  <sheetFormatPr defaultRowHeight="14.5"/>
  <cols>
    <col min="1" max="1" width="18.453125" bestFit="1" customWidth="1"/>
    <col min="2" max="2" width="9" bestFit="1" customWidth="1"/>
    <col min="3" max="3" width="5.26953125" style="5" bestFit="1" customWidth="1"/>
    <col min="4" max="4" width="8.08984375" bestFit="1" customWidth="1"/>
    <col min="5" max="5" width="8.36328125" bestFit="1" customWidth="1"/>
    <col min="6" max="6" width="9.90625" customWidth="1"/>
    <col min="7" max="7" width="11.6328125" customWidth="1"/>
    <col min="8" max="8" width="12" customWidth="1"/>
    <col min="9" max="9" width="10.90625" style="4" bestFit="1" customWidth="1"/>
    <col min="10" max="16384" width="8.7265625" style="4"/>
  </cols>
  <sheetData>
    <row r="1" spans="1:8" customFormat="1">
      <c r="C1" s="5"/>
    </row>
    <row r="2" spans="1:8" customFormat="1">
      <c r="C2" s="5"/>
    </row>
    <row r="3" spans="1:8" ht="48">
      <c r="A3" s="6" t="s">
        <v>0</v>
      </c>
      <c r="B3" s="6" t="s">
        <v>1</v>
      </c>
      <c r="C3" s="6" t="s">
        <v>2</v>
      </c>
      <c r="D3" s="6" t="s">
        <v>85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customFormat="1">
      <c r="A4" s="1" t="s">
        <v>7</v>
      </c>
      <c r="B4" s="1">
        <v>600868871</v>
      </c>
      <c r="C4" s="7">
        <v>21</v>
      </c>
      <c r="D4" s="8">
        <v>1948</v>
      </c>
      <c r="E4" s="8">
        <v>1617</v>
      </c>
      <c r="F4" s="2">
        <v>3500000</v>
      </c>
      <c r="G4" s="8">
        <v>169784.99999999997</v>
      </c>
      <c r="H4" s="9">
        <v>2655514.1666666665</v>
      </c>
    </row>
    <row r="5" spans="1:8" customFormat="1">
      <c r="A5" s="1" t="s">
        <v>8</v>
      </c>
      <c r="B5" s="1">
        <v>600868988</v>
      </c>
      <c r="C5" s="7">
        <v>29</v>
      </c>
      <c r="D5" s="8">
        <v>2713</v>
      </c>
      <c r="E5" s="8">
        <v>5324</v>
      </c>
      <c r="F5" s="2">
        <v>3500000</v>
      </c>
      <c r="G5" s="8">
        <v>559020</v>
      </c>
      <c r="H5" s="9">
        <v>4059020</v>
      </c>
    </row>
    <row r="6" spans="1:8" customFormat="1">
      <c r="A6" s="1" t="s">
        <v>9</v>
      </c>
      <c r="B6" s="1">
        <v>600869044</v>
      </c>
      <c r="C6" s="7">
        <v>22</v>
      </c>
      <c r="D6" s="8">
        <v>1851</v>
      </c>
      <c r="E6" s="8">
        <v>1357</v>
      </c>
      <c r="F6" s="2">
        <v>3500000</v>
      </c>
      <c r="G6" s="8">
        <v>142485</v>
      </c>
      <c r="H6" s="9">
        <v>2616912.083333333</v>
      </c>
    </row>
    <row r="7" spans="1:8" customFormat="1">
      <c r="A7" s="1" t="s">
        <v>10</v>
      </c>
      <c r="B7" s="1">
        <v>600869647</v>
      </c>
      <c r="C7" s="7">
        <v>21</v>
      </c>
      <c r="D7" s="8">
        <v>2108</v>
      </c>
      <c r="E7" s="8">
        <v>8726</v>
      </c>
      <c r="F7" s="2">
        <v>3500000</v>
      </c>
      <c r="G7" s="8">
        <v>916230</v>
      </c>
      <c r="H7" s="9">
        <v>3606125.833333333</v>
      </c>
    </row>
    <row r="8" spans="1:8" customFormat="1">
      <c r="A8" s="1" t="s">
        <v>11</v>
      </c>
      <c r="B8" s="1">
        <v>600869832</v>
      </c>
      <c r="C8" s="7">
        <v>27</v>
      </c>
      <c r="D8" s="8">
        <v>2521</v>
      </c>
      <c r="E8" s="8">
        <v>15609</v>
      </c>
      <c r="F8" s="2">
        <v>3500000</v>
      </c>
      <c r="G8" s="8">
        <v>1638945</v>
      </c>
      <c r="H8" s="9">
        <v>5138945</v>
      </c>
    </row>
    <row r="9" spans="1:8" customFormat="1">
      <c r="A9" s="1" t="s">
        <v>12</v>
      </c>
      <c r="B9" s="1">
        <v>600870178</v>
      </c>
      <c r="C9" s="7">
        <v>24</v>
      </c>
      <c r="D9" s="8">
        <v>2790</v>
      </c>
      <c r="E9" s="8">
        <v>9388</v>
      </c>
      <c r="F9" s="2">
        <v>3500000</v>
      </c>
      <c r="G9" s="8">
        <v>985739.99999999988</v>
      </c>
      <c r="H9" s="9">
        <v>4485740</v>
      </c>
    </row>
    <row r="10" spans="1:8" customFormat="1">
      <c r="A10" s="1" t="s">
        <v>13</v>
      </c>
      <c r="B10" s="1">
        <v>600870999</v>
      </c>
      <c r="C10" s="7">
        <v>20</v>
      </c>
      <c r="D10" s="8">
        <v>2127</v>
      </c>
      <c r="E10" s="8">
        <v>116</v>
      </c>
      <c r="F10" s="2">
        <v>3500000</v>
      </c>
      <c r="G10" s="8">
        <v>12179.999999999998</v>
      </c>
      <c r="H10" s="9">
        <v>2597075.8333333335</v>
      </c>
    </row>
    <row r="11" spans="1:8" customFormat="1">
      <c r="A11" s="1" t="s">
        <v>14</v>
      </c>
      <c r="B11" s="1">
        <v>600871048</v>
      </c>
      <c r="C11" s="7">
        <v>27</v>
      </c>
      <c r="D11" s="8">
        <v>2549</v>
      </c>
      <c r="E11" s="8">
        <v>2450</v>
      </c>
      <c r="F11" s="2">
        <v>3500000</v>
      </c>
      <c r="G11" s="8">
        <v>257250</v>
      </c>
      <c r="H11" s="9">
        <v>3757250</v>
      </c>
    </row>
    <row r="12" spans="1:8" customFormat="1">
      <c r="A12" s="1" t="s">
        <v>15</v>
      </c>
      <c r="B12" s="1">
        <v>600871476</v>
      </c>
      <c r="C12" s="7">
        <v>31</v>
      </c>
      <c r="D12" s="8">
        <v>3910</v>
      </c>
      <c r="E12" s="8">
        <v>9863</v>
      </c>
      <c r="F12" s="2">
        <v>3500000</v>
      </c>
      <c r="G12" s="8">
        <v>1035614.9999999999</v>
      </c>
      <c r="H12" s="9">
        <v>4535615</v>
      </c>
    </row>
    <row r="13" spans="1:8" customFormat="1">
      <c r="A13" s="1" t="s">
        <v>16</v>
      </c>
      <c r="B13" s="1">
        <v>600871561</v>
      </c>
      <c r="C13" s="7">
        <v>24</v>
      </c>
      <c r="D13" s="8">
        <v>2049</v>
      </c>
      <c r="E13" s="8">
        <v>5995</v>
      </c>
      <c r="F13" s="2">
        <v>3500000</v>
      </c>
      <c r="G13" s="8">
        <v>629475</v>
      </c>
      <c r="H13" s="9">
        <v>3617600</v>
      </c>
    </row>
    <row r="14" spans="1:8" customFormat="1">
      <c r="A14" s="1" t="s">
        <v>17</v>
      </c>
      <c r="B14" s="1">
        <v>600889514</v>
      </c>
      <c r="C14" s="7">
        <v>24</v>
      </c>
      <c r="D14" s="8">
        <v>2428</v>
      </c>
      <c r="E14" s="8">
        <v>50</v>
      </c>
      <c r="F14" s="2">
        <v>3500000</v>
      </c>
      <c r="G14" s="8">
        <v>5250</v>
      </c>
      <c r="H14" s="9">
        <v>3505250</v>
      </c>
    </row>
    <row r="15" spans="1:8" customFormat="1">
      <c r="A15" s="1" t="s">
        <v>18</v>
      </c>
      <c r="B15" s="1">
        <v>600890715</v>
      </c>
      <c r="C15" s="7">
        <v>22</v>
      </c>
      <c r="D15" s="8">
        <v>1924</v>
      </c>
      <c r="E15" s="8">
        <v>4</v>
      </c>
      <c r="F15" s="2">
        <v>3500000</v>
      </c>
      <c r="G15" s="8">
        <v>420</v>
      </c>
      <c r="H15" s="9">
        <v>2572433.8888888885</v>
      </c>
    </row>
    <row r="16" spans="1:8" customFormat="1">
      <c r="A16" s="1" t="s">
        <v>19</v>
      </c>
      <c r="B16" s="1">
        <v>601097081</v>
      </c>
      <c r="C16" s="7">
        <v>25</v>
      </c>
      <c r="D16" s="8">
        <v>2191</v>
      </c>
      <c r="E16" s="8">
        <v>1121</v>
      </c>
      <c r="F16" s="2">
        <v>3500000</v>
      </c>
      <c r="G16" s="8">
        <v>117704.99999999999</v>
      </c>
      <c r="H16" s="9">
        <v>3312913.3333333335</v>
      </c>
    </row>
    <row r="17" spans="1:8" customFormat="1">
      <c r="A17" s="1" t="s">
        <v>20</v>
      </c>
      <c r="B17" s="1">
        <v>601100333</v>
      </c>
      <c r="C17" s="7">
        <v>26</v>
      </c>
      <c r="D17" s="8">
        <v>2499</v>
      </c>
      <c r="E17" s="8">
        <v>1523</v>
      </c>
      <c r="F17" s="2">
        <v>3500000</v>
      </c>
      <c r="G17" s="8">
        <v>159915</v>
      </c>
      <c r="H17" s="9">
        <v>3659915</v>
      </c>
    </row>
    <row r="18" spans="1:8" customFormat="1">
      <c r="A18" s="1" t="s">
        <v>21</v>
      </c>
      <c r="B18" s="1">
        <v>601100541</v>
      </c>
      <c r="C18" s="7">
        <v>23</v>
      </c>
      <c r="D18" s="8">
        <v>1506</v>
      </c>
      <c r="E18" s="8">
        <v>666</v>
      </c>
      <c r="F18" s="2">
        <v>3500000</v>
      </c>
      <c r="G18" s="8">
        <v>69930</v>
      </c>
      <c r="H18" s="9">
        <v>2174669.5833333335</v>
      </c>
    </row>
    <row r="19" spans="1:8" customFormat="1">
      <c r="A19" s="1" t="s">
        <v>22</v>
      </c>
      <c r="B19" s="1">
        <v>601100928</v>
      </c>
      <c r="C19" s="7">
        <v>25</v>
      </c>
      <c r="D19" s="8">
        <v>2026</v>
      </c>
      <c r="E19" s="8">
        <v>1544</v>
      </c>
      <c r="F19" s="2">
        <v>3500000</v>
      </c>
      <c r="G19" s="8">
        <v>162120</v>
      </c>
      <c r="H19" s="9">
        <v>3116703.333333333</v>
      </c>
    </row>
    <row r="20" spans="1:8" customFormat="1">
      <c r="A20" s="1" t="s">
        <v>23</v>
      </c>
      <c r="B20" s="1">
        <v>601107104</v>
      </c>
      <c r="C20" s="7">
        <v>30</v>
      </c>
      <c r="D20" s="8">
        <v>3995</v>
      </c>
      <c r="E20" s="8">
        <v>4865</v>
      </c>
      <c r="F20" s="2">
        <v>3500000</v>
      </c>
      <c r="G20" s="8">
        <v>510825</v>
      </c>
      <c r="H20" s="9">
        <v>4010825</v>
      </c>
    </row>
    <row r="21" spans="1:8" customFormat="1">
      <c r="A21" s="1" t="s">
        <v>24</v>
      </c>
      <c r="B21" s="1">
        <v>601107862</v>
      </c>
      <c r="C21" s="7">
        <v>17</v>
      </c>
      <c r="D21" s="8">
        <v>1161</v>
      </c>
      <c r="E21" s="8">
        <v>1128</v>
      </c>
      <c r="F21" s="2">
        <v>3500000</v>
      </c>
      <c r="G21" s="8">
        <v>118439.99999999999</v>
      </c>
      <c r="H21" s="9">
        <v>1317736.8750000002</v>
      </c>
    </row>
    <row r="22" spans="1:8" customFormat="1">
      <c r="A22" s="1" t="s">
        <v>25</v>
      </c>
      <c r="B22" s="1">
        <v>601107905</v>
      </c>
      <c r="C22" s="7">
        <v>19</v>
      </c>
      <c r="D22" s="8">
        <v>1491</v>
      </c>
      <c r="E22" s="8">
        <v>1030</v>
      </c>
      <c r="F22" s="2">
        <v>3500000</v>
      </c>
      <c r="G22" s="8">
        <v>108150</v>
      </c>
      <c r="H22" s="9">
        <v>1829530.208333333</v>
      </c>
    </row>
    <row r="23" spans="1:8" customFormat="1">
      <c r="A23" s="1" t="s">
        <v>26</v>
      </c>
      <c r="B23" s="1">
        <v>601145781</v>
      </c>
      <c r="C23" s="7">
        <v>26</v>
      </c>
      <c r="D23" s="8">
        <v>2593</v>
      </c>
      <c r="E23" s="8">
        <v>6595</v>
      </c>
      <c r="F23" s="2">
        <v>3500000</v>
      </c>
      <c r="G23" s="8">
        <v>692475</v>
      </c>
      <c r="H23" s="9">
        <v>4192475</v>
      </c>
    </row>
    <row r="24" spans="1:8" customFormat="1">
      <c r="A24" s="1" t="s">
        <v>27</v>
      </c>
      <c r="B24" s="1">
        <v>601194410</v>
      </c>
      <c r="C24" s="7">
        <v>27</v>
      </c>
      <c r="D24" s="8">
        <v>2973</v>
      </c>
      <c r="E24" s="8">
        <v>1463</v>
      </c>
      <c r="F24" s="2">
        <v>3500000</v>
      </c>
      <c r="G24" s="8">
        <v>153615</v>
      </c>
      <c r="H24" s="9">
        <v>3653615</v>
      </c>
    </row>
    <row r="25" spans="1:8" customFormat="1">
      <c r="A25" s="1" t="s">
        <v>28</v>
      </c>
      <c r="B25" s="1">
        <v>601204902</v>
      </c>
      <c r="C25" s="7">
        <v>24</v>
      </c>
      <c r="D25" s="8">
        <v>2233</v>
      </c>
      <c r="E25" s="8">
        <v>3830</v>
      </c>
      <c r="F25" s="2">
        <v>3500000</v>
      </c>
      <c r="G25" s="8">
        <v>402150</v>
      </c>
      <c r="H25" s="9">
        <v>3658608.3333333335</v>
      </c>
    </row>
    <row r="26" spans="1:8" customFormat="1">
      <c r="A26" s="1" t="s">
        <v>29</v>
      </c>
      <c r="B26" s="1">
        <v>601253166</v>
      </c>
      <c r="C26" s="7">
        <v>25</v>
      </c>
      <c r="D26" s="8">
        <v>2726</v>
      </c>
      <c r="E26" s="8">
        <v>39</v>
      </c>
      <c r="F26" s="2">
        <v>3500000</v>
      </c>
      <c r="G26" s="8">
        <v>4094.9999999999995</v>
      </c>
      <c r="H26" s="9">
        <v>3504095</v>
      </c>
    </row>
    <row r="27" spans="1:8" customFormat="1">
      <c r="A27" s="1" t="s">
        <v>30</v>
      </c>
      <c r="B27" s="1">
        <v>601262805</v>
      </c>
      <c r="C27" s="7">
        <v>9</v>
      </c>
      <c r="D27" s="8">
        <v>866</v>
      </c>
      <c r="E27" s="8">
        <v>28</v>
      </c>
      <c r="F27" s="2">
        <v>3500000</v>
      </c>
      <c r="G27" s="8">
        <v>2939.9999999999995</v>
      </c>
      <c r="H27" s="9">
        <v>476533.75</v>
      </c>
    </row>
    <row r="28" spans="1:8" customFormat="1">
      <c r="A28" s="1" t="s">
        <v>31</v>
      </c>
      <c r="B28" s="1">
        <v>601418608</v>
      </c>
      <c r="C28" s="7">
        <v>25</v>
      </c>
      <c r="D28" s="8">
        <v>2621</v>
      </c>
      <c r="E28" s="8">
        <v>3402</v>
      </c>
      <c r="F28" s="2">
        <v>3500000</v>
      </c>
      <c r="G28" s="8">
        <v>357209.99999999994</v>
      </c>
      <c r="H28" s="9">
        <v>3857210</v>
      </c>
    </row>
    <row r="29" spans="1:8" customFormat="1">
      <c r="A29" s="1" t="s">
        <v>32</v>
      </c>
      <c r="B29" s="1">
        <v>601420339</v>
      </c>
      <c r="C29" s="7">
        <v>29</v>
      </c>
      <c r="D29" s="8">
        <v>3403</v>
      </c>
      <c r="E29" s="8">
        <v>22035</v>
      </c>
      <c r="F29" s="2">
        <v>3500000</v>
      </c>
      <c r="G29" s="8">
        <v>2313674.9999999995</v>
      </c>
      <c r="H29" s="9">
        <v>5813675</v>
      </c>
    </row>
    <row r="30" spans="1:8" customFormat="1">
      <c r="A30" s="1" t="s">
        <v>33</v>
      </c>
      <c r="B30" s="1">
        <v>601420640</v>
      </c>
      <c r="C30" s="7">
        <v>25</v>
      </c>
      <c r="D30" s="8">
        <v>2529</v>
      </c>
      <c r="E30" s="8">
        <v>6000</v>
      </c>
      <c r="F30" s="2">
        <v>3500000</v>
      </c>
      <c r="G30" s="8">
        <v>630000</v>
      </c>
      <c r="H30" s="9">
        <v>4130000</v>
      </c>
    </row>
    <row r="31" spans="1:8" customFormat="1">
      <c r="A31" s="1" t="s">
        <v>34</v>
      </c>
      <c r="B31" s="1">
        <v>601425147</v>
      </c>
      <c r="C31" s="7">
        <v>26</v>
      </c>
      <c r="D31" s="8">
        <v>2698</v>
      </c>
      <c r="E31" s="8">
        <v>11497</v>
      </c>
      <c r="F31" s="2">
        <v>3500000</v>
      </c>
      <c r="G31" s="8">
        <v>1207185</v>
      </c>
      <c r="H31" s="9">
        <v>4707185</v>
      </c>
    </row>
    <row r="32" spans="1:8" customFormat="1">
      <c r="A32" s="1" t="s">
        <v>35</v>
      </c>
      <c r="B32" s="1">
        <v>601425582</v>
      </c>
      <c r="C32" s="7">
        <v>24</v>
      </c>
      <c r="D32" s="8">
        <v>2349</v>
      </c>
      <c r="E32" s="8">
        <v>10</v>
      </c>
      <c r="F32" s="2">
        <v>3500000</v>
      </c>
      <c r="G32" s="8">
        <v>1050</v>
      </c>
      <c r="H32" s="9">
        <v>3426675</v>
      </c>
    </row>
    <row r="33" spans="1:8" customFormat="1">
      <c r="A33" s="1" t="s">
        <v>36</v>
      </c>
      <c r="B33" s="1">
        <v>601493843</v>
      </c>
      <c r="C33" s="7">
        <v>26</v>
      </c>
      <c r="D33" s="8">
        <v>3029</v>
      </c>
      <c r="E33" s="8">
        <v>5763</v>
      </c>
      <c r="F33" s="2">
        <v>3500000</v>
      </c>
      <c r="G33" s="8">
        <v>605115</v>
      </c>
      <c r="H33" s="9">
        <v>4105115</v>
      </c>
    </row>
    <row r="34" spans="1:8" customFormat="1">
      <c r="A34" s="1" t="s">
        <v>37</v>
      </c>
      <c r="B34" s="1">
        <v>601498007</v>
      </c>
      <c r="C34" s="7">
        <v>31</v>
      </c>
      <c r="D34" s="8">
        <v>2917</v>
      </c>
      <c r="E34" s="8">
        <v>7785</v>
      </c>
      <c r="F34" s="2">
        <v>3500000</v>
      </c>
      <c r="G34" s="8">
        <v>817425</v>
      </c>
      <c r="H34" s="9">
        <v>4317425</v>
      </c>
    </row>
    <row r="35" spans="1:8" customFormat="1">
      <c r="A35" s="1" t="s">
        <v>38</v>
      </c>
      <c r="B35" s="1">
        <v>601530017</v>
      </c>
      <c r="C35" s="7">
        <v>26</v>
      </c>
      <c r="D35" s="8">
        <v>2710</v>
      </c>
      <c r="E35" s="8">
        <v>1426</v>
      </c>
      <c r="F35" s="2">
        <v>3500000</v>
      </c>
      <c r="G35" s="8">
        <v>149730</v>
      </c>
      <c r="H35" s="9">
        <v>3649730</v>
      </c>
    </row>
    <row r="36" spans="1:8" customFormat="1">
      <c r="A36" s="1" t="s">
        <v>39</v>
      </c>
      <c r="B36" s="1">
        <v>601558334</v>
      </c>
      <c r="C36" s="7">
        <v>25</v>
      </c>
      <c r="D36" s="8">
        <v>2896</v>
      </c>
      <c r="E36" s="8">
        <v>10780</v>
      </c>
      <c r="F36" s="2">
        <v>3500000</v>
      </c>
      <c r="G36" s="8">
        <v>1131899.9999999998</v>
      </c>
      <c r="H36" s="9">
        <v>4631900</v>
      </c>
    </row>
    <row r="37" spans="1:8" customFormat="1">
      <c r="A37" s="1" t="s">
        <v>40</v>
      </c>
      <c r="B37" s="1">
        <v>601570634</v>
      </c>
      <c r="C37" s="7">
        <v>25</v>
      </c>
      <c r="D37" s="8">
        <v>2470</v>
      </c>
      <c r="E37" s="8">
        <v>268</v>
      </c>
      <c r="F37" s="2">
        <v>3500000</v>
      </c>
      <c r="G37" s="8">
        <v>28140</v>
      </c>
      <c r="H37" s="9">
        <v>3528140</v>
      </c>
    </row>
    <row r="38" spans="1:8" customFormat="1">
      <c r="A38" s="1" t="s">
        <v>41</v>
      </c>
      <c r="B38" s="1">
        <v>601570695</v>
      </c>
      <c r="C38" s="7">
        <v>27</v>
      </c>
      <c r="D38" s="8">
        <v>3189</v>
      </c>
      <c r="E38" s="8">
        <v>302</v>
      </c>
      <c r="F38" s="2">
        <v>3500000</v>
      </c>
      <c r="G38" s="8">
        <v>31709.999999999996</v>
      </c>
      <c r="H38" s="9">
        <v>3531710</v>
      </c>
    </row>
    <row r="39" spans="1:8" customFormat="1">
      <c r="A39" s="1" t="s">
        <v>42</v>
      </c>
      <c r="B39" s="1">
        <v>601571357</v>
      </c>
      <c r="C39" s="7">
        <v>26</v>
      </c>
      <c r="D39" s="8">
        <v>2775</v>
      </c>
      <c r="E39" s="8">
        <v>591</v>
      </c>
      <c r="F39" s="2">
        <v>3500000</v>
      </c>
      <c r="G39" s="8">
        <v>62055</v>
      </c>
      <c r="H39" s="9">
        <v>3562055</v>
      </c>
    </row>
    <row r="40" spans="1:8" customFormat="1">
      <c r="A40" s="1" t="s">
        <v>43</v>
      </c>
      <c r="B40" s="1">
        <v>601573663</v>
      </c>
      <c r="C40" s="7">
        <v>29</v>
      </c>
      <c r="D40" s="8">
        <v>2604</v>
      </c>
      <c r="E40" s="8">
        <v>2576</v>
      </c>
      <c r="F40" s="2">
        <v>3500000</v>
      </c>
      <c r="G40" s="8">
        <v>270480</v>
      </c>
      <c r="H40" s="9">
        <v>3770480</v>
      </c>
    </row>
    <row r="41" spans="1:8" customFormat="1">
      <c r="A41" s="1" t="s">
        <v>44</v>
      </c>
      <c r="B41" s="1">
        <v>601573680</v>
      </c>
      <c r="C41" s="7">
        <v>28</v>
      </c>
      <c r="D41" s="8">
        <v>2702</v>
      </c>
      <c r="E41" s="8">
        <v>4460</v>
      </c>
      <c r="F41" s="2">
        <v>3500000</v>
      </c>
      <c r="G41" s="8">
        <v>468300</v>
      </c>
      <c r="H41" s="9">
        <v>3968300</v>
      </c>
    </row>
    <row r="42" spans="1:8" customFormat="1">
      <c r="A42" s="1" t="s">
        <v>45</v>
      </c>
      <c r="B42" s="1">
        <v>601573695</v>
      </c>
      <c r="C42" s="7">
        <v>24</v>
      </c>
      <c r="D42" s="8">
        <v>3339</v>
      </c>
      <c r="E42" s="8">
        <v>832</v>
      </c>
      <c r="F42" s="2">
        <v>3500000</v>
      </c>
      <c r="G42" s="8">
        <v>87360</v>
      </c>
      <c r="H42" s="9">
        <v>3587360</v>
      </c>
    </row>
    <row r="43" spans="1:8" customFormat="1">
      <c r="A43" s="1" t="s">
        <v>46</v>
      </c>
      <c r="B43" s="1">
        <v>601574151</v>
      </c>
      <c r="C43" s="7">
        <v>26</v>
      </c>
      <c r="D43" s="8">
        <v>2185</v>
      </c>
      <c r="E43" s="8">
        <v>1532</v>
      </c>
      <c r="F43" s="2">
        <v>3500000</v>
      </c>
      <c r="G43" s="8">
        <v>160859.99999999997</v>
      </c>
      <c r="H43" s="9">
        <v>3347318.3333333335</v>
      </c>
    </row>
    <row r="44" spans="1:8" customFormat="1">
      <c r="A44" s="1" t="s">
        <v>47</v>
      </c>
      <c r="B44" s="1">
        <v>601574186</v>
      </c>
      <c r="C44" s="7">
        <v>22</v>
      </c>
      <c r="D44" s="8">
        <v>2538</v>
      </c>
      <c r="E44" s="8">
        <v>2645</v>
      </c>
      <c r="F44" s="2">
        <v>3500000</v>
      </c>
      <c r="G44" s="8">
        <v>277724.99999999994</v>
      </c>
      <c r="H44" s="9">
        <v>3486058.333333333</v>
      </c>
    </row>
    <row r="45" spans="1:8" customFormat="1">
      <c r="A45" s="1" t="s">
        <v>48</v>
      </c>
      <c r="B45" s="1">
        <v>601574927</v>
      </c>
      <c r="C45" s="7">
        <v>27</v>
      </c>
      <c r="D45" s="8">
        <v>2645</v>
      </c>
      <c r="E45" s="8">
        <v>2855</v>
      </c>
      <c r="F45" s="2">
        <v>3500000</v>
      </c>
      <c r="G45" s="8">
        <v>299774.99999999994</v>
      </c>
      <c r="H45" s="9">
        <v>3799775</v>
      </c>
    </row>
    <row r="46" spans="1:8" customFormat="1">
      <c r="A46" s="1" t="s">
        <v>49</v>
      </c>
      <c r="B46" s="1">
        <v>601578467</v>
      </c>
      <c r="C46" s="7">
        <v>28</v>
      </c>
      <c r="D46" s="8">
        <v>3233</v>
      </c>
      <c r="E46" s="8">
        <v>5548</v>
      </c>
      <c r="F46" s="2">
        <v>3500000</v>
      </c>
      <c r="G46" s="8">
        <v>582540</v>
      </c>
      <c r="H46" s="9">
        <v>4082540</v>
      </c>
    </row>
    <row r="47" spans="1:8" customFormat="1">
      <c r="A47" s="1" t="s">
        <v>50</v>
      </c>
      <c r="B47" s="1">
        <v>601580863</v>
      </c>
      <c r="C47" s="7">
        <v>23</v>
      </c>
      <c r="D47" s="8">
        <v>1879</v>
      </c>
      <c r="E47" s="8">
        <v>493</v>
      </c>
      <c r="F47" s="2">
        <v>3500000</v>
      </c>
      <c r="G47" s="8">
        <v>51764.999999999993</v>
      </c>
      <c r="H47" s="9">
        <v>2677797.9861111115</v>
      </c>
    </row>
    <row r="48" spans="1:8" customFormat="1">
      <c r="A48" s="1" t="s">
        <v>51</v>
      </c>
      <c r="B48" s="1">
        <v>601589045</v>
      </c>
      <c r="C48" s="7">
        <v>26</v>
      </c>
      <c r="D48" s="8">
        <v>2468</v>
      </c>
      <c r="E48" s="8">
        <v>14</v>
      </c>
      <c r="F48" s="2">
        <v>3500000</v>
      </c>
      <c r="G48" s="8">
        <v>1469.9999999999998</v>
      </c>
      <c r="H48" s="9">
        <v>3501470</v>
      </c>
    </row>
    <row r="49" spans="1:8" customFormat="1">
      <c r="A49" s="1" t="s">
        <v>52</v>
      </c>
      <c r="B49" s="1">
        <v>601607681</v>
      </c>
      <c r="C49" s="7">
        <v>28</v>
      </c>
      <c r="D49" s="8">
        <v>3134</v>
      </c>
      <c r="E49" s="8">
        <v>1751</v>
      </c>
      <c r="F49" s="2">
        <v>3500000</v>
      </c>
      <c r="G49" s="8">
        <v>183854.99999999997</v>
      </c>
      <c r="H49" s="9">
        <v>3683855</v>
      </c>
    </row>
    <row r="50" spans="1:8" customFormat="1">
      <c r="A50" s="1" t="s">
        <v>53</v>
      </c>
      <c r="B50" s="1">
        <v>601622769</v>
      </c>
      <c r="C50" s="7">
        <v>12</v>
      </c>
      <c r="D50" s="8">
        <v>500</v>
      </c>
      <c r="E50" s="8">
        <v>48</v>
      </c>
      <c r="F50" s="2">
        <v>3500000</v>
      </c>
      <c r="G50" s="8">
        <v>5039.9999999999991</v>
      </c>
      <c r="H50" s="9">
        <v>369623.33333333337</v>
      </c>
    </row>
    <row r="51" spans="1:8" customFormat="1">
      <c r="A51" s="1" t="s">
        <v>54</v>
      </c>
      <c r="B51" s="1">
        <v>601633743</v>
      </c>
      <c r="C51" s="7">
        <v>26</v>
      </c>
      <c r="D51" s="8">
        <v>4029</v>
      </c>
      <c r="E51" s="8">
        <v>5032</v>
      </c>
      <c r="F51" s="2">
        <v>3500000</v>
      </c>
      <c r="G51" s="8">
        <v>528360</v>
      </c>
      <c r="H51" s="9">
        <v>4028360</v>
      </c>
    </row>
    <row r="52" spans="1:8" customFormat="1">
      <c r="A52" s="1" t="s">
        <v>55</v>
      </c>
      <c r="B52" s="1">
        <v>601712972</v>
      </c>
      <c r="C52" s="7">
        <v>20</v>
      </c>
      <c r="D52" s="8">
        <v>1879</v>
      </c>
      <c r="E52" s="8">
        <v>165</v>
      </c>
      <c r="F52" s="2">
        <v>3500000</v>
      </c>
      <c r="G52" s="8">
        <v>17324.999999999996</v>
      </c>
      <c r="H52" s="9">
        <v>2300831.944444445</v>
      </c>
    </row>
    <row r="53" spans="1:8" customFormat="1">
      <c r="A53" s="1" t="s">
        <v>56</v>
      </c>
      <c r="B53" s="1">
        <v>601703675</v>
      </c>
      <c r="C53" s="7">
        <v>24</v>
      </c>
      <c r="D53" s="8">
        <v>2646</v>
      </c>
      <c r="E53" s="8">
        <v>1216</v>
      </c>
      <c r="F53" s="2">
        <v>3500000</v>
      </c>
      <c r="G53" s="8">
        <v>127679.99999999999</v>
      </c>
      <c r="H53" s="9">
        <v>3627680</v>
      </c>
    </row>
    <row r="54" spans="1:8" customFormat="1">
      <c r="A54" s="1" t="s">
        <v>57</v>
      </c>
      <c r="B54" s="1">
        <v>601703805</v>
      </c>
      <c r="C54" s="7">
        <v>26</v>
      </c>
      <c r="D54" s="8">
        <v>2572</v>
      </c>
      <c r="E54" s="8">
        <v>2821</v>
      </c>
      <c r="F54" s="2">
        <v>3500000</v>
      </c>
      <c r="G54" s="8">
        <v>296205</v>
      </c>
      <c r="H54" s="9">
        <v>3796205</v>
      </c>
    </row>
    <row r="55" spans="1:8" customFormat="1">
      <c r="A55" s="1" t="s">
        <v>58</v>
      </c>
      <c r="B55" s="1">
        <v>601703880</v>
      </c>
      <c r="C55" s="7">
        <v>30</v>
      </c>
      <c r="D55" s="8">
        <v>3244</v>
      </c>
      <c r="E55" s="8">
        <v>4930</v>
      </c>
      <c r="F55" s="2">
        <v>3500000</v>
      </c>
      <c r="G55" s="8">
        <v>517650</v>
      </c>
      <c r="H55" s="9">
        <v>4017650</v>
      </c>
    </row>
    <row r="56" spans="1:8" customFormat="1">
      <c r="A56" s="1" t="s">
        <v>59</v>
      </c>
      <c r="B56" s="1">
        <v>601704073</v>
      </c>
      <c r="C56" s="7">
        <v>27</v>
      </c>
      <c r="D56" s="8">
        <v>3271</v>
      </c>
      <c r="E56" s="8">
        <v>6196</v>
      </c>
      <c r="F56" s="2">
        <v>3500000</v>
      </c>
      <c r="G56" s="8">
        <v>650580</v>
      </c>
      <c r="H56" s="9">
        <v>4150580</v>
      </c>
    </row>
    <row r="57" spans="1:8" customFormat="1">
      <c r="A57" s="1" t="s">
        <v>60</v>
      </c>
      <c r="B57" s="1">
        <v>601705313</v>
      </c>
      <c r="C57" s="7">
        <v>29</v>
      </c>
      <c r="D57" s="8">
        <v>2742</v>
      </c>
      <c r="E57" s="8">
        <v>1412</v>
      </c>
      <c r="F57" s="2">
        <v>3500000</v>
      </c>
      <c r="G57" s="8">
        <v>148260</v>
      </c>
      <c r="H57" s="9">
        <v>3648260</v>
      </c>
    </row>
    <row r="58" spans="1:8" customFormat="1">
      <c r="A58" s="1" t="s">
        <v>61</v>
      </c>
      <c r="B58" s="1">
        <v>601705491</v>
      </c>
      <c r="C58" s="7">
        <v>25</v>
      </c>
      <c r="D58" s="8">
        <v>2551</v>
      </c>
      <c r="E58" s="8">
        <v>515</v>
      </c>
      <c r="F58" s="2">
        <v>3500000</v>
      </c>
      <c r="G58" s="8">
        <v>54075</v>
      </c>
      <c r="H58" s="9">
        <v>3554075</v>
      </c>
    </row>
    <row r="59" spans="1:8" customFormat="1">
      <c r="A59" s="1" t="s">
        <v>62</v>
      </c>
      <c r="B59" s="1">
        <v>601706163</v>
      </c>
      <c r="C59" s="7">
        <v>25</v>
      </c>
      <c r="D59" s="8">
        <v>2303</v>
      </c>
      <c r="E59" s="8">
        <v>211</v>
      </c>
      <c r="F59" s="2">
        <v>3500000</v>
      </c>
      <c r="G59" s="8">
        <v>22155</v>
      </c>
      <c r="H59" s="9">
        <v>3380696.6666666665</v>
      </c>
    </row>
    <row r="60" spans="1:8" customFormat="1">
      <c r="A60" s="1" t="s">
        <v>63</v>
      </c>
      <c r="B60" s="1">
        <v>601706656</v>
      </c>
      <c r="C60" s="7">
        <v>10</v>
      </c>
      <c r="D60" s="8">
        <v>562</v>
      </c>
      <c r="E60" s="8">
        <v>251</v>
      </c>
      <c r="F60" s="2">
        <v>3500000</v>
      </c>
      <c r="G60" s="8">
        <v>26355</v>
      </c>
      <c r="H60" s="9">
        <v>367848.05555555556</v>
      </c>
    </row>
    <row r="61" spans="1:8" customFormat="1">
      <c r="A61" s="1" t="s">
        <v>64</v>
      </c>
      <c r="B61" s="1">
        <v>601708209</v>
      </c>
      <c r="C61" s="7">
        <v>26</v>
      </c>
      <c r="D61" s="8">
        <v>2735</v>
      </c>
      <c r="E61" s="8">
        <v>5122</v>
      </c>
      <c r="F61" s="2">
        <v>3500000</v>
      </c>
      <c r="G61" s="8">
        <v>537810</v>
      </c>
      <c r="H61" s="9">
        <v>4037810</v>
      </c>
    </row>
    <row r="62" spans="1:8" customFormat="1">
      <c r="A62" s="1" t="s">
        <v>65</v>
      </c>
      <c r="B62" s="1">
        <v>601709092</v>
      </c>
      <c r="C62" s="7">
        <v>26</v>
      </c>
      <c r="D62" s="8">
        <v>2593</v>
      </c>
      <c r="E62" s="8">
        <v>1015</v>
      </c>
      <c r="F62" s="2">
        <v>3500000</v>
      </c>
      <c r="G62" s="8">
        <v>106575</v>
      </c>
      <c r="H62" s="9">
        <v>3606575</v>
      </c>
    </row>
    <row r="63" spans="1:8" customFormat="1">
      <c r="A63" s="1" t="s">
        <v>66</v>
      </c>
      <c r="B63" s="1">
        <v>601726516</v>
      </c>
      <c r="C63" s="7">
        <v>4</v>
      </c>
      <c r="D63" s="8">
        <v>558</v>
      </c>
      <c r="E63" s="8">
        <v>228</v>
      </c>
      <c r="F63" s="2">
        <v>3500000</v>
      </c>
      <c r="G63" s="8">
        <v>23940</v>
      </c>
      <c r="H63" s="9">
        <v>159565</v>
      </c>
    </row>
    <row r="64" spans="1:8" customFormat="1">
      <c r="A64" s="1" t="s">
        <v>67</v>
      </c>
      <c r="B64" s="1">
        <v>601751779</v>
      </c>
      <c r="C64" s="7">
        <v>24</v>
      </c>
      <c r="D64" s="8">
        <v>3644</v>
      </c>
      <c r="E64" s="8">
        <v>2792</v>
      </c>
      <c r="F64" s="2">
        <v>3500000</v>
      </c>
      <c r="G64" s="8">
        <v>293160</v>
      </c>
      <c r="H64" s="9">
        <v>3793160</v>
      </c>
    </row>
    <row r="65" spans="1:9" customFormat="1">
      <c r="A65" s="1" t="s">
        <v>68</v>
      </c>
      <c r="B65" s="1">
        <v>601752731</v>
      </c>
      <c r="C65" s="7">
        <v>13</v>
      </c>
      <c r="D65" s="8">
        <v>1316</v>
      </c>
      <c r="E65" s="8">
        <v>145</v>
      </c>
      <c r="F65" s="2">
        <v>3500000</v>
      </c>
      <c r="G65" s="8">
        <v>15225</v>
      </c>
      <c r="H65" s="9">
        <v>1054773.611111111</v>
      </c>
    </row>
    <row r="66" spans="1:9" customFormat="1">
      <c r="A66" s="1" t="s">
        <v>69</v>
      </c>
      <c r="B66" s="1">
        <v>601893619</v>
      </c>
      <c r="C66" s="7">
        <v>28</v>
      </c>
      <c r="D66" s="8">
        <v>2633</v>
      </c>
      <c r="E66" s="8">
        <v>365</v>
      </c>
      <c r="F66" s="2">
        <v>3500000</v>
      </c>
      <c r="G66" s="8">
        <v>38324.999999999993</v>
      </c>
      <c r="H66" s="9">
        <v>3538325</v>
      </c>
    </row>
    <row r="67" spans="1:9" customFormat="1">
      <c r="A67" s="1" t="s">
        <v>70</v>
      </c>
      <c r="B67" s="1">
        <v>601894860</v>
      </c>
      <c r="C67" s="7">
        <v>8</v>
      </c>
      <c r="D67" s="8">
        <v>479</v>
      </c>
      <c r="E67" s="8">
        <v>12</v>
      </c>
      <c r="F67" s="2">
        <v>3500000</v>
      </c>
      <c r="G67" s="8">
        <v>1259.9999999999998</v>
      </c>
      <c r="H67" s="9">
        <v>234107.22222222219</v>
      </c>
    </row>
    <row r="68" spans="1:9" customFormat="1">
      <c r="A68" s="1" t="s">
        <v>71</v>
      </c>
      <c r="B68" s="1">
        <v>601681331</v>
      </c>
      <c r="C68" s="7">
        <v>26</v>
      </c>
      <c r="D68" s="8">
        <v>2032</v>
      </c>
      <c r="E68" s="8">
        <v>339</v>
      </c>
      <c r="F68" s="2">
        <v>3500000</v>
      </c>
      <c r="G68" s="8">
        <v>35595</v>
      </c>
      <c r="H68" s="9">
        <v>2998928.3333333335</v>
      </c>
    </row>
    <row r="69" spans="1:9" customFormat="1">
      <c r="A69" s="1" t="s">
        <v>72</v>
      </c>
      <c r="B69" s="1">
        <v>601899668</v>
      </c>
      <c r="C69" s="7">
        <v>3</v>
      </c>
      <c r="D69" s="8">
        <v>367</v>
      </c>
      <c r="E69" s="8">
        <v>124</v>
      </c>
      <c r="F69" s="2">
        <v>3500000</v>
      </c>
      <c r="G69" s="8">
        <v>13020</v>
      </c>
      <c r="H69" s="9">
        <v>79921.041666666672</v>
      </c>
    </row>
    <row r="70" spans="1:9" customFormat="1">
      <c r="A70" s="1" t="s">
        <v>73</v>
      </c>
      <c r="B70" s="1">
        <v>601976856</v>
      </c>
      <c r="C70" s="7">
        <v>23</v>
      </c>
      <c r="D70" s="8">
        <v>3542</v>
      </c>
      <c r="E70" s="8">
        <v>173</v>
      </c>
      <c r="F70" s="2">
        <v>3500000</v>
      </c>
      <c r="G70" s="8">
        <v>18165</v>
      </c>
      <c r="H70" s="9">
        <v>3372331.666666667</v>
      </c>
    </row>
    <row r="71" spans="1:9" customFormat="1">
      <c r="A71" s="1" t="s">
        <v>74</v>
      </c>
      <c r="B71" s="1">
        <v>601978242</v>
      </c>
      <c r="C71" s="7">
        <v>25</v>
      </c>
      <c r="D71" s="8">
        <v>2866</v>
      </c>
      <c r="E71" s="8">
        <v>4322</v>
      </c>
      <c r="F71" s="2">
        <v>3500000</v>
      </c>
      <c r="G71" s="8">
        <v>453809.99999999994</v>
      </c>
      <c r="H71" s="9">
        <v>3953810</v>
      </c>
    </row>
    <row r="72" spans="1:9" customFormat="1">
      <c r="A72" s="1" t="s">
        <v>75</v>
      </c>
      <c r="B72" s="1">
        <v>601711036</v>
      </c>
      <c r="C72" s="7">
        <v>17</v>
      </c>
      <c r="D72" s="8">
        <v>1414</v>
      </c>
      <c r="E72" s="8">
        <v>529</v>
      </c>
      <c r="F72" s="2">
        <v>3500000</v>
      </c>
      <c r="G72" s="8">
        <v>55544.999999999993</v>
      </c>
      <c r="H72" s="9">
        <v>1516187.3611111112</v>
      </c>
    </row>
    <row r="73" spans="1:9" customFormat="1">
      <c r="A73" s="1" t="s">
        <v>76</v>
      </c>
      <c r="B73" s="1">
        <v>601976558</v>
      </c>
      <c r="C73" s="7">
        <v>25</v>
      </c>
      <c r="D73" s="8">
        <v>3819</v>
      </c>
      <c r="E73" s="8">
        <v>631</v>
      </c>
      <c r="F73" s="2">
        <v>3500000</v>
      </c>
      <c r="G73" s="8">
        <v>66255</v>
      </c>
      <c r="H73" s="9">
        <v>3566255</v>
      </c>
    </row>
    <row r="74" spans="1:9" customFormat="1">
      <c r="A74" s="1" t="s">
        <v>77</v>
      </c>
      <c r="B74" s="1">
        <v>601981380</v>
      </c>
      <c r="C74" s="7">
        <v>7</v>
      </c>
      <c r="D74" s="8">
        <v>469</v>
      </c>
      <c r="E74" s="8">
        <v>70</v>
      </c>
      <c r="F74" s="2">
        <v>3500000</v>
      </c>
      <c r="G74" s="8">
        <v>7350</v>
      </c>
      <c r="H74" s="9">
        <v>206837.84722222222</v>
      </c>
    </row>
    <row r="75" spans="1:9" customFormat="1">
      <c r="A75" s="1" t="s">
        <v>78</v>
      </c>
      <c r="B75" s="1">
        <v>601978168</v>
      </c>
      <c r="C75" s="7">
        <v>1</v>
      </c>
      <c r="D75" s="8">
        <v>15</v>
      </c>
      <c r="E75" s="8">
        <v>0</v>
      </c>
      <c r="F75" s="2">
        <v>3500000</v>
      </c>
      <c r="G75" s="8">
        <v>0</v>
      </c>
      <c r="H75" s="9">
        <v>911.45833333333326</v>
      </c>
    </row>
    <row r="76" spans="1:9" customFormat="1">
      <c r="A76" s="1" t="s">
        <v>79</v>
      </c>
      <c r="B76" s="1">
        <v>601792392</v>
      </c>
      <c r="C76" s="7">
        <v>1</v>
      </c>
      <c r="D76" s="8">
        <v>12</v>
      </c>
      <c r="E76" s="8">
        <v>0</v>
      </c>
      <c r="F76" s="2">
        <v>3500000</v>
      </c>
      <c r="G76" s="8">
        <v>0</v>
      </c>
      <c r="H76" s="9">
        <v>729.16666666666663</v>
      </c>
    </row>
    <row r="77" spans="1:9" customFormat="1">
      <c r="A77" s="1" t="s">
        <v>80</v>
      </c>
      <c r="B77" s="1">
        <v>601778743</v>
      </c>
      <c r="C77" s="7">
        <v>14</v>
      </c>
      <c r="D77" s="8">
        <v>1510</v>
      </c>
      <c r="E77" s="8">
        <v>566</v>
      </c>
      <c r="F77" s="2">
        <v>3500000</v>
      </c>
      <c r="G77" s="8">
        <v>59430</v>
      </c>
      <c r="H77" s="9">
        <v>1343978.6111111112</v>
      </c>
    </row>
    <row r="78" spans="1:9">
      <c r="A78" s="11" t="s">
        <v>81</v>
      </c>
      <c r="B78" s="12"/>
      <c r="C78" s="12"/>
      <c r="D78" s="12"/>
      <c r="E78" s="12"/>
      <c r="F78" s="12"/>
      <c r="G78" s="13"/>
      <c r="H78" s="10">
        <v>209024448</v>
      </c>
      <c r="I78" s="3"/>
    </row>
    <row r="79" spans="1:9">
      <c r="A79" s="11" t="s">
        <v>82</v>
      </c>
      <c r="B79" s="12"/>
      <c r="C79" s="12"/>
      <c r="D79" s="12"/>
      <c r="E79" s="12"/>
      <c r="F79" s="12"/>
      <c r="G79" s="13"/>
      <c r="H79" s="10">
        <f>H80-H78</f>
        <v>20902445.194444388</v>
      </c>
      <c r="I79" s="3"/>
    </row>
    <row r="80" spans="1:9">
      <c r="A80" s="11" t="s">
        <v>83</v>
      </c>
      <c r="B80" s="12"/>
      <c r="C80" s="12"/>
      <c r="D80" s="12"/>
      <c r="E80" s="12"/>
      <c r="F80" s="12"/>
      <c r="G80" s="13"/>
      <c r="H80" s="10">
        <f>SUM(H4:H77)</f>
        <v>229926893.19444439</v>
      </c>
    </row>
    <row r="81" spans="1:8">
      <c r="A81" s="11" t="s">
        <v>84</v>
      </c>
      <c r="B81" s="12"/>
      <c r="C81" s="12"/>
      <c r="D81" s="12"/>
      <c r="E81" s="12"/>
      <c r="F81" s="12"/>
      <c r="G81" s="13"/>
      <c r="H81" s="10">
        <f>H80/13300</f>
        <v>17287.736330409352</v>
      </c>
    </row>
  </sheetData>
  <mergeCells count="4">
    <mergeCell ref="A78:G78"/>
    <mergeCell ref="A79:G79"/>
    <mergeCell ref="A80:G80"/>
    <mergeCell ref="A81:G8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8"/>
  <sheetViews>
    <sheetView tabSelected="1" topLeftCell="A59" workbookViewId="0">
      <selection activeCell="E73" sqref="E73"/>
    </sheetView>
  </sheetViews>
  <sheetFormatPr defaultRowHeight="14.5"/>
  <cols>
    <col min="2" max="2" width="16.26953125" bestFit="1" customWidth="1"/>
    <col min="3" max="3" width="11.08984375" bestFit="1" customWidth="1"/>
    <col min="4" max="4" width="11.90625" bestFit="1" customWidth="1"/>
    <col min="14" max="14" width="11.08984375" bestFit="1" customWidth="1"/>
    <col min="16" max="16" width="11.08984375" bestFit="1" customWidth="1"/>
  </cols>
  <sheetData>
    <row r="1" spans="2:16">
      <c r="B1" t="s">
        <v>89</v>
      </c>
      <c r="C1" t="s">
        <v>86</v>
      </c>
      <c r="D1" t="s">
        <v>88</v>
      </c>
      <c r="P1" t="s">
        <v>87</v>
      </c>
    </row>
    <row r="2" spans="2:16">
      <c r="B2" s="14">
        <f>D2+C2</f>
        <v>2266453</v>
      </c>
      <c r="C2" s="14">
        <f>(N2*80%)</f>
        <v>135827.99999999997</v>
      </c>
      <c r="D2" s="14">
        <f>(P2-N2)</f>
        <v>2130625</v>
      </c>
      <c r="E2" s="14"/>
      <c r="F2" s="14"/>
      <c r="G2" s="14"/>
      <c r="H2" s="14"/>
      <c r="I2" s="14"/>
      <c r="J2" s="14"/>
      <c r="K2" s="14"/>
      <c r="L2" s="14"/>
      <c r="M2" s="14"/>
      <c r="N2" s="14">
        <v>169784.99999999997</v>
      </c>
      <c r="O2" s="14"/>
      <c r="P2" s="14">
        <v>2300410</v>
      </c>
    </row>
    <row r="3" spans="2:16">
      <c r="B3" s="14">
        <f t="shared" ref="B3:B66" si="0">D3+C3</f>
        <v>3447216</v>
      </c>
      <c r="C3" s="14">
        <f t="shared" ref="C3:C66" si="1">(N3*80%)</f>
        <v>447216</v>
      </c>
      <c r="D3" s="14">
        <f t="shared" ref="D3:D66" si="2">(P3-N3)</f>
        <v>3000000</v>
      </c>
      <c r="E3" s="14"/>
      <c r="F3" s="14"/>
      <c r="G3" s="14"/>
      <c r="H3" s="14"/>
      <c r="I3" s="14"/>
      <c r="J3" s="14"/>
      <c r="K3" s="14"/>
      <c r="L3" s="14"/>
      <c r="M3" s="14"/>
      <c r="N3" s="14">
        <v>559020</v>
      </c>
      <c r="O3" s="14"/>
      <c r="P3" s="14">
        <v>3559020</v>
      </c>
    </row>
    <row r="4" spans="2:16">
      <c r="B4" s="14">
        <f t="shared" si="0"/>
        <v>2234925.5</v>
      </c>
      <c r="C4" s="14">
        <f t="shared" si="1"/>
        <v>113988</v>
      </c>
      <c r="D4" s="14">
        <f t="shared" si="2"/>
        <v>2120937.5</v>
      </c>
      <c r="E4" s="14"/>
      <c r="F4" s="14"/>
      <c r="G4" s="14"/>
      <c r="H4" s="14"/>
      <c r="I4" s="14"/>
      <c r="J4" s="14"/>
      <c r="K4" s="14"/>
      <c r="L4" s="14"/>
      <c r="M4" s="14"/>
      <c r="N4" s="14">
        <v>142485</v>
      </c>
      <c r="O4" s="14"/>
      <c r="P4" s="14">
        <v>2263422.5</v>
      </c>
    </row>
    <row r="5" spans="2:16">
      <c r="B5" s="14">
        <f t="shared" si="0"/>
        <v>3038609</v>
      </c>
      <c r="C5" s="14">
        <f t="shared" si="1"/>
        <v>732984</v>
      </c>
      <c r="D5" s="14">
        <f t="shared" si="2"/>
        <v>2305625</v>
      </c>
      <c r="E5" s="14"/>
      <c r="F5" s="14"/>
      <c r="G5" s="14"/>
      <c r="H5" s="14"/>
      <c r="I5" s="14"/>
      <c r="J5" s="14"/>
      <c r="K5" s="14"/>
      <c r="L5" s="14"/>
      <c r="M5" s="14"/>
      <c r="N5" s="14">
        <v>916230</v>
      </c>
      <c r="O5" s="14"/>
      <c r="P5" s="14">
        <v>3221855</v>
      </c>
    </row>
    <row r="6" spans="2:16">
      <c r="B6" s="14">
        <f t="shared" si="0"/>
        <v>4311156</v>
      </c>
      <c r="C6" s="14">
        <f t="shared" si="1"/>
        <v>1311156</v>
      </c>
      <c r="D6" s="14">
        <f t="shared" si="2"/>
        <v>3000000</v>
      </c>
      <c r="E6" s="14"/>
      <c r="F6" s="14"/>
      <c r="G6" s="14"/>
      <c r="H6" s="14"/>
      <c r="I6" s="14"/>
      <c r="J6" s="14"/>
      <c r="K6" s="14"/>
      <c r="L6" s="14"/>
      <c r="M6" s="14"/>
      <c r="N6" s="14">
        <v>1638945</v>
      </c>
      <c r="O6" s="14"/>
      <c r="P6" s="14">
        <v>4638945</v>
      </c>
    </row>
    <row r="7" spans="2:16">
      <c r="B7" s="14">
        <f t="shared" si="0"/>
        <v>3788592</v>
      </c>
      <c r="C7" s="14">
        <f t="shared" si="1"/>
        <v>788592</v>
      </c>
      <c r="D7" s="14">
        <f t="shared" si="2"/>
        <v>3000000</v>
      </c>
      <c r="E7" s="14"/>
      <c r="F7" s="14"/>
      <c r="G7" s="14"/>
      <c r="H7" s="14"/>
      <c r="I7" s="14"/>
      <c r="J7" s="14"/>
      <c r="K7" s="14"/>
      <c r="L7" s="14"/>
      <c r="M7" s="14"/>
      <c r="N7" s="14">
        <v>985739.99999999988</v>
      </c>
      <c r="O7" s="14"/>
      <c r="P7" s="14">
        <v>3985740</v>
      </c>
    </row>
    <row r="8" spans="2:16">
      <c r="B8" s="14">
        <f t="shared" si="0"/>
        <v>2225369</v>
      </c>
      <c r="C8" s="14">
        <f t="shared" si="1"/>
        <v>9743.9999999999982</v>
      </c>
      <c r="D8" s="14">
        <f t="shared" si="2"/>
        <v>2215625</v>
      </c>
      <c r="E8" s="14"/>
      <c r="F8" s="14"/>
      <c r="G8" s="14"/>
      <c r="H8" s="14"/>
      <c r="I8" s="14"/>
      <c r="J8" s="14"/>
      <c r="K8" s="14"/>
      <c r="L8" s="14"/>
      <c r="M8" s="14"/>
      <c r="N8" s="14">
        <v>12179.999999999998</v>
      </c>
      <c r="O8" s="14"/>
      <c r="P8" s="14">
        <v>2227805</v>
      </c>
    </row>
    <row r="9" spans="2:16">
      <c r="B9" s="14">
        <f t="shared" si="0"/>
        <v>3205800</v>
      </c>
      <c r="C9" s="14">
        <f t="shared" si="1"/>
        <v>205800</v>
      </c>
      <c r="D9" s="14">
        <f t="shared" si="2"/>
        <v>3000000</v>
      </c>
      <c r="E9" s="14"/>
      <c r="F9" s="14"/>
      <c r="G9" s="14"/>
      <c r="H9" s="14"/>
      <c r="I9" s="14"/>
      <c r="J9" s="14"/>
      <c r="K9" s="14"/>
      <c r="L9" s="14"/>
      <c r="M9" s="14"/>
      <c r="N9" s="14">
        <v>257250</v>
      </c>
      <c r="O9" s="14"/>
      <c r="P9" s="14">
        <v>3257250</v>
      </c>
    </row>
    <row r="10" spans="2:16">
      <c r="B10" s="14">
        <f t="shared" si="0"/>
        <v>3828492</v>
      </c>
      <c r="C10" s="14">
        <f t="shared" si="1"/>
        <v>828492</v>
      </c>
      <c r="D10" s="14">
        <f t="shared" si="2"/>
        <v>3000000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1035614.9999999999</v>
      </c>
      <c r="O10" s="14"/>
      <c r="P10" s="14">
        <v>4035615</v>
      </c>
    </row>
    <row r="11" spans="2:16">
      <c r="B11" s="14">
        <f t="shared" si="0"/>
        <v>3064830</v>
      </c>
      <c r="C11" s="14">
        <f t="shared" si="1"/>
        <v>503580</v>
      </c>
      <c r="D11" s="14">
        <f t="shared" si="2"/>
        <v>2561250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629475</v>
      </c>
      <c r="O11" s="14"/>
      <c r="P11" s="14">
        <v>3190725</v>
      </c>
    </row>
    <row r="12" spans="2:16">
      <c r="B12" s="14">
        <f t="shared" si="0"/>
        <v>3004200</v>
      </c>
      <c r="C12" s="14">
        <f t="shared" si="1"/>
        <v>4200</v>
      </c>
      <c r="D12" s="14">
        <f t="shared" si="2"/>
        <v>3000000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5250</v>
      </c>
      <c r="O12" s="14"/>
      <c r="P12" s="14">
        <v>3005250</v>
      </c>
    </row>
    <row r="13" spans="2:16">
      <c r="B13" s="14">
        <f t="shared" si="0"/>
        <v>2204919.3333333335</v>
      </c>
      <c r="C13" s="14">
        <f t="shared" si="1"/>
        <v>336</v>
      </c>
      <c r="D13" s="14">
        <f t="shared" si="2"/>
        <v>2204583.3333333335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420</v>
      </c>
      <c r="O13" s="14"/>
      <c r="P13" s="14">
        <v>2205003.3333333335</v>
      </c>
    </row>
    <row r="14" spans="2:16">
      <c r="B14" s="14">
        <f t="shared" si="0"/>
        <v>2832914</v>
      </c>
      <c r="C14" s="14">
        <f t="shared" si="1"/>
        <v>94164</v>
      </c>
      <c r="D14" s="14">
        <f t="shared" si="2"/>
        <v>2738750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117704.99999999999</v>
      </c>
      <c r="O14" s="14"/>
      <c r="P14" s="14">
        <v>2856455</v>
      </c>
    </row>
    <row r="15" spans="2:16">
      <c r="B15" s="14">
        <f t="shared" si="0"/>
        <v>3127932</v>
      </c>
      <c r="C15" s="14">
        <f t="shared" si="1"/>
        <v>127932</v>
      </c>
      <c r="D15" s="14">
        <f t="shared" si="2"/>
        <v>3000000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159915</v>
      </c>
      <c r="O15" s="14"/>
      <c r="P15" s="14">
        <v>3159915</v>
      </c>
    </row>
    <row r="16" spans="2:16">
      <c r="B16" s="14">
        <f t="shared" si="0"/>
        <v>1860006.4999999998</v>
      </c>
      <c r="C16" s="14">
        <f t="shared" si="1"/>
        <v>55944</v>
      </c>
      <c r="D16" s="14">
        <f t="shared" si="2"/>
        <v>1804062.4999999998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69930</v>
      </c>
      <c r="O16" s="14"/>
      <c r="P16" s="14">
        <v>1873992.4999999998</v>
      </c>
    </row>
    <row r="17" spans="2:16">
      <c r="B17" s="14">
        <f t="shared" si="0"/>
        <v>2662196</v>
      </c>
      <c r="C17" s="14">
        <f t="shared" si="1"/>
        <v>129696</v>
      </c>
      <c r="D17" s="14">
        <f t="shared" si="2"/>
        <v>2532500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162120</v>
      </c>
      <c r="O17" s="14"/>
      <c r="P17" s="14">
        <v>2694620</v>
      </c>
    </row>
    <row r="18" spans="2:16">
      <c r="B18" s="14">
        <f t="shared" si="0"/>
        <v>3408660</v>
      </c>
      <c r="C18" s="14">
        <f t="shared" si="1"/>
        <v>408660</v>
      </c>
      <c r="D18" s="14">
        <f t="shared" si="2"/>
        <v>3000000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510825</v>
      </c>
      <c r="O18" s="14"/>
      <c r="P18" s="14">
        <v>3510825</v>
      </c>
    </row>
    <row r="19" spans="2:16">
      <c r="B19" s="14">
        <f t="shared" si="0"/>
        <v>1122720.75</v>
      </c>
      <c r="C19" s="14">
        <f t="shared" si="1"/>
        <v>94752</v>
      </c>
      <c r="D19" s="14">
        <f t="shared" si="2"/>
        <v>1027968.75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118439.99999999999</v>
      </c>
      <c r="O19" s="14"/>
      <c r="P19" s="14">
        <v>1146408.75</v>
      </c>
    </row>
    <row r="20" spans="2:16">
      <c r="B20" s="14">
        <f t="shared" si="0"/>
        <v>1561988.75</v>
      </c>
      <c r="C20" s="14">
        <f t="shared" si="1"/>
        <v>86520</v>
      </c>
      <c r="D20" s="14">
        <f t="shared" si="2"/>
        <v>1475468.75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108150</v>
      </c>
      <c r="O20" s="14"/>
      <c r="P20" s="14">
        <v>1583618.75</v>
      </c>
    </row>
    <row r="21" spans="2:16">
      <c r="B21" s="14">
        <f t="shared" si="0"/>
        <v>3553980</v>
      </c>
      <c r="C21" s="14">
        <f t="shared" si="1"/>
        <v>553980</v>
      </c>
      <c r="D21" s="14">
        <f t="shared" si="2"/>
        <v>3000000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692475</v>
      </c>
      <c r="O21" s="14"/>
      <c r="P21" s="14">
        <v>3692475</v>
      </c>
    </row>
    <row r="22" spans="2:16">
      <c r="B22" s="14">
        <f t="shared" si="0"/>
        <v>3122892</v>
      </c>
      <c r="C22" s="14">
        <f t="shared" si="1"/>
        <v>122892</v>
      </c>
      <c r="D22" s="14">
        <f t="shared" si="2"/>
        <v>3000000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153615</v>
      </c>
      <c r="O22" s="14"/>
      <c r="P22" s="14">
        <v>3153615</v>
      </c>
    </row>
    <row r="23" spans="2:16">
      <c r="B23" s="14">
        <f t="shared" si="0"/>
        <v>3112970</v>
      </c>
      <c r="C23" s="14">
        <f t="shared" si="1"/>
        <v>321720</v>
      </c>
      <c r="D23" s="14">
        <f t="shared" si="2"/>
        <v>2791250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402150</v>
      </c>
      <c r="O23" s="14"/>
      <c r="P23" s="14">
        <v>3193400</v>
      </c>
    </row>
    <row r="24" spans="2:16">
      <c r="B24" s="14">
        <f t="shared" si="0"/>
        <v>3003276</v>
      </c>
      <c r="C24" s="14">
        <f t="shared" si="1"/>
        <v>3276</v>
      </c>
      <c r="D24" s="14">
        <f t="shared" si="2"/>
        <v>3000000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4094.9999999999995</v>
      </c>
      <c r="O24" s="14"/>
      <c r="P24" s="14">
        <v>3004095</v>
      </c>
    </row>
    <row r="25" spans="2:16">
      <c r="B25" s="14">
        <f t="shared" si="0"/>
        <v>408289.5</v>
      </c>
      <c r="C25" s="14">
        <f t="shared" si="1"/>
        <v>2351.9999999999995</v>
      </c>
      <c r="D25" s="14">
        <f t="shared" si="2"/>
        <v>405937.5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2939.9999999999995</v>
      </c>
      <c r="O25" s="14"/>
      <c r="P25" s="14">
        <v>408877.5</v>
      </c>
    </row>
    <row r="26" spans="2:16">
      <c r="B26" s="14">
        <f t="shared" si="0"/>
        <v>3285768</v>
      </c>
      <c r="C26" s="14">
        <f t="shared" si="1"/>
        <v>285767.99999999994</v>
      </c>
      <c r="D26" s="14">
        <f t="shared" si="2"/>
        <v>3000000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357209.99999999994</v>
      </c>
      <c r="O26" s="14"/>
      <c r="P26" s="14">
        <v>3357210</v>
      </c>
    </row>
    <row r="27" spans="2:16">
      <c r="B27" s="14">
        <f t="shared" si="0"/>
        <v>4850940</v>
      </c>
      <c r="C27" s="14">
        <f t="shared" si="1"/>
        <v>1850939.9999999998</v>
      </c>
      <c r="D27" s="14">
        <f t="shared" si="2"/>
        <v>3000000.0000000005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2313674.9999999995</v>
      </c>
      <c r="O27" s="14"/>
      <c r="P27" s="14">
        <v>5313675</v>
      </c>
    </row>
    <row r="28" spans="2:16">
      <c r="B28" s="14">
        <f t="shared" si="0"/>
        <v>3504000</v>
      </c>
      <c r="C28" s="14">
        <f t="shared" si="1"/>
        <v>504000</v>
      </c>
      <c r="D28" s="14">
        <f t="shared" si="2"/>
        <v>3000000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630000</v>
      </c>
      <c r="O28" s="14"/>
      <c r="P28" s="14">
        <v>3630000</v>
      </c>
    </row>
    <row r="29" spans="2:16">
      <c r="B29" s="14">
        <f t="shared" si="0"/>
        <v>3965748</v>
      </c>
      <c r="C29" s="14">
        <f t="shared" si="1"/>
        <v>965748</v>
      </c>
      <c r="D29" s="14">
        <f t="shared" si="2"/>
        <v>3000000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1207185</v>
      </c>
      <c r="O29" s="14"/>
      <c r="P29" s="14">
        <v>4207185</v>
      </c>
    </row>
    <row r="30" spans="2:16">
      <c r="B30" s="14">
        <f t="shared" si="0"/>
        <v>2937090</v>
      </c>
      <c r="C30" s="14">
        <f t="shared" si="1"/>
        <v>840</v>
      </c>
      <c r="D30" s="14">
        <f t="shared" si="2"/>
        <v>2936250</v>
      </c>
      <c r="E30" s="14"/>
      <c r="F30" s="14"/>
      <c r="G30" s="14"/>
      <c r="H30" s="14"/>
      <c r="I30" s="14"/>
      <c r="J30" s="14"/>
      <c r="K30" s="14"/>
      <c r="L30" s="14"/>
      <c r="M30" s="14"/>
      <c r="N30" s="14">
        <v>1050</v>
      </c>
      <c r="O30" s="14"/>
      <c r="P30" s="14">
        <v>2937300</v>
      </c>
    </row>
    <row r="31" spans="2:16">
      <c r="B31" s="14">
        <f t="shared" si="0"/>
        <v>3484092</v>
      </c>
      <c r="C31" s="14">
        <f t="shared" si="1"/>
        <v>484092</v>
      </c>
      <c r="D31" s="14">
        <f t="shared" si="2"/>
        <v>3000000</v>
      </c>
      <c r="E31" s="14"/>
      <c r="F31" s="14"/>
      <c r="G31" s="14"/>
      <c r="H31" s="14"/>
      <c r="I31" s="14"/>
      <c r="J31" s="14"/>
      <c r="K31" s="14"/>
      <c r="L31" s="14"/>
      <c r="M31" s="14"/>
      <c r="N31" s="14">
        <v>605115</v>
      </c>
      <c r="O31" s="14"/>
      <c r="P31" s="14">
        <v>3605115</v>
      </c>
    </row>
    <row r="32" spans="2:16">
      <c r="B32" s="14">
        <f t="shared" si="0"/>
        <v>3653940</v>
      </c>
      <c r="C32" s="14">
        <f t="shared" si="1"/>
        <v>653940</v>
      </c>
      <c r="D32" s="14">
        <f t="shared" si="2"/>
        <v>3000000</v>
      </c>
      <c r="E32" s="14"/>
      <c r="F32" s="14"/>
      <c r="G32" s="14"/>
      <c r="H32" s="14"/>
      <c r="I32" s="14"/>
      <c r="J32" s="14"/>
      <c r="K32" s="14"/>
      <c r="L32" s="14"/>
      <c r="M32" s="14"/>
      <c r="N32" s="14">
        <v>817425</v>
      </c>
      <c r="O32" s="14"/>
      <c r="P32" s="14">
        <v>3817425</v>
      </c>
    </row>
    <row r="33" spans="2:16">
      <c r="B33" s="14">
        <f t="shared" si="0"/>
        <v>3119784</v>
      </c>
      <c r="C33" s="14">
        <f t="shared" si="1"/>
        <v>119784</v>
      </c>
      <c r="D33" s="14">
        <f t="shared" si="2"/>
        <v>3000000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149730</v>
      </c>
      <c r="O33" s="14"/>
      <c r="P33" s="14">
        <v>3149730</v>
      </c>
    </row>
    <row r="34" spans="2:16">
      <c r="B34" s="14">
        <f t="shared" si="0"/>
        <v>3905520</v>
      </c>
      <c r="C34" s="14">
        <f t="shared" si="1"/>
        <v>905519.99999999988</v>
      </c>
      <c r="D34" s="14">
        <f t="shared" si="2"/>
        <v>3000000</v>
      </c>
      <c r="E34" s="14"/>
      <c r="F34" s="14"/>
      <c r="G34" s="14"/>
      <c r="H34" s="14"/>
      <c r="I34" s="14"/>
      <c r="J34" s="14"/>
      <c r="K34" s="14"/>
      <c r="L34" s="14"/>
      <c r="M34" s="14"/>
      <c r="N34" s="14">
        <v>1131899.9999999998</v>
      </c>
      <c r="O34" s="14"/>
      <c r="P34" s="14">
        <v>4131900</v>
      </c>
    </row>
    <row r="35" spans="2:16">
      <c r="B35" s="14">
        <f t="shared" si="0"/>
        <v>3022512</v>
      </c>
      <c r="C35" s="14">
        <f t="shared" si="1"/>
        <v>22512</v>
      </c>
      <c r="D35" s="14">
        <f t="shared" si="2"/>
        <v>3000000</v>
      </c>
      <c r="E35" s="14"/>
      <c r="F35" s="14"/>
      <c r="G35" s="14"/>
      <c r="H35" s="14"/>
      <c r="I35" s="14"/>
      <c r="J35" s="14"/>
      <c r="K35" s="14"/>
      <c r="L35" s="14"/>
      <c r="M35" s="14"/>
      <c r="N35" s="14">
        <v>28140</v>
      </c>
      <c r="O35" s="14"/>
      <c r="P35" s="14">
        <v>3028140</v>
      </c>
    </row>
    <row r="36" spans="2:16">
      <c r="B36" s="14">
        <f t="shared" si="0"/>
        <v>3025368</v>
      </c>
      <c r="C36" s="14">
        <f t="shared" si="1"/>
        <v>25368</v>
      </c>
      <c r="D36" s="14">
        <f t="shared" si="2"/>
        <v>3000000</v>
      </c>
      <c r="E36" s="14"/>
      <c r="F36" s="14"/>
      <c r="G36" s="14"/>
      <c r="H36" s="14"/>
      <c r="I36" s="14"/>
      <c r="J36" s="14"/>
      <c r="K36" s="14"/>
      <c r="L36" s="14"/>
      <c r="M36" s="14"/>
      <c r="N36" s="14">
        <v>31709.999999999996</v>
      </c>
      <c r="O36" s="14"/>
      <c r="P36" s="14">
        <v>3031710</v>
      </c>
    </row>
    <row r="37" spans="2:16">
      <c r="B37" s="14">
        <f t="shared" si="0"/>
        <v>3049644</v>
      </c>
      <c r="C37" s="14">
        <f t="shared" si="1"/>
        <v>49644</v>
      </c>
      <c r="D37" s="14">
        <f t="shared" si="2"/>
        <v>3000000</v>
      </c>
      <c r="E37" s="14"/>
      <c r="F37" s="14"/>
      <c r="G37" s="14"/>
      <c r="H37" s="14"/>
      <c r="I37" s="14"/>
      <c r="J37" s="14"/>
      <c r="K37" s="14"/>
      <c r="L37" s="14"/>
      <c r="M37" s="14"/>
      <c r="N37" s="14">
        <v>62055</v>
      </c>
      <c r="O37" s="14"/>
      <c r="P37" s="14">
        <v>3062055</v>
      </c>
    </row>
    <row r="38" spans="2:16">
      <c r="B38" s="14">
        <f t="shared" si="0"/>
        <v>3216384</v>
      </c>
      <c r="C38" s="14">
        <f t="shared" si="1"/>
        <v>216384</v>
      </c>
      <c r="D38" s="14">
        <f t="shared" si="2"/>
        <v>3000000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270480</v>
      </c>
      <c r="O38" s="14"/>
      <c r="P38" s="14">
        <v>3270480</v>
      </c>
    </row>
    <row r="39" spans="2:16">
      <c r="B39" s="14">
        <f t="shared" si="0"/>
        <v>3374640</v>
      </c>
      <c r="C39" s="14">
        <f t="shared" si="1"/>
        <v>374640</v>
      </c>
      <c r="D39" s="14">
        <f t="shared" si="2"/>
        <v>3000000</v>
      </c>
      <c r="E39" s="14"/>
      <c r="F39" s="14"/>
      <c r="G39" s="14"/>
      <c r="H39" s="14"/>
      <c r="I39" s="14"/>
      <c r="J39" s="14"/>
      <c r="K39" s="14"/>
      <c r="L39" s="14"/>
      <c r="M39" s="14"/>
      <c r="N39" s="14">
        <v>468300</v>
      </c>
      <c r="O39" s="14"/>
      <c r="P39" s="14">
        <v>3468300</v>
      </c>
    </row>
    <row r="40" spans="2:16">
      <c r="B40" s="14">
        <f t="shared" si="0"/>
        <v>3069888</v>
      </c>
      <c r="C40" s="14">
        <f t="shared" si="1"/>
        <v>69888</v>
      </c>
      <c r="D40" s="14">
        <f t="shared" si="2"/>
        <v>3000000</v>
      </c>
      <c r="E40" s="14"/>
      <c r="F40" s="14"/>
      <c r="G40" s="14"/>
      <c r="H40" s="14"/>
      <c r="I40" s="14"/>
      <c r="J40" s="14"/>
      <c r="K40" s="14"/>
      <c r="L40" s="14"/>
      <c r="M40" s="14"/>
      <c r="N40" s="14">
        <v>87360</v>
      </c>
      <c r="O40" s="14"/>
      <c r="P40" s="14">
        <v>3087360</v>
      </c>
    </row>
    <row r="41" spans="2:16">
      <c r="B41" s="14">
        <f t="shared" si="0"/>
        <v>2859938</v>
      </c>
      <c r="C41" s="14">
        <f t="shared" si="1"/>
        <v>128687.99999999999</v>
      </c>
      <c r="D41" s="14">
        <f t="shared" si="2"/>
        <v>2731250</v>
      </c>
      <c r="E41" s="14"/>
      <c r="F41" s="14"/>
      <c r="G41" s="14"/>
      <c r="H41" s="14"/>
      <c r="I41" s="14"/>
      <c r="J41" s="14"/>
      <c r="K41" s="14"/>
      <c r="L41" s="14"/>
      <c r="M41" s="14"/>
      <c r="N41" s="14">
        <v>160859.99999999997</v>
      </c>
      <c r="O41" s="14"/>
      <c r="P41" s="14">
        <v>2892110</v>
      </c>
    </row>
    <row r="42" spans="2:16">
      <c r="B42" s="14">
        <f t="shared" si="0"/>
        <v>2972180</v>
      </c>
      <c r="C42" s="14">
        <f t="shared" si="1"/>
        <v>222179.99999999997</v>
      </c>
      <c r="D42" s="14">
        <f t="shared" si="2"/>
        <v>2750000</v>
      </c>
      <c r="E42" s="14"/>
      <c r="F42" s="14"/>
      <c r="G42" s="14"/>
      <c r="H42" s="14"/>
      <c r="I42" s="14"/>
      <c r="J42" s="14"/>
      <c r="K42" s="14"/>
      <c r="L42" s="14"/>
      <c r="M42" s="14"/>
      <c r="N42" s="14">
        <v>277724.99999999994</v>
      </c>
      <c r="O42" s="14"/>
      <c r="P42" s="14">
        <v>3027725</v>
      </c>
    </row>
    <row r="43" spans="2:16">
      <c r="B43" s="14">
        <f t="shared" si="0"/>
        <v>3239820</v>
      </c>
      <c r="C43" s="14">
        <f t="shared" si="1"/>
        <v>239819.99999999997</v>
      </c>
      <c r="D43" s="14">
        <f t="shared" si="2"/>
        <v>3000000</v>
      </c>
      <c r="E43" s="14"/>
      <c r="F43" s="14"/>
      <c r="G43" s="14"/>
      <c r="H43" s="14"/>
      <c r="I43" s="14"/>
      <c r="J43" s="14"/>
      <c r="K43" s="14"/>
      <c r="L43" s="14"/>
      <c r="M43" s="14"/>
      <c r="N43" s="14">
        <v>299774.99999999994</v>
      </c>
      <c r="O43" s="14"/>
      <c r="P43" s="14">
        <v>3299775</v>
      </c>
    </row>
    <row r="44" spans="2:16">
      <c r="B44" s="14">
        <f t="shared" si="0"/>
        <v>3466032</v>
      </c>
      <c r="C44" s="14">
        <f t="shared" si="1"/>
        <v>466032</v>
      </c>
      <c r="D44" s="14">
        <f t="shared" si="2"/>
        <v>3000000</v>
      </c>
      <c r="E44" s="14"/>
      <c r="F44" s="14"/>
      <c r="G44" s="14"/>
      <c r="H44" s="14"/>
      <c r="I44" s="14"/>
      <c r="J44" s="14"/>
      <c r="K44" s="14"/>
      <c r="L44" s="14"/>
      <c r="M44" s="14"/>
      <c r="N44" s="14">
        <v>582540</v>
      </c>
      <c r="O44" s="14"/>
      <c r="P44" s="14">
        <v>3582540</v>
      </c>
    </row>
    <row r="45" spans="2:16">
      <c r="B45" s="14">
        <f t="shared" si="0"/>
        <v>2292297.416666667</v>
      </c>
      <c r="C45" s="14">
        <f t="shared" si="1"/>
        <v>41412</v>
      </c>
      <c r="D45" s="14">
        <f t="shared" si="2"/>
        <v>2250885.416666667</v>
      </c>
      <c r="E45" s="14"/>
      <c r="F45" s="14"/>
      <c r="G45" s="14"/>
      <c r="H45" s="14"/>
      <c r="I45" s="14"/>
      <c r="J45" s="14"/>
      <c r="K45" s="14"/>
      <c r="L45" s="14"/>
      <c r="M45" s="14"/>
      <c r="N45" s="14">
        <v>51764.999999999993</v>
      </c>
      <c r="O45" s="14"/>
      <c r="P45" s="14">
        <v>2302650.416666667</v>
      </c>
    </row>
    <row r="46" spans="2:16">
      <c r="B46" s="14">
        <f t="shared" si="0"/>
        <v>3001176</v>
      </c>
      <c r="C46" s="14">
        <f t="shared" si="1"/>
        <v>1175.9999999999998</v>
      </c>
      <c r="D46" s="14">
        <f t="shared" si="2"/>
        <v>3000000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1469.9999999999998</v>
      </c>
      <c r="O46" s="14"/>
      <c r="P46" s="14">
        <v>3001470</v>
      </c>
    </row>
    <row r="47" spans="2:16">
      <c r="B47" s="14">
        <f t="shared" si="0"/>
        <v>3147084</v>
      </c>
      <c r="C47" s="14">
        <f t="shared" si="1"/>
        <v>147083.99999999997</v>
      </c>
      <c r="D47" s="14">
        <f t="shared" si="2"/>
        <v>3000000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183854.99999999997</v>
      </c>
      <c r="O47" s="14"/>
      <c r="P47" s="14">
        <v>3183855</v>
      </c>
    </row>
    <row r="48" spans="2:16">
      <c r="B48" s="14">
        <f t="shared" si="0"/>
        <v>316532</v>
      </c>
      <c r="C48" s="14">
        <f t="shared" si="1"/>
        <v>4031.9999999999995</v>
      </c>
      <c r="D48" s="14">
        <f t="shared" si="2"/>
        <v>312500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5039.9999999999991</v>
      </c>
      <c r="O48" s="14"/>
      <c r="P48" s="14">
        <v>317540</v>
      </c>
    </row>
    <row r="49" spans="2:16">
      <c r="B49" s="14">
        <f t="shared" si="0"/>
        <v>3422688</v>
      </c>
      <c r="C49" s="14">
        <f t="shared" si="1"/>
        <v>422688</v>
      </c>
      <c r="D49" s="14">
        <f t="shared" si="2"/>
        <v>3000000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528360</v>
      </c>
      <c r="O49" s="14"/>
      <c r="P49" s="14">
        <v>3528360</v>
      </c>
    </row>
    <row r="50" spans="2:16">
      <c r="B50" s="14">
        <f t="shared" si="0"/>
        <v>1971151.6666666667</v>
      </c>
      <c r="C50" s="14">
        <f t="shared" si="1"/>
        <v>13859.999999999998</v>
      </c>
      <c r="D50" s="14">
        <f t="shared" si="2"/>
        <v>1957291.6666666667</v>
      </c>
      <c r="E50" s="14"/>
      <c r="F50" s="14"/>
      <c r="G50" s="14"/>
      <c r="H50" s="14"/>
      <c r="I50" s="14"/>
      <c r="J50" s="14"/>
      <c r="K50" s="14"/>
      <c r="L50" s="14"/>
      <c r="M50" s="14"/>
      <c r="N50" s="14">
        <v>17324.999999999996</v>
      </c>
      <c r="O50" s="14"/>
      <c r="P50" s="14">
        <v>1974616.6666666667</v>
      </c>
    </row>
    <row r="51" spans="2:16">
      <c r="B51" s="14">
        <f t="shared" si="0"/>
        <v>3102144</v>
      </c>
      <c r="C51" s="14">
        <f t="shared" si="1"/>
        <v>102144</v>
      </c>
      <c r="D51" s="14">
        <f t="shared" si="2"/>
        <v>3000000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127679.99999999999</v>
      </c>
      <c r="O51" s="14"/>
      <c r="P51" s="14">
        <v>3127680</v>
      </c>
    </row>
    <row r="52" spans="2:16">
      <c r="B52" s="14">
        <f t="shared" si="0"/>
        <v>3236964</v>
      </c>
      <c r="C52" s="14">
        <f t="shared" si="1"/>
        <v>236964</v>
      </c>
      <c r="D52" s="14">
        <f t="shared" si="2"/>
        <v>3000000</v>
      </c>
      <c r="E52" s="14"/>
      <c r="F52" s="14"/>
      <c r="G52" s="14"/>
      <c r="H52" s="14"/>
      <c r="I52" s="14"/>
      <c r="J52" s="14"/>
      <c r="K52" s="14"/>
      <c r="L52" s="14"/>
      <c r="M52" s="14"/>
      <c r="N52" s="14">
        <v>296205</v>
      </c>
      <c r="O52" s="14"/>
      <c r="P52" s="14">
        <v>3296205</v>
      </c>
    </row>
    <row r="53" spans="2:16">
      <c r="B53" s="14">
        <f t="shared" si="0"/>
        <v>3414120</v>
      </c>
      <c r="C53" s="14">
        <f t="shared" si="1"/>
        <v>414120</v>
      </c>
      <c r="D53" s="14">
        <f t="shared" si="2"/>
        <v>3000000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517650</v>
      </c>
      <c r="O53" s="14"/>
      <c r="P53" s="14">
        <v>3517650</v>
      </c>
    </row>
    <row r="54" spans="2:16">
      <c r="B54" s="14">
        <f t="shared" si="0"/>
        <v>3520464</v>
      </c>
      <c r="C54" s="14">
        <f t="shared" si="1"/>
        <v>520464</v>
      </c>
      <c r="D54" s="14">
        <f t="shared" si="2"/>
        <v>3000000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650580</v>
      </c>
      <c r="O54" s="14"/>
      <c r="P54" s="14">
        <v>3650580</v>
      </c>
    </row>
    <row r="55" spans="2:16">
      <c r="B55" s="14">
        <f t="shared" si="0"/>
        <v>3118608</v>
      </c>
      <c r="C55" s="14">
        <f t="shared" si="1"/>
        <v>118608</v>
      </c>
      <c r="D55" s="14">
        <f t="shared" si="2"/>
        <v>3000000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148260</v>
      </c>
      <c r="O55" s="14"/>
      <c r="P55" s="14">
        <v>3148260</v>
      </c>
    </row>
    <row r="56" spans="2:16">
      <c r="B56" s="14">
        <f t="shared" si="0"/>
        <v>3043260</v>
      </c>
      <c r="C56" s="14">
        <f t="shared" si="1"/>
        <v>43260</v>
      </c>
      <c r="D56" s="14">
        <f t="shared" si="2"/>
        <v>3000000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54075</v>
      </c>
      <c r="O56" s="14"/>
      <c r="P56" s="14">
        <v>3054075</v>
      </c>
    </row>
    <row r="57" spans="2:16">
      <c r="B57" s="14">
        <f t="shared" si="0"/>
        <v>2896474</v>
      </c>
      <c r="C57" s="14">
        <f t="shared" si="1"/>
        <v>17724</v>
      </c>
      <c r="D57" s="14">
        <f t="shared" si="2"/>
        <v>2878750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22155</v>
      </c>
      <c r="O57" s="14"/>
      <c r="P57" s="14">
        <v>2900905</v>
      </c>
    </row>
    <row r="58" spans="2:16">
      <c r="B58" s="14">
        <f t="shared" si="0"/>
        <v>313792.33333333331</v>
      </c>
      <c r="C58" s="14">
        <f t="shared" si="1"/>
        <v>21084</v>
      </c>
      <c r="D58" s="14">
        <f t="shared" si="2"/>
        <v>292708.33333333331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26355</v>
      </c>
      <c r="O58" s="14"/>
      <c r="P58" s="14">
        <v>319063.33333333331</v>
      </c>
    </row>
    <row r="59" spans="2:16">
      <c r="B59" s="14">
        <f t="shared" si="0"/>
        <v>3430248</v>
      </c>
      <c r="C59" s="14">
        <f t="shared" si="1"/>
        <v>430248</v>
      </c>
      <c r="D59" s="14">
        <f t="shared" si="2"/>
        <v>3000000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537810</v>
      </c>
      <c r="O59" s="14"/>
      <c r="P59" s="14">
        <v>3537810</v>
      </c>
    </row>
    <row r="60" spans="2:16">
      <c r="B60" s="14">
        <f t="shared" si="0"/>
        <v>3085260</v>
      </c>
      <c r="C60" s="14">
        <f t="shared" si="1"/>
        <v>85260</v>
      </c>
      <c r="D60" s="14">
        <f t="shared" si="2"/>
        <v>3000000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106575</v>
      </c>
      <c r="O60" s="14"/>
      <c r="P60" s="14">
        <v>3106575</v>
      </c>
    </row>
    <row r="61" spans="2:16">
      <c r="B61" s="14">
        <f t="shared" si="0"/>
        <v>135402</v>
      </c>
      <c r="C61" s="14">
        <f t="shared" si="1"/>
        <v>19152</v>
      </c>
      <c r="D61" s="14">
        <f t="shared" si="2"/>
        <v>116250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23940</v>
      </c>
      <c r="O61" s="14"/>
      <c r="P61" s="14">
        <v>140190</v>
      </c>
    </row>
    <row r="62" spans="2:16">
      <c r="B62" s="14">
        <f t="shared" si="0"/>
        <v>3234528</v>
      </c>
      <c r="C62" s="14">
        <f t="shared" si="1"/>
        <v>234528</v>
      </c>
      <c r="D62" s="14">
        <f t="shared" si="2"/>
        <v>3000000</v>
      </c>
      <c r="E62" s="14"/>
      <c r="F62" s="14"/>
      <c r="G62" s="14"/>
      <c r="H62" s="14"/>
      <c r="I62" s="14"/>
      <c r="J62" s="14"/>
      <c r="K62" s="14"/>
      <c r="L62" s="14"/>
      <c r="M62" s="14"/>
      <c r="N62" s="14">
        <v>293160</v>
      </c>
      <c r="O62" s="14"/>
      <c r="P62" s="14">
        <v>3293160</v>
      </c>
    </row>
    <row r="63" spans="2:16">
      <c r="B63" s="14">
        <f t="shared" si="0"/>
        <v>903221.66666666663</v>
      </c>
      <c r="C63" s="14">
        <f t="shared" si="1"/>
        <v>12180</v>
      </c>
      <c r="D63" s="14">
        <f t="shared" si="2"/>
        <v>891041.66666666663</v>
      </c>
      <c r="E63" s="14"/>
      <c r="F63" s="14"/>
      <c r="G63" s="14"/>
      <c r="H63" s="14"/>
      <c r="I63" s="14"/>
      <c r="J63" s="14"/>
      <c r="K63" s="14"/>
      <c r="L63" s="14"/>
      <c r="M63" s="14"/>
      <c r="N63" s="14">
        <v>15225</v>
      </c>
      <c r="O63" s="14"/>
      <c r="P63" s="14">
        <v>906266.66666666663</v>
      </c>
    </row>
    <row r="64" spans="2:16">
      <c r="B64" s="14">
        <f t="shared" si="0"/>
        <v>0</v>
      </c>
      <c r="C64" s="14">
        <f t="shared" si="1"/>
        <v>0</v>
      </c>
      <c r="D64" s="14">
        <f t="shared" si="2"/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>
        <v>0</v>
      </c>
      <c r="O64" s="14"/>
      <c r="P64" s="14">
        <v>0</v>
      </c>
    </row>
    <row r="65" spans="2:16">
      <c r="B65" s="14">
        <f t="shared" si="0"/>
        <v>3030660</v>
      </c>
      <c r="C65" s="14">
        <f t="shared" si="1"/>
        <v>30659.999999999996</v>
      </c>
      <c r="D65" s="14">
        <f t="shared" si="2"/>
        <v>3000000</v>
      </c>
      <c r="E65" s="14"/>
      <c r="F65" s="14"/>
      <c r="G65" s="14"/>
      <c r="H65" s="14"/>
      <c r="I65" s="14"/>
      <c r="J65" s="14"/>
      <c r="K65" s="14"/>
      <c r="L65" s="14"/>
      <c r="M65" s="14"/>
      <c r="N65" s="14">
        <v>38324.999999999993</v>
      </c>
      <c r="O65" s="14"/>
      <c r="P65" s="14">
        <v>3038325</v>
      </c>
    </row>
    <row r="66" spans="2:16">
      <c r="B66" s="14">
        <f t="shared" si="0"/>
        <v>200591.33333333334</v>
      </c>
      <c r="C66" s="14">
        <f t="shared" si="1"/>
        <v>1007.9999999999999</v>
      </c>
      <c r="D66" s="14">
        <f t="shared" si="2"/>
        <v>199583.33333333334</v>
      </c>
      <c r="E66" s="14"/>
      <c r="F66" s="14"/>
      <c r="G66" s="14"/>
      <c r="H66" s="14"/>
      <c r="I66" s="14"/>
      <c r="J66" s="14"/>
      <c r="K66" s="14"/>
      <c r="L66" s="14"/>
      <c r="M66" s="14"/>
      <c r="N66" s="14">
        <v>1259.9999999999998</v>
      </c>
      <c r="O66" s="14"/>
      <c r="P66" s="14">
        <v>200843.33333333334</v>
      </c>
    </row>
    <row r="67" spans="2:16">
      <c r="B67" s="14">
        <f t="shared" ref="B67:B78" si="3">D67+C67</f>
        <v>2568476</v>
      </c>
      <c r="C67" s="14">
        <f t="shared" ref="C67:C78" si="4">(N67*80%)</f>
        <v>28476</v>
      </c>
      <c r="D67" s="14">
        <f t="shared" ref="D67:D78" si="5">(P67-N67)</f>
        <v>2540000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35595</v>
      </c>
      <c r="O67" s="14"/>
      <c r="P67" s="14">
        <v>2575595</v>
      </c>
    </row>
    <row r="68" spans="2:16">
      <c r="B68" s="14">
        <f t="shared" si="3"/>
        <v>67759.75</v>
      </c>
      <c r="C68" s="14">
        <f t="shared" si="4"/>
        <v>10416</v>
      </c>
      <c r="D68" s="14">
        <f t="shared" si="5"/>
        <v>57343.75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13020</v>
      </c>
      <c r="O68" s="14"/>
      <c r="P68" s="14">
        <v>70363.75</v>
      </c>
    </row>
    <row r="69" spans="2:16">
      <c r="B69" s="14">
        <f t="shared" si="3"/>
        <v>2889532</v>
      </c>
      <c r="C69" s="14">
        <f t="shared" si="4"/>
        <v>14532</v>
      </c>
      <c r="D69" s="14">
        <f t="shared" si="5"/>
        <v>2875000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18165</v>
      </c>
      <c r="O69" s="14"/>
      <c r="P69" s="14">
        <v>2893165</v>
      </c>
    </row>
    <row r="70" spans="2:16">
      <c r="B70" s="14">
        <f t="shared" si="3"/>
        <v>3363048</v>
      </c>
      <c r="C70" s="14">
        <f t="shared" si="4"/>
        <v>363048</v>
      </c>
      <c r="D70" s="14">
        <f t="shared" si="5"/>
        <v>3000000</v>
      </c>
      <c r="E70" s="14"/>
      <c r="F70" s="14"/>
      <c r="G70" s="14"/>
      <c r="H70" s="14"/>
      <c r="I70" s="14"/>
      <c r="J70" s="14"/>
      <c r="K70" s="14"/>
      <c r="L70" s="14"/>
      <c r="M70" s="14"/>
      <c r="N70" s="14">
        <v>453809.99999999994</v>
      </c>
      <c r="O70" s="14"/>
      <c r="P70" s="14">
        <v>3453810</v>
      </c>
    </row>
    <row r="71" spans="2:16">
      <c r="B71" s="14">
        <f t="shared" si="3"/>
        <v>1296415.1666666665</v>
      </c>
      <c r="C71" s="14">
        <f t="shared" si="4"/>
        <v>44436</v>
      </c>
      <c r="D71" s="14">
        <f t="shared" si="5"/>
        <v>1251979.1666666665</v>
      </c>
      <c r="E71" s="14"/>
      <c r="F71" s="14"/>
      <c r="G71" s="14"/>
      <c r="H71" s="14"/>
      <c r="I71" s="14"/>
      <c r="J71" s="14"/>
      <c r="K71" s="14"/>
      <c r="L71" s="14"/>
      <c r="M71" s="14"/>
      <c r="N71" s="14">
        <v>55544.999999999993</v>
      </c>
      <c r="O71" s="14"/>
      <c r="P71" s="14">
        <v>1307524.1666666665</v>
      </c>
    </row>
    <row r="72" spans="2:16">
      <c r="B72" s="14">
        <f t="shared" si="3"/>
        <v>3053004</v>
      </c>
      <c r="C72" s="14">
        <f t="shared" si="4"/>
        <v>53004</v>
      </c>
      <c r="D72" s="14">
        <f t="shared" si="5"/>
        <v>3000000</v>
      </c>
      <c r="E72" s="14"/>
      <c r="F72" s="14"/>
      <c r="G72" s="14"/>
      <c r="H72" s="14"/>
      <c r="I72" s="14"/>
      <c r="J72" s="14"/>
      <c r="K72" s="14"/>
      <c r="L72" s="14"/>
      <c r="M72" s="14"/>
      <c r="N72" s="14">
        <v>66255</v>
      </c>
      <c r="O72" s="14"/>
      <c r="P72" s="14">
        <v>3066255</v>
      </c>
    </row>
    <row r="73" spans="2:16">
      <c r="B73" s="14">
        <f t="shared" si="3"/>
        <v>176869.58333333331</v>
      </c>
      <c r="C73" s="14">
        <f t="shared" si="4"/>
        <v>5880</v>
      </c>
      <c r="D73" s="14">
        <f t="shared" si="5"/>
        <v>170989.58333333331</v>
      </c>
      <c r="E73" s="14"/>
      <c r="F73" s="14"/>
      <c r="G73" s="14"/>
      <c r="H73" s="14"/>
      <c r="I73" s="14"/>
      <c r="J73" s="14"/>
      <c r="K73" s="14"/>
      <c r="L73" s="14"/>
      <c r="M73" s="14"/>
      <c r="N73" s="14">
        <v>7350</v>
      </c>
      <c r="O73" s="14"/>
      <c r="P73" s="14">
        <v>178339.58333333331</v>
      </c>
    </row>
    <row r="74" spans="2:16">
      <c r="B74" s="14">
        <f t="shared" si="3"/>
        <v>0</v>
      </c>
      <c r="C74" s="14">
        <f t="shared" si="4"/>
        <v>0</v>
      </c>
      <c r="D74" s="14">
        <f t="shared" si="5"/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>
        <v>0</v>
      </c>
      <c r="O74" s="14"/>
      <c r="P74" s="14">
        <v>0</v>
      </c>
    </row>
    <row r="75" spans="2:16">
      <c r="B75" s="14">
        <f t="shared" si="3"/>
        <v>781.25</v>
      </c>
      <c r="C75" s="14">
        <f t="shared" si="4"/>
        <v>0</v>
      </c>
      <c r="D75" s="14">
        <f t="shared" si="5"/>
        <v>781.25</v>
      </c>
      <c r="E75" s="14"/>
      <c r="F75" s="14"/>
      <c r="G75" s="14"/>
      <c r="H75" s="14"/>
      <c r="I75" s="14"/>
      <c r="J75" s="14"/>
      <c r="K75" s="14"/>
      <c r="L75" s="14"/>
      <c r="M75" s="14"/>
      <c r="N75" s="14">
        <v>0</v>
      </c>
      <c r="O75" s="14"/>
      <c r="P75" s="14">
        <v>781.25</v>
      </c>
    </row>
    <row r="76" spans="2:16">
      <c r="B76" s="14">
        <f t="shared" si="3"/>
        <v>625</v>
      </c>
      <c r="C76" s="14">
        <f t="shared" si="4"/>
        <v>0</v>
      </c>
      <c r="D76" s="14">
        <f t="shared" si="5"/>
        <v>625</v>
      </c>
      <c r="E76" s="14"/>
      <c r="F76" s="14"/>
      <c r="G76" s="14"/>
      <c r="H76" s="14"/>
      <c r="I76" s="14"/>
      <c r="J76" s="14"/>
      <c r="K76" s="14"/>
      <c r="L76" s="14"/>
      <c r="M76" s="14"/>
      <c r="N76" s="14">
        <v>0</v>
      </c>
      <c r="O76" s="14"/>
      <c r="P76" s="14">
        <v>625</v>
      </c>
    </row>
    <row r="77" spans="2:16">
      <c r="B77" s="14">
        <f t="shared" si="3"/>
        <v>0</v>
      </c>
      <c r="C77" s="14">
        <f t="shared" si="4"/>
        <v>0</v>
      </c>
      <c r="D77" s="14">
        <f t="shared" si="5"/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>
        <v>0</v>
      </c>
      <c r="O77" s="14"/>
      <c r="P77" s="14">
        <v>0</v>
      </c>
    </row>
    <row r="78" spans="2:16">
      <c r="B78" s="14">
        <f t="shared" si="3"/>
        <v>1148585.6666666667</v>
      </c>
      <c r="C78" s="14">
        <f t="shared" si="4"/>
        <v>47544</v>
      </c>
      <c r="D78" s="14">
        <f t="shared" si="5"/>
        <v>1101041.6666666667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59430</v>
      </c>
      <c r="O78" s="14"/>
      <c r="P78" s="14">
        <v>1160471.6666666667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erlan</dc:creator>
  <cp:lastModifiedBy>erlan</cp:lastModifiedBy>
  <dcterms:created xsi:type="dcterms:W3CDTF">2017-11-09T13:28:03Z</dcterms:created>
  <dcterms:modified xsi:type="dcterms:W3CDTF">2017-11-09T14:02:37Z</dcterms:modified>
</cp:coreProperties>
</file>