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rg\Dropbox\# UNI\Lehre\# Lehrveranstaltungen\Projektstudie\23_24_Projektstudie\Daten\SI\2_Daten\# Rohdaten\"/>
    </mc:Choice>
  </mc:AlternateContent>
  <bookViews>
    <workbookView xWindow="0" yWindow="0" windowWidth="21943" windowHeight="7929"/>
  </bookViews>
  <sheets>
    <sheet name="SUMMARY" sheetId="3" r:id="rId1"/>
    <sheet name="Results" sheetId="2" r:id="rId2"/>
    <sheet name="N2_CO2_.wke" sheetId="1" r:id="rId3"/>
  </sheets>
  <externalReferences>
    <externalReference r:id="rId4"/>
    <externalReference r:id="rId5"/>
  </externalReferences>
  <definedNames>
    <definedName name="CO2_.wke">#REF!</definedName>
    <definedName name="N2_.wke">#REF!</definedName>
    <definedName name="N2_CO2_.wke">N2_CO2_.wke!$A$1:$O$13</definedName>
    <definedName name="N2_CO2_area_all.wke">[2]N2_CO2_area_all.wke!$A$1:$P$93</definedName>
    <definedName name="N2_CO2_flash.wke">[1]N2_CO2_flash.wke!$A$1:$V$302</definedName>
  </definedNames>
  <calcPr calcId="162913"/>
</workbook>
</file>

<file path=xl/calcChain.xml><?xml version="1.0" encoding="utf-8"?>
<calcChain xmlns="http://schemas.openxmlformats.org/spreadsheetml/2006/main">
  <c r="AE54" i="2" l="1"/>
  <c r="AE53" i="2"/>
  <c r="AE52" i="2"/>
  <c r="AE51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AE4" i="2"/>
  <c r="AE3" i="2"/>
  <c r="AE55" i="2"/>
  <c r="AD54" i="2"/>
  <c r="AD53" i="2"/>
  <c r="AD52" i="2"/>
  <c r="AD51" i="2"/>
  <c r="AD50" i="2"/>
  <c r="AD49" i="2"/>
  <c r="AD48" i="2"/>
  <c r="AD47" i="2"/>
  <c r="AD46" i="2"/>
  <c r="AD45" i="2"/>
  <c r="AD44" i="2"/>
  <c r="AD43" i="2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D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AC5" i="2"/>
  <c r="AC4" i="2"/>
  <c r="AC3" i="2"/>
  <c r="AC55" i="2"/>
  <c r="AB52" i="2"/>
  <c r="AB51" i="2"/>
  <c r="AB50" i="2"/>
  <c r="AB44" i="2"/>
  <c r="AB43" i="2"/>
  <c r="AB42" i="2"/>
  <c r="AB40" i="2"/>
  <c r="AB36" i="2"/>
  <c r="AB35" i="2"/>
  <c r="AB34" i="2"/>
  <c r="AB32" i="2"/>
  <c r="AB28" i="2"/>
  <c r="AB27" i="2"/>
  <c r="AB26" i="2"/>
  <c r="AB24" i="2"/>
  <c r="AB20" i="2"/>
  <c r="AB19" i="2"/>
  <c r="AB18" i="2"/>
  <c r="AB16" i="2"/>
  <c r="AB12" i="2"/>
  <c r="AB11" i="2"/>
  <c r="AB10" i="2"/>
  <c r="AB8" i="2"/>
  <c r="AB4" i="2"/>
  <c r="AB55" i="2"/>
  <c r="Y55" i="2"/>
  <c r="Y54" i="2"/>
  <c r="Y49" i="2"/>
  <c r="Y44" i="2"/>
  <c r="Y38" i="2"/>
  <c r="Y37" i="2"/>
  <c r="Y30" i="2"/>
  <c r="Y24" i="2"/>
  <c r="Y18" i="2"/>
  <c r="Y11" i="2"/>
  <c r="Y4" i="2"/>
  <c r="V55" i="2"/>
  <c r="V54" i="2"/>
  <c r="V49" i="2"/>
  <c r="V44" i="2"/>
  <c r="V38" i="2"/>
  <c r="V37" i="2"/>
  <c r="V30" i="2"/>
  <c r="V24" i="2"/>
  <c r="V18" i="2"/>
  <c r="V11" i="2"/>
  <c r="V4" i="2"/>
  <c r="X4" i="2"/>
  <c r="X5" i="2"/>
  <c r="U4" i="2"/>
  <c r="X55" i="2"/>
  <c r="U55" i="2"/>
  <c r="X54" i="2"/>
  <c r="U54" i="2"/>
  <c r="AB54" i="2"/>
  <c r="X53" i="2"/>
  <c r="U53" i="2"/>
  <c r="AB53" i="2"/>
  <c r="X52" i="2"/>
  <c r="U52" i="2"/>
  <c r="X51" i="2"/>
  <c r="U51" i="2"/>
  <c r="X50" i="2"/>
  <c r="U50" i="2"/>
  <c r="X49" i="2"/>
  <c r="U49" i="2"/>
  <c r="AB49" i="2"/>
  <c r="X48" i="2"/>
  <c r="U48" i="2"/>
  <c r="AB48" i="2"/>
  <c r="X47" i="2"/>
  <c r="U47" i="2"/>
  <c r="AB47" i="2"/>
  <c r="X46" i="2"/>
  <c r="U46" i="2"/>
  <c r="AB46" i="2"/>
  <c r="X45" i="2"/>
  <c r="U45" i="2"/>
  <c r="AB45" i="2"/>
  <c r="X44" i="2"/>
  <c r="U44" i="2"/>
  <c r="X43" i="2"/>
  <c r="U43" i="2"/>
  <c r="X42" i="2"/>
  <c r="U42" i="2"/>
  <c r="X41" i="2"/>
  <c r="U41" i="2"/>
  <c r="AB41" i="2"/>
  <c r="X40" i="2"/>
  <c r="U40" i="2"/>
  <c r="X39" i="2"/>
  <c r="U39" i="2"/>
  <c r="AB39" i="2"/>
  <c r="X38" i="2"/>
  <c r="U38" i="2"/>
  <c r="AB38" i="2"/>
  <c r="X37" i="2"/>
  <c r="U37" i="2"/>
  <c r="AB37" i="2"/>
  <c r="X36" i="2"/>
  <c r="U36" i="2"/>
  <c r="X35" i="2"/>
  <c r="U35" i="2"/>
  <c r="X34" i="2"/>
  <c r="U34" i="2"/>
  <c r="X33" i="2"/>
  <c r="U33" i="2"/>
  <c r="AB33" i="2"/>
  <c r="X32" i="2"/>
  <c r="U32" i="2"/>
  <c r="X31" i="2"/>
  <c r="U31" i="2"/>
  <c r="AB31" i="2"/>
  <c r="X30" i="2"/>
  <c r="U30" i="2"/>
  <c r="AB30" i="2"/>
  <c r="X29" i="2"/>
  <c r="U29" i="2"/>
  <c r="AB29" i="2"/>
  <c r="X28" i="2"/>
  <c r="U28" i="2"/>
  <c r="X27" i="2"/>
  <c r="U27" i="2"/>
  <c r="X26" i="2"/>
  <c r="U26" i="2"/>
  <c r="X25" i="2"/>
  <c r="U25" i="2"/>
  <c r="AB25" i="2"/>
  <c r="X24" i="2"/>
  <c r="U24" i="2"/>
  <c r="X23" i="2"/>
  <c r="U23" i="2"/>
  <c r="AB23" i="2"/>
  <c r="X22" i="2"/>
  <c r="U22" i="2"/>
  <c r="AB22" i="2"/>
  <c r="X21" i="2"/>
  <c r="U21" i="2"/>
  <c r="AB21" i="2"/>
  <c r="X20" i="2"/>
  <c r="U20" i="2"/>
  <c r="X19" i="2"/>
  <c r="U19" i="2"/>
  <c r="X18" i="2"/>
  <c r="U18" i="2"/>
  <c r="X17" i="2"/>
  <c r="U17" i="2"/>
  <c r="AB17" i="2"/>
  <c r="X16" i="2"/>
  <c r="U16" i="2"/>
  <c r="X15" i="2"/>
  <c r="U15" i="2"/>
  <c r="AB15" i="2"/>
  <c r="X14" i="2"/>
  <c r="U14" i="2"/>
  <c r="AB14" i="2"/>
  <c r="X13" i="2"/>
  <c r="U13" i="2"/>
  <c r="AB13" i="2"/>
  <c r="X12" i="2"/>
  <c r="U12" i="2"/>
  <c r="X11" i="2"/>
  <c r="U11" i="2"/>
  <c r="X10" i="2"/>
  <c r="U10" i="2"/>
  <c r="X9" i="2"/>
  <c r="U9" i="2"/>
  <c r="AB9" i="2"/>
  <c r="X8" i="2"/>
  <c r="U8" i="2"/>
  <c r="X7" i="2"/>
  <c r="U7" i="2"/>
  <c r="AB7" i="2"/>
  <c r="X6" i="2"/>
  <c r="U6" i="2"/>
  <c r="AB6" i="2"/>
  <c r="U5" i="2"/>
  <c r="AB5" i="2"/>
  <c r="X3" i="2"/>
  <c r="U3" i="2"/>
  <c r="AB3" i="2"/>
  <c r="Y3" i="2"/>
  <c r="V3" i="2"/>
</calcChain>
</file>

<file path=xl/sharedStrings.xml><?xml version="1.0" encoding="utf-8"?>
<sst xmlns="http://schemas.openxmlformats.org/spreadsheetml/2006/main" count="631" uniqueCount="168">
  <si>
    <t>FileHeader: Filename</t>
  </si>
  <si>
    <t>Row</t>
  </si>
  <si>
    <t>Identifier 1</t>
  </si>
  <si>
    <t>Identifier 2</t>
  </si>
  <si>
    <t>Comment</t>
  </si>
  <si>
    <t>Amount</t>
  </si>
  <si>
    <t>Ampl  28</t>
  </si>
  <si>
    <t>Ampl  29</t>
  </si>
  <si>
    <t>d 15N/14N</t>
  </si>
  <si>
    <t>AT% 15N/14N</t>
  </si>
  <si>
    <t>Ampl  44</t>
  </si>
  <si>
    <t>Ampl  45</t>
  </si>
  <si>
    <t>d 13C/12C</t>
  </si>
  <si>
    <t>AT% 13C/12C</t>
  </si>
  <si>
    <t>Amt%</t>
  </si>
  <si>
    <t>blank.dxf</t>
  </si>
  <si>
    <t>blank</t>
  </si>
  <si>
    <t>PSS.dxf</t>
  </si>
  <si>
    <t>PSS</t>
  </si>
  <si>
    <t>PSS4.dxf</t>
  </si>
  <si>
    <t>PSS4</t>
  </si>
  <si>
    <t>A1.dxf</t>
  </si>
  <si>
    <t>A1</t>
  </si>
  <si>
    <t>Chironomidae (schwarz)</t>
  </si>
  <si>
    <t>A1(1).dxf</t>
  </si>
  <si>
    <t>A1(2).dxf</t>
  </si>
  <si>
    <t>A1(3).dxf</t>
  </si>
  <si>
    <t>A1(4).dxf</t>
  </si>
  <si>
    <t>A1(5).dxf</t>
  </si>
  <si>
    <t>PSS2.dxf</t>
  </si>
  <si>
    <t>PSS2</t>
  </si>
  <si>
    <t>A2.dxf</t>
  </si>
  <si>
    <t>A2</t>
  </si>
  <si>
    <t>Schwimmkaefer</t>
  </si>
  <si>
    <t>A3.dxf</t>
  </si>
  <si>
    <t>A3</t>
  </si>
  <si>
    <t>A5.dxf</t>
  </si>
  <si>
    <t>A5</t>
  </si>
  <si>
    <t>Ameise</t>
  </si>
  <si>
    <t>Chironomidae (weiss)</t>
  </si>
  <si>
    <t>A6.dxf</t>
  </si>
  <si>
    <t>A6</t>
  </si>
  <si>
    <t>A7.dxf</t>
  </si>
  <si>
    <t>A7</t>
  </si>
  <si>
    <t>A7(1).dxf</t>
  </si>
  <si>
    <t>PSS3.dxf</t>
  </si>
  <si>
    <t>PSS3</t>
  </si>
  <si>
    <t>Stechmuecke</t>
  </si>
  <si>
    <t>A8.dxf</t>
  </si>
  <si>
    <t>A8</t>
  </si>
  <si>
    <t>Empididae (schwarz)</t>
  </si>
  <si>
    <t>A8(1).dxf</t>
  </si>
  <si>
    <t>A8(2).dxf</t>
  </si>
  <si>
    <t>A8(3).dxf</t>
  </si>
  <si>
    <t>A9.dxf</t>
  </si>
  <si>
    <t>A9</t>
  </si>
  <si>
    <t>Empididae (gestreift)</t>
  </si>
  <si>
    <t>PSSx_new.dxf</t>
  </si>
  <si>
    <t>PSSx_new</t>
  </si>
  <si>
    <t>A10.dxf</t>
  </si>
  <si>
    <t>A10</t>
  </si>
  <si>
    <t>Trychoptera</t>
  </si>
  <si>
    <t>A11.dxf</t>
  </si>
  <si>
    <t>A11</t>
  </si>
  <si>
    <t>A12.dxf</t>
  </si>
  <si>
    <t>A12</t>
  </si>
  <si>
    <t>Diptera</t>
  </si>
  <si>
    <t>A13.dxf</t>
  </si>
  <si>
    <t>A13</t>
  </si>
  <si>
    <t>Odonata spp.</t>
  </si>
  <si>
    <t>A14.dxf</t>
  </si>
  <si>
    <t>A14</t>
  </si>
  <si>
    <t>Gastropoda</t>
  </si>
  <si>
    <t>Schmeissfliege</t>
  </si>
  <si>
    <t>Wasserlaeufer</t>
  </si>
  <si>
    <t>PSS2(1).dxf</t>
  </si>
  <si>
    <t>A15-1.dxf</t>
  </si>
  <si>
    <t>A15-1</t>
  </si>
  <si>
    <t>A15 .dxf</t>
  </si>
  <si>
    <t>A15</t>
  </si>
  <si>
    <t>A16.dxf</t>
  </si>
  <si>
    <t>A16</t>
  </si>
  <si>
    <t>Egel</t>
  </si>
  <si>
    <t>A17.dxf</t>
  </si>
  <si>
    <t>A17</t>
  </si>
  <si>
    <t>Wasserassel</t>
  </si>
  <si>
    <t>A18.dxf</t>
  </si>
  <si>
    <t>A18</t>
  </si>
  <si>
    <t>Blattwurm</t>
  </si>
  <si>
    <t>A19.dxf</t>
  </si>
  <si>
    <t>A19</t>
  </si>
  <si>
    <t>Spinnen</t>
  </si>
  <si>
    <t>PSS(1).dxf</t>
  </si>
  <si>
    <t>PSS4(1).dxf</t>
  </si>
  <si>
    <t>E6.dxf</t>
  </si>
  <si>
    <t>E6</t>
  </si>
  <si>
    <t>Chaoborus (1)</t>
  </si>
  <si>
    <t>E7.dxf</t>
  </si>
  <si>
    <t>E7</t>
  </si>
  <si>
    <t>E8.dxf</t>
  </si>
  <si>
    <t>E8</t>
  </si>
  <si>
    <t>E9.dxf</t>
  </si>
  <si>
    <t>E9</t>
  </si>
  <si>
    <t>E10.dxf</t>
  </si>
  <si>
    <t>E10</t>
  </si>
  <si>
    <t>PSS3(1).dxf</t>
  </si>
  <si>
    <t>E11.dxf</t>
  </si>
  <si>
    <t>E11</t>
  </si>
  <si>
    <t>Daphnia mit Eipacket (10)</t>
  </si>
  <si>
    <t>E12.dxf</t>
  </si>
  <si>
    <t>E12</t>
  </si>
  <si>
    <t>F1.dxf</t>
  </si>
  <si>
    <t>F1</t>
  </si>
  <si>
    <t>F2.dxf</t>
  </si>
  <si>
    <t>F2</t>
  </si>
  <si>
    <t>PSS2(2).dxf</t>
  </si>
  <si>
    <t>F3.dxf</t>
  </si>
  <si>
    <t>F3</t>
  </si>
  <si>
    <t>Daphnia ohne Eipacket (9)</t>
  </si>
  <si>
    <t>F4.dxf</t>
  </si>
  <si>
    <t>F4</t>
  </si>
  <si>
    <t>F5.dxf</t>
  </si>
  <si>
    <t>F5</t>
  </si>
  <si>
    <t>F6.dxf</t>
  </si>
  <si>
    <t>F6</t>
  </si>
  <si>
    <t>Cyclopoida mit und ohne Eipacket (8)</t>
  </si>
  <si>
    <t>PSSx_new(1).dxf</t>
  </si>
  <si>
    <t>PSS5.dxf</t>
  </si>
  <si>
    <t>PSS5</t>
  </si>
  <si>
    <t>Amt% N</t>
  </si>
  <si>
    <t>Amt% C</t>
  </si>
  <si>
    <t>µg N</t>
  </si>
  <si>
    <t>µg C</t>
  </si>
  <si>
    <t>corrected</t>
  </si>
  <si>
    <t>1/N</t>
  </si>
  <si>
    <t>Dd15N</t>
  </si>
  <si>
    <t>1/C</t>
  </si>
  <si>
    <t>Dd13C</t>
  </si>
  <si>
    <t>Liver 1</t>
  </si>
  <si>
    <t>Scardinius erythrophthalmus</t>
  </si>
  <si>
    <t>Liver 2</t>
  </si>
  <si>
    <t>Liver 3</t>
  </si>
  <si>
    <t>Liver 4</t>
  </si>
  <si>
    <t>Liver 5</t>
  </si>
  <si>
    <t>Liver 12</t>
  </si>
  <si>
    <t>Oncorhynchus mykiss</t>
  </si>
  <si>
    <t>Liver 13</t>
  </si>
  <si>
    <t>Liver 14</t>
  </si>
  <si>
    <t xml:space="preserve"> Liver 15</t>
  </si>
  <si>
    <t>Liver 16</t>
  </si>
  <si>
    <t>Liver 29</t>
  </si>
  <si>
    <t>Squalius cephalus</t>
  </si>
  <si>
    <t>Liver 30</t>
  </si>
  <si>
    <t xml:space="preserve"> Liver 31</t>
  </si>
  <si>
    <t>Liver 32</t>
  </si>
  <si>
    <t>Liver 33</t>
  </si>
  <si>
    <t>Liver 39</t>
  </si>
  <si>
    <t>Perca fluviatilis</t>
  </si>
  <si>
    <t>Liver 40</t>
  </si>
  <si>
    <t>Liver 41</t>
  </si>
  <si>
    <t>Liver 42</t>
  </si>
  <si>
    <t>Liver 43</t>
  </si>
  <si>
    <t>Liver 50</t>
  </si>
  <si>
    <t>Liver 51</t>
  </si>
  <si>
    <t>Liver 52</t>
  </si>
  <si>
    <t>Liver 59</t>
  </si>
  <si>
    <t>Liver 60</t>
  </si>
  <si>
    <t>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</si>
</sst>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0.000"/>
  </numFmts>
  <fonts count="12" x14ac:knownFonts="1">
    <font>
      <sz val="10"/>
      <name val="MS Sans Serif"/>
    </font>
    <font>
      <b/>
      <sz val="10"/>
      <name val="MS Sans Serif"/>
    </font>
    <font>
      <b/>
      <sz val="10"/>
      <name val="MS Sans Serif"/>
      <family val="2"/>
    </font>
    <font>
      <sz val="10"/>
      <name val="MS Sans Serif"/>
      <family val="2"/>
    </font>
    <font>
      <sz val="8"/>
      <name val="MS Sans Serif"/>
    </font>
    <font>
      <b/>
      <sz val="10"/>
      <color indexed="61"/>
      <name val="MS Sans Serif"/>
    </font>
    <font>
      <b/>
      <sz val="10"/>
      <color indexed="20"/>
      <name val="MS Sans Serif"/>
      <family val="2"/>
    </font>
    <font>
      <b/>
      <sz val="10"/>
      <color indexed="12"/>
      <name val="MS Sans Serif"/>
      <family val="2"/>
    </font>
    <font>
      <sz val="10"/>
      <color indexed="10"/>
      <name val="MS Sans Serif"/>
    </font>
    <font>
      <sz val="10"/>
      <color indexed="20"/>
      <name val="Arial"/>
    </font>
    <font>
      <b/>
      <sz val="10"/>
      <color indexed="60"/>
      <name val="MS Sans Serif"/>
      <family val="2"/>
    </font>
    <font>
      <sz val="10"/>
      <color indexed="12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quotePrefix="1" applyNumberFormat="1"/>
    <xf numFmtId="0" fontId="2" fillId="0" borderId="1" xfId="0" quotePrefix="1" applyNumberFormat="1" applyFont="1" applyBorder="1"/>
    <xf numFmtId="0" fontId="2" fillId="0" borderId="1" xfId="0" applyFont="1" applyBorder="1"/>
    <xf numFmtId="0" fontId="0" fillId="2" borderId="0" xfId="0" quotePrefix="1" applyNumberFormat="1" applyFill="1"/>
    <xf numFmtId="0" fontId="0" fillId="2" borderId="0" xfId="0" applyFill="1"/>
    <xf numFmtId="0" fontId="0" fillId="3" borderId="0" xfId="0" quotePrefix="1" applyNumberFormat="1" applyFill="1"/>
    <xf numFmtId="0" fontId="0" fillId="3" borderId="0" xfId="0" applyFill="1"/>
    <xf numFmtId="2" fontId="2" fillId="0" borderId="1" xfId="0" quotePrefix="1" applyNumberFormat="1" applyFont="1" applyBorder="1"/>
    <xf numFmtId="2" fontId="0" fillId="0" borderId="0" xfId="0" applyNumberFormat="1"/>
    <xf numFmtId="2" fontId="0" fillId="2" borderId="0" xfId="0" quotePrefix="1" applyNumberFormat="1" applyFill="1"/>
    <xf numFmtId="2" fontId="0" fillId="3" borderId="0" xfId="0" quotePrefix="1" applyNumberFormat="1" applyFill="1"/>
    <xf numFmtId="2" fontId="0" fillId="0" borderId="0" xfId="0" quotePrefix="1" applyNumberFormat="1"/>
    <xf numFmtId="172" fontId="2" fillId="0" borderId="1" xfId="0" quotePrefix="1" applyNumberFormat="1" applyFont="1" applyBorder="1"/>
    <xf numFmtId="172" fontId="0" fillId="0" borderId="0" xfId="0" applyNumberFormat="1"/>
    <xf numFmtId="172" fontId="0" fillId="0" borderId="0" xfId="0" quotePrefix="1" applyNumberFormat="1"/>
    <xf numFmtId="172" fontId="0" fillId="2" borderId="0" xfId="0" applyNumberFormat="1" applyFill="1"/>
    <xf numFmtId="172" fontId="0" fillId="2" borderId="0" xfId="0" quotePrefix="1" applyNumberFormat="1" applyFill="1"/>
    <xf numFmtId="172" fontId="0" fillId="3" borderId="0" xfId="0" applyNumberFormat="1" applyFill="1"/>
    <xf numFmtId="172" fontId="0" fillId="3" borderId="0" xfId="0" quotePrefix="1" applyNumberFormat="1" applyFill="1"/>
    <xf numFmtId="2" fontId="0" fillId="3" borderId="0" xfId="0" applyNumberFormat="1" applyFill="1"/>
    <xf numFmtId="0" fontId="3" fillId="0" borderId="0" xfId="0" applyFont="1"/>
    <xf numFmtId="2" fontId="0" fillId="2" borderId="0" xfId="0" applyNumberFormat="1" applyFill="1"/>
    <xf numFmtId="2" fontId="2" fillId="0" borderId="1" xfId="0" quotePrefix="1" applyNumberFormat="1" applyFont="1" applyFill="1" applyBorder="1"/>
    <xf numFmtId="0" fontId="5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2" fontId="0" fillId="0" borderId="0" xfId="0" quotePrefix="1" applyNumberFormat="1" applyFill="1"/>
    <xf numFmtId="0" fontId="0" fillId="0" borderId="0" xfId="0" applyFont="1"/>
    <xf numFmtId="2" fontId="6" fillId="0" borderId="0" xfId="0" applyNumberFormat="1" applyFont="1" applyFill="1" applyBorder="1"/>
    <xf numFmtId="172" fontId="0" fillId="0" borderId="0" xfId="0" applyNumberFormat="1" applyFont="1"/>
    <xf numFmtId="2" fontId="0" fillId="0" borderId="0" xfId="0" applyNumberFormat="1" applyFill="1"/>
    <xf numFmtId="2" fontId="7" fillId="0" borderId="0" xfId="0" applyNumberFormat="1" applyFont="1"/>
    <xf numFmtId="0" fontId="0" fillId="0" borderId="0" xfId="0" applyFill="1"/>
    <xf numFmtId="0" fontId="0" fillId="0" borderId="0" xfId="0" applyFont="1" applyFill="1"/>
    <xf numFmtId="0" fontId="8" fillId="0" borderId="0" xfId="0" applyFont="1"/>
    <xf numFmtId="2" fontId="9" fillId="0" borderId="0" xfId="0" applyNumberFormat="1" applyFont="1" applyFill="1" applyBorder="1"/>
    <xf numFmtId="0" fontId="8" fillId="0" borderId="0" xfId="0" applyFont="1" applyFill="1"/>
    <xf numFmtId="2" fontId="0" fillId="0" borderId="0" xfId="0" applyNumberFormat="1" applyFont="1" applyFill="1"/>
    <xf numFmtId="2" fontId="10" fillId="0" borderId="0" xfId="0" applyNumberFormat="1" applyFont="1" applyFill="1" applyBorder="1"/>
    <xf numFmtId="2" fontId="11" fillId="0" borderId="0" xfId="0" quotePrefix="1" applyNumberFormat="1" applyFont="1" applyFill="1"/>
    <xf numFmtId="2" fontId="7" fillId="0" borderId="0" xfId="0" applyNumberFormat="1" applyFont="1" applyFill="1" applyBorder="1"/>
    <xf numFmtId="0" fontId="11" fillId="0" borderId="0" xfId="0" applyFont="1" applyFill="1"/>
    <xf numFmtId="172" fontId="11" fillId="0" borderId="0" xfId="0" applyNumberFormat="1" applyFont="1" applyFill="1"/>
    <xf numFmtId="0" fontId="0" fillId="0" borderId="2" xfId="0" quotePrefix="1" applyNumberFormat="1" applyBorder="1"/>
    <xf numFmtId="0" fontId="0" fillId="0" borderId="2" xfId="0" applyBorder="1"/>
    <xf numFmtId="0" fontId="0" fillId="0" borderId="2" xfId="0" applyFont="1" applyBorder="1"/>
    <xf numFmtId="172" fontId="0" fillId="0" borderId="2" xfId="0" quotePrefix="1" applyNumberFormat="1" applyBorder="1"/>
    <xf numFmtId="2" fontId="0" fillId="0" borderId="2" xfId="0" quotePrefix="1" applyNumberFormat="1" applyBorder="1"/>
    <xf numFmtId="0" fontId="0" fillId="0" borderId="0" xfId="0" quotePrefix="1" applyNumberFormat="1" applyBorder="1"/>
    <xf numFmtId="0" fontId="0" fillId="0" borderId="0" xfId="0" applyBorder="1"/>
    <xf numFmtId="0" fontId="0" fillId="0" borderId="0" xfId="0" applyFont="1" applyBorder="1"/>
    <xf numFmtId="172" fontId="0" fillId="0" borderId="0" xfId="0" quotePrefix="1" applyNumberFormat="1" applyBorder="1"/>
    <xf numFmtId="2" fontId="0" fillId="0" borderId="0" xfId="0" quotePrefix="1" applyNumberFormat="1" applyBorder="1"/>
    <xf numFmtId="172" fontId="0" fillId="0" borderId="0" xfId="0" applyNumberFormat="1" applyBorder="1"/>
    <xf numFmtId="2" fontId="0" fillId="0" borderId="0" xfId="0" applyNumberFormat="1" applyBorder="1"/>
    <xf numFmtId="0" fontId="0" fillId="0" borderId="3" xfId="0" applyBorder="1"/>
    <xf numFmtId="0" fontId="0" fillId="0" borderId="3" xfId="0" applyFont="1" applyBorder="1"/>
    <xf numFmtId="172" fontId="0" fillId="0" borderId="3" xfId="0" applyNumberFormat="1" applyBorder="1"/>
    <xf numFmtId="2" fontId="0" fillId="0" borderId="3" xfId="0" applyNumberFormat="1" applyBorder="1"/>
    <xf numFmtId="172" fontId="0" fillId="0" borderId="2" xfId="0" applyNumberFormat="1" applyBorder="1"/>
    <xf numFmtId="2" fontId="0" fillId="0" borderId="2" xfId="0" applyNumberFormat="1" applyBorder="1"/>
    <xf numFmtId="0" fontId="0" fillId="0" borderId="0" xfId="0" applyFill="1" applyBorder="1"/>
    <xf numFmtId="0" fontId="0" fillId="0" borderId="4" xfId="0" applyBorder="1"/>
    <xf numFmtId="0" fontId="0" fillId="0" borderId="4" xfId="0" applyFont="1" applyBorder="1"/>
    <xf numFmtId="172" fontId="0" fillId="0" borderId="4" xfId="0" applyNumberFormat="1" applyBorder="1"/>
    <xf numFmtId="2" fontId="0" fillId="0" borderId="4" xfId="0" applyNumberForma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4" xfId="0" applyFont="1" applyFill="1" applyBorder="1"/>
    <xf numFmtId="0" fontId="0" fillId="0" borderId="3" xfId="0" quotePrefix="1" applyNumberFormat="1" applyBorder="1"/>
    <xf numFmtId="172" fontId="0" fillId="0" borderId="3" xfId="0" quotePrefix="1" applyNumberFormat="1" applyBorder="1"/>
    <xf numFmtId="2" fontId="0" fillId="0" borderId="3" xfId="0" quotePrefix="1" applyNumberFormat="1" applyBorder="1"/>
    <xf numFmtId="0" fontId="0" fillId="0" borderId="2" xfId="0" applyFill="1" applyBorder="1"/>
    <xf numFmtId="0" fontId="2" fillId="0" borderId="1" xfId="0" quotePrefix="1" applyNumberFormat="1" applyFont="1" applyFill="1" applyBorder="1"/>
    <xf numFmtId="0" fontId="0" fillId="0" borderId="0" xfId="0" quotePrefix="1" applyNumberFormat="1" applyFill="1"/>
    <xf numFmtId="0" fontId="0" fillId="0" borderId="2" xfId="0" quotePrefix="1" applyNumberFormat="1" applyFill="1" applyBorder="1"/>
    <xf numFmtId="0" fontId="0" fillId="0" borderId="0" xfId="0" quotePrefix="1" applyNumberFormat="1" applyFill="1" applyBorder="1"/>
    <xf numFmtId="0" fontId="0" fillId="0" borderId="3" xfId="0" applyFill="1" applyBorder="1"/>
    <xf numFmtId="0" fontId="0" fillId="0" borderId="4" xfId="0" applyFill="1" applyBorder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14681046487516E-2"/>
          <c:y val="7.5581395348837205E-2"/>
          <c:w val="0.8446611952238452"/>
          <c:h val="0.796511627906976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21410610754946516"/>
                  <c:y val="0.1381623364988893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</c:trendlineLbl>
          </c:trendline>
          <c:xVal>
            <c:numRef>
              <c:f>Results!$O$3:$O$55</c:f>
              <c:numCache>
                <c:formatCode>0.00</c:formatCode>
                <c:ptCount val="53"/>
                <c:pt idx="0">
                  <c:v>77.595463300000006</c:v>
                </c:pt>
                <c:pt idx="1">
                  <c:v>9.7660864000000007</c:v>
                </c:pt>
                <c:pt idx="2">
                  <c:v>8.9858805000000004</c:v>
                </c:pt>
                <c:pt idx="3">
                  <c:v>10.084921</c:v>
                </c:pt>
                <c:pt idx="4">
                  <c:v>9.3819417999999999</c:v>
                </c:pt>
                <c:pt idx="5">
                  <c:v>7.4567505000000001</c:v>
                </c:pt>
                <c:pt idx="6">
                  <c:v>8.6511039000000007</c:v>
                </c:pt>
                <c:pt idx="7">
                  <c:v>11.283630199999999</c:v>
                </c:pt>
                <c:pt idx="8">
                  <c:v>38.553323900000002</c:v>
                </c:pt>
                <c:pt idx="9">
                  <c:v>10.823887900000001</c:v>
                </c:pt>
                <c:pt idx="10">
                  <c:v>13.686663100000001</c:v>
                </c:pt>
                <c:pt idx="11">
                  <c:v>8.7956394000000007</c:v>
                </c:pt>
                <c:pt idx="12">
                  <c:v>9.9401042000000004</c:v>
                </c:pt>
                <c:pt idx="13">
                  <c:v>12.260529699999999</c:v>
                </c:pt>
                <c:pt idx="14">
                  <c:v>12.168250799999999</c:v>
                </c:pt>
                <c:pt idx="15">
                  <c:v>18.848713199999999</c:v>
                </c:pt>
                <c:pt idx="16">
                  <c:v>5.2497040000000004</c:v>
                </c:pt>
                <c:pt idx="17">
                  <c:v>6.2148786999999999</c:v>
                </c:pt>
                <c:pt idx="18">
                  <c:v>13.821608599999999</c:v>
                </c:pt>
                <c:pt idx="19">
                  <c:v>10.676647000000001</c:v>
                </c:pt>
                <c:pt idx="20">
                  <c:v>12.7761739</c:v>
                </c:pt>
                <c:pt idx="21">
                  <c:v>37.890856399999997</c:v>
                </c:pt>
                <c:pt idx="22">
                  <c:v>13.5345034</c:v>
                </c:pt>
                <c:pt idx="23">
                  <c:v>13.3811216</c:v>
                </c:pt>
                <c:pt idx="24">
                  <c:v>9.1447286000000005</c:v>
                </c:pt>
                <c:pt idx="25">
                  <c:v>12.3097355</c:v>
                </c:pt>
                <c:pt idx="26">
                  <c:v>9.0894966999999998</c:v>
                </c:pt>
                <c:pt idx="27">
                  <c:v>38.647219100000001</c:v>
                </c:pt>
                <c:pt idx="28">
                  <c:v>11.513821099999999</c:v>
                </c:pt>
                <c:pt idx="29">
                  <c:v>13.611003500000001</c:v>
                </c:pt>
                <c:pt idx="30">
                  <c:v>11.033166100000001</c:v>
                </c:pt>
                <c:pt idx="31">
                  <c:v>3.7845396999999998</c:v>
                </c:pt>
                <c:pt idx="32">
                  <c:v>12.3822224</c:v>
                </c:pt>
                <c:pt idx="33">
                  <c:v>15.075400200000001</c:v>
                </c:pt>
                <c:pt idx="34">
                  <c:v>79.130807799999999</c:v>
                </c:pt>
                <c:pt idx="35">
                  <c:v>12.946729899999999</c:v>
                </c:pt>
                <c:pt idx="36">
                  <c:v>10.8413272</c:v>
                </c:pt>
                <c:pt idx="37">
                  <c:v>11.140992799999999</c:v>
                </c:pt>
                <c:pt idx="38">
                  <c:v>11.0505063</c:v>
                </c:pt>
                <c:pt idx="39">
                  <c:v>11.2435691</c:v>
                </c:pt>
                <c:pt idx="40">
                  <c:v>11.821103799999999</c:v>
                </c:pt>
                <c:pt idx="41">
                  <c:v>20.9808424</c:v>
                </c:pt>
                <c:pt idx="42">
                  <c:v>10.663819200000001</c:v>
                </c:pt>
                <c:pt idx="43">
                  <c:v>10.5164802</c:v>
                </c:pt>
                <c:pt idx="44">
                  <c:v>10.682515</c:v>
                </c:pt>
                <c:pt idx="45">
                  <c:v>10.633635399999999</c:v>
                </c:pt>
                <c:pt idx="46">
                  <c:v>39.022055799999997</c:v>
                </c:pt>
                <c:pt idx="47">
                  <c:v>11.170308</c:v>
                </c:pt>
                <c:pt idx="48">
                  <c:v>10.572324200000001</c:v>
                </c:pt>
                <c:pt idx="49">
                  <c:v>10.457338699999999</c:v>
                </c:pt>
                <c:pt idx="50">
                  <c:v>12.822489600000001</c:v>
                </c:pt>
                <c:pt idx="51">
                  <c:v>31.034012100000002</c:v>
                </c:pt>
                <c:pt idx="52">
                  <c:v>5.0054977999999997</c:v>
                </c:pt>
              </c:numCache>
            </c:numRef>
          </c:xVal>
          <c:yVal>
            <c:numRef>
              <c:f>Results!$R$3:$R$55</c:f>
              <c:numCache>
                <c:formatCode>0.00</c:formatCode>
                <c:ptCount val="53"/>
                <c:pt idx="0">
                  <c:v>71.02</c:v>
                </c:pt>
                <c:pt idx="1">
                  <c:v>8.8774999999999995</c:v>
                </c:pt>
                <c:pt idx="8">
                  <c:v>35.51</c:v>
                </c:pt>
                <c:pt idx="15">
                  <c:v>17.754999999999999</c:v>
                </c:pt>
                <c:pt idx="21">
                  <c:v>31.803612253289998</c:v>
                </c:pt>
                <c:pt idx="27">
                  <c:v>35.51</c:v>
                </c:pt>
                <c:pt idx="34">
                  <c:v>71.02</c:v>
                </c:pt>
                <c:pt idx="35">
                  <c:v>8.8774999999999995</c:v>
                </c:pt>
                <c:pt idx="41">
                  <c:v>17.754999999999999</c:v>
                </c:pt>
                <c:pt idx="46">
                  <c:v>35.51</c:v>
                </c:pt>
                <c:pt idx="51">
                  <c:v>31.803612253289998</c:v>
                </c:pt>
                <c:pt idx="52">
                  <c:v>4.4387499999999998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7-46CC-B85E-257E71D59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927760"/>
        <c:axId val="1"/>
      </c:scatterChart>
      <c:valAx>
        <c:axId val="712927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71292776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14681046487516E-2"/>
          <c:y val="7.5581395348837205E-2"/>
          <c:w val="0.8446611952238452"/>
          <c:h val="0.796511627906976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22295379253714723"/>
                  <c:y val="0.1414519159393390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</c:trendlineLbl>
          </c:trendline>
          <c:xVal>
            <c:numRef>
              <c:f>Results!$P$3:$P$55</c:f>
              <c:numCache>
                <c:formatCode>0.00</c:formatCode>
                <c:ptCount val="53"/>
                <c:pt idx="0">
                  <c:v>807.85496409999996</c:v>
                </c:pt>
                <c:pt idx="1">
                  <c:v>97.932304799999997</c:v>
                </c:pt>
                <c:pt idx="2">
                  <c:v>65.938500899999994</c:v>
                </c:pt>
                <c:pt idx="3">
                  <c:v>66.412286399999999</c:v>
                </c:pt>
                <c:pt idx="4">
                  <c:v>70.728904099999994</c:v>
                </c:pt>
                <c:pt idx="5">
                  <c:v>66.146838700000004</c:v>
                </c:pt>
                <c:pt idx="6">
                  <c:v>70.115047399999995</c:v>
                </c:pt>
                <c:pt idx="7">
                  <c:v>71.238622599999999</c:v>
                </c:pt>
                <c:pt idx="8">
                  <c:v>395.94316070000002</c:v>
                </c:pt>
                <c:pt idx="9">
                  <c:v>78.303033400000004</c:v>
                </c:pt>
                <c:pt idx="10">
                  <c:v>75.1612686</c:v>
                </c:pt>
                <c:pt idx="11">
                  <c:v>72.670372900000004</c:v>
                </c:pt>
                <c:pt idx="12">
                  <c:v>74.816260900000003</c:v>
                </c:pt>
                <c:pt idx="13">
                  <c:v>79.680668400000002</c:v>
                </c:pt>
                <c:pt idx="14">
                  <c:v>77.614940300000001</c:v>
                </c:pt>
                <c:pt idx="15">
                  <c:v>200.4863867</c:v>
                </c:pt>
                <c:pt idx="16">
                  <c:v>66.937664799999993</c:v>
                </c:pt>
                <c:pt idx="17">
                  <c:v>67.016911899999997</c:v>
                </c:pt>
                <c:pt idx="18">
                  <c:v>77.769672700000001</c:v>
                </c:pt>
                <c:pt idx="19">
                  <c:v>71.877466400000003</c:v>
                </c:pt>
                <c:pt idx="20">
                  <c:v>69.8966238</c:v>
                </c:pt>
                <c:pt idx="21">
                  <c:v>321.2481512</c:v>
                </c:pt>
                <c:pt idx="22">
                  <c:v>72.881182600000002</c:v>
                </c:pt>
                <c:pt idx="23">
                  <c:v>76.214908300000005</c:v>
                </c:pt>
                <c:pt idx="24">
                  <c:v>73.148036200000007</c:v>
                </c:pt>
                <c:pt idx="25">
                  <c:v>71.784838300000004</c:v>
                </c:pt>
                <c:pt idx="26">
                  <c:v>48.368730900000003</c:v>
                </c:pt>
                <c:pt idx="27">
                  <c:v>398.44434869999998</c:v>
                </c:pt>
                <c:pt idx="28">
                  <c:v>72.817258499999994</c:v>
                </c:pt>
                <c:pt idx="29">
                  <c:v>73.910853399999993</c:v>
                </c:pt>
                <c:pt idx="30">
                  <c:v>70.076996500000007</c:v>
                </c:pt>
                <c:pt idx="31">
                  <c:v>25.8177466</c:v>
                </c:pt>
                <c:pt idx="32">
                  <c:v>72.463126900000006</c:v>
                </c:pt>
                <c:pt idx="33">
                  <c:v>72.987999400000007</c:v>
                </c:pt>
                <c:pt idx="34">
                  <c:v>793.54550649999999</c:v>
                </c:pt>
                <c:pt idx="35">
                  <c:v>100.3910669</c:v>
                </c:pt>
                <c:pt idx="36">
                  <c:v>80.031487799999994</c:v>
                </c:pt>
                <c:pt idx="37">
                  <c:v>76.370165600000007</c:v>
                </c:pt>
                <c:pt idx="38">
                  <c:v>76.228713900000002</c:v>
                </c:pt>
                <c:pt idx="39">
                  <c:v>73.500638199999997</c:v>
                </c:pt>
                <c:pt idx="40">
                  <c:v>77.489690199999998</c:v>
                </c:pt>
                <c:pt idx="41">
                  <c:v>197.74955410000001</c:v>
                </c:pt>
                <c:pt idx="42">
                  <c:v>72.898980300000005</c:v>
                </c:pt>
                <c:pt idx="43">
                  <c:v>71.409780299999994</c:v>
                </c:pt>
                <c:pt idx="44">
                  <c:v>71.813194699999997</c:v>
                </c:pt>
                <c:pt idx="45">
                  <c:v>73.332300700000005</c:v>
                </c:pt>
                <c:pt idx="46">
                  <c:v>407.05480210000002</c:v>
                </c:pt>
                <c:pt idx="47">
                  <c:v>73.649607200000005</c:v>
                </c:pt>
                <c:pt idx="48">
                  <c:v>71.727073899999994</c:v>
                </c:pt>
                <c:pt idx="49">
                  <c:v>71.299269300000006</c:v>
                </c:pt>
                <c:pt idx="50">
                  <c:v>73.012867999999997</c:v>
                </c:pt>
                <c:pt idx="51">
                  <c:v>322.69646230000001</c:v>
                </c:pt>
                <c:pt idx="52">
                  <c:v>50.222520099999997</c:v>
                </c:pt>
              </c:numCache>
            </c:numRef>
          </c:xVal>
          <c:yVal>
            <c:numRef>
              <c:f>Results!$S$3:$S$55</c:f>
              <c:numCache>
                <c:formatCode>0.00</c:formatCode>
                <c:ptCount val="53"/>
                <c:pt idx="0">
                  <c:v>533</c:v>
                </c:pt>
                <c:pt idx="1">
                  <c:v>66.625</c:v>
                </c:pt>
                <c:pt idx="8">
                  <c:v>266.5</c:v>
                </c:pt>
                <c:pt idx="15">
                  <c:v>133.25</c:v>
                </c:pt>
                <c:pt idx="27">
                  <c:v>266.5</c:v>
                </c:pt>
                <c:pt idx="34">
                  <c:v>533</c:v>
                </c:pt>
                <c:pt idx="35">
                  <c:v>66.625</c:v>
                </c:pt>
                <c:pt idx="41">
                  <c:v>133.25</c:v>
                </c:pt>
                <c:pt idx="46">
                  <c:v>266.5</c:v>
                </c:pt>
                <c:pt idx="52">
                  <c:v>33.3125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67-4343-801D-34C34956B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921104"/>
        <c:axId val="1"/>
      </c:scatterChart>
      <c:valAx>
        <c:axId val="712921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71292110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14681046487516E-2"/>
          <c:y val="7.5581395348837205E-2"/>
          <c:w val="0.8446611952238452"/>
          <c:h val="0.796511627906976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55934021636512377"/>
                  <c:y val="0.3727543355038714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</c:trendlineLbl>
          </c:trendline>
          <c:xVal>
            <c:numRef>
              <c:f>Results!$U$3:$U$55</c:f>
              <c:numCache>
                <c:formatCode>General</c:formatCode>
                <c:ptCount val="53"/>
                <c:pt idx="0">
                  <c:v>1.2887351366584339E-2</c:v>
                </c:pt>
                <c:pt idx="1">
                  <c:v>0.10239516209891404</c:v>
                </c:pt>
                <c:pt idx="2">
                  <c:v>4.3986442619178771E-2</c:v>
                </c:pt>
                <c:pt idx="3">
                  <c:v>4.9578970425251723E-2</c:v>
                </c:pt>
                <c:pt idx="4">
                  <c:v>2.8885567167673144E-2</c:v>
                </c:pt>
                <c:pt idx="5">
                  <c:v>3.474266136609417E-2</c:v>
                </c:pt>
                <c:pt idx="6">
                  <c:v>2.4335196782167147E-2</c:v>
                </c:pt>
                <c:pt idx="7">
                  <c:v>3.1651414554764223E-2</c:v>
                </c:pt>
                <c:pt idx="8">
                  <c:v>2.5938100761267954E-2</c:v>
                </c:pt>
                <c:pt idx="9">
                  <c:v>2.6024857560199826E-2</c:v>
                </c:pt>
                <c:pt idx="10">
                  <c:v>3.7661767061817508E-2</c:v>
                </c:pt>
                <c:pt idx="11">
                  <c:v>3.6323546630546696E-2</c:v>
                </c:pt>
                <c:pt idx="12">
                  <c:v>5.1856993362883776E-2</c:v>
                </c:pt>
                <c:pt idx="13">
                  <c:v>1.5868199330970129E-2</c:v>
                </c:pt>
                <c:pt idx="14">
                  <c:v>1.3674056675551986E-2</c:v>
                </c:pt>
                <c:pt idx="15">
                  <c:v>5.3054019624002774E-2</c:v>
                </c:pt>
                <c:pt idx="16">
                  <c:v>3.7350378492301474E-2</c:v>
                </c:pt>
                <c:pt idx="17">
                  <c:v>5.6856602922815531E-2</c:v>
                </c:pt>
                <c:pt idx="18">
                  <c:v>1.9501476765572803E-2</c:v>
                </c:pt>
                <c:pt idx="19">
                  <c:v>3.8074131798180685E-2</c:v>
                </c:pt>
                <c:pt idx="20">
                  <c:v>2.9096912331156573E-2</c:v>
                </c:pt>
                <c:pt idx="21">
                  <c:v>2.6391591402510503E-2</c:v>
                </c:pt>
                <c:pt idx="22">
                  <c:v>3.7889865454576836E-2</c:v>
                </c:pt>
                <c:pt idx="23">
                  <c:v>2.9192246485526294E-2</c:v>
                </c:pt>
                <c:pt idx="24">
                  <c:v>2.855159700902718E-2</c:v>
                </c:pt>
                <c:pt idx="25">
                  <c:v>3.7960987839760506E-2</c:v>
                </c:pt>
                <c:pt idx="26">
                  <c:v>2.2047513544199471E-2</c:v>
                </c:pt>
                <c:pt idx="27">
                  <c:v>2.5875082950017482E-2</c:v>
                </c:pt>
                <c:pt idx="28">
                  <c:v>2.7226376118042295E-2</c:v>
                </c:pt>
                <c:pt idx="29">
                  <c:v>2.5247411896106617E-2</c:v>
                </c:pt>
                <c:pt idx="30">
                  <c:v>1.7263964735941977E-2</c:v>
                </c:pt>
                <c:pt idx="31">
                  <c:v>9.8594375521601454E-2</c:v>
                </c:pt>
                <c:pt idx="32">
                  <c:v>2.4849521980182466E-2</c:v>
                </c:pt>
                <c:pt idx="33">
                  <c:v>2.2409875250796851E-2</c:v>
                </c:pt>
                <c:pt idx="34">
                  <c:v>1.2637303065671473E-2</c:v>
                </c:pt>
                <c:pt idx="35">
                  <c:v>7.7239581556420661E-2</c:v>
                </c:pt>
                <c:pt idx="36">
                  <c:v>2.3234163504053551E-2</c:v>
                </c:pt>
                <c:pt idx="37">
                  <c:v>2.7618033079808441E-2</c:v>
                </c:pt>
                <c:pt idx="38">
                  <c:v>1.5738015866138266E-2</c:v>
                </c:pt>
                <c:pt idx="39">
                  <c:v>3.5718767068618026E-2</c:v>
                </c:pt>
                <c:pt idx="40">
                  <c:v>2.5252080324898861E-2</c:v>
                </c:pt>
                <c:pt idx="41">
                  <c:v>4.7662528555097484E-2</c:v>
                </c:pt>
                <c:pt idx="42">
                  <c:v>2.5976463502804647E-2</c:v>
                </c:pt>
                <c:pt idx="43">
                  <c:v>2.7090840231913806E-2</c:v>
                </c:pt>
                <c:pt idx="44">
                  <c:v>2.8027219957546552E-2</c:v>
                </c:pt>
                <c:pt idx="45">
                  <c:v>2.1421689218517153E-2</c:v>
                </c:pt>
                <c:pt idx="46">
                  <c:v>2.5626532982406327E-2</c:v>
                </c:pt>
                <c:pt idx="47">
                  <c:v>2.4260988150649049E-2</c:v>
                </c:pt>
                <c:pt idx="48">
                  <c:v>3.1528860355354342E-2</c:v>
                </c:pt>
                <c:pt idx="49">
                  <c:v>2.6786169297349734E-2</c:v>
                </c:pt>
                <c:pt idx="50">
                  <c:v>3.4661322278978057E-2</c:v>
                </c:pt>
                <c:pt idx="51">
                  <c:v>3.2222710901114837E-2</c:v>
                </c:pt>
                <c:pt idx="52">
                  <c:v>0.19978032954085007</c:v>
                </c:pt>
              </c:numCache>
            </c:numRef>
          </c:xVal>
          <c:yVal>
            <c:numRef>
              <c:f>Results!$V$3:$V$55</c:f>
              <c:numCache>
                <c:formatCode>0.000</c:formatCode>
                <c:ptCount val="53"/>
                <c:pt idx="0">
                  <c:v>-0.223</c:v>
                </c:pt>
                <c:pt idx="1">
                  <c:v>-0.67499999999999993</c:v>
                </c:pt>
                <c:pt idx="8">
                  <c:v>-0.57600000000000007</c:v>
                </c:pt>
                <c:pt idx="15">
                  <c:v>-0.91500000000000004</c:v>
                </c:pt>
                <c:pt idx="21">
                  <c:v>-1.649</c:v>
                </c:pt>
                <c:pt idx="27">
                  <c:v>-0.77700000000000002</c:v>
                </c:pt>
                <c:pt idx="34">
                  <c:v>-0.79</c:v>
                </c:pt>
                <c:pt idx="35">
                  <c:v>-2.0750000000000002</c:v>
                </c:pt>
                <c:pt idx="41">
                  <c:v>-0.93399999999999994</c:v>
                </c:pt>
                <c:pt idx="46">
                  <c:v>-0.81499999999999995</c:v>
                </c:pt>
                <c:pt idx="51">
                  <c:v>-0.80999999999999994</c:v>
                </c:pt>
                <c:pt idx="52">
                  <c:v>-2.077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B-4E8A-9590-02AF5DE6A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935664"/>
        <c:axId val="1"/>
      </c:scatterChart>
      <c:valAx>
        <c:axId val="712935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712935664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514681046487516E-2"/>
          <c:y val="7.5581395348837205E-2"/>
          <c:w val="0.8446611952238452"/>
          <c:h val="0.7965116279069767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52996529028274553"/>
                  <c:y val="8.2104479185874754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de-DE"/>
                </a:p>
              </c:txPr>
            </c:trendlineLbl>
          </c:trendline>
          <c:xVal>
            <c:numRef>
              <c:f>Results!$P$3:$P$55</c:f>
              <c:numCache>
                <c:formatCode>0.00</c:formatCode>
                <c:ptCount val="53"/>
                <c:pt idx="0">
                  <c:v>807.85496409999996</c:v>
                </c:pt>
                <c:pt idx="1">
                  <c:v>97.932304799999997</c:v>
                </c:pt>
                <c:pt idx="2">
                  <c:v>65.938500899999994</c:v>
                </c:pt>
                <c:pt idx="3">
                  <c:v>66.412286399999999</c:v>
                </c:pt>
                <c:pt idx="4">
                  <c:v>70.728904099999994</c:v>
                </c:pt>
                <c:pt idx="5">
                  <c:v>66.146838700000004</c:v>
                </c:pt>
                <c:pt idx="6">
                  <c:v>70.115047399999995</c:v>
                </c:pt>
                <c:pt idx="7">
                  <c:v>71.238622599999999</c:v>
                </c:pt>
                <c:pt idx="8">
                  <c:v>395.94316070000002</c:v>
                </c:pt>
                <c:pt idx="9">
                  <c:v>78.303033400000004</c:v>
                </c:pt>
                <c:pt idx="10">
                  <c:v>75.1612686</c:v>
                </c:pt>
                <c:pt idx="11">
                  <c:v>72.670372900000004</c:v>
                </c:pt>
                <c:pt idx="12">
                  <c:v>74.816260900000003</c:v>
                </c:pt>
                <c:pt idx="13">
                  <c:v>79.680668400000002</c:v>
                </c:pt>
                <c:pt idx="14">
                  <c:v>77.614940300000001</c:v>
                </c:pt>
                <c:pt idx="15">
                  <c:v>200.4863867</c:v>
                </c:pt>
                <c:pt idx="16">
                  <c:v>66.937664799999993</c:v>
                </c:pt>
                <c:pt idx="17">
                  <c:v>67.016911899999997</c:v>
                </c:pt>
                <c:pt idx="18">
                  <c:v>77.769672700000001</c:v>
                </c:pt>
                <c:pt idx="19">
                  <c:v>71.877466400000003</c:v>
                </c:pt>
                <c:pt idx="20">
                  <c:v>69.8966238</c:v>
                </c:pt>
                <c:pt idx="21">
                  <c:v>321.2481512</c:v>
                </c:pt>
                <c:pt idx="22">
                  <c:v>72.881182600000002</c:v>
                </c:pt>
                <c:pt idx="23">
                  <c:v>76.214908300000005</c:v>
                </c:pt>
                <c:pt idx="24">
                  <c:v>73.148036200000007</c:v>
                </c:pt>
                <c:pt idx="25">
                  <c:v>71.784838300000004</c:v>
                </c:pt>
                <c:pt idx="26">
                  <c:v>48.368730900000003</c:v>
                </c:pt>
                <c:pt idx="27">
                  <c:v>398.44434869999998</c:v>
                </c:pt>
                <c:pt idx="28">
                  <c:v>72.817258499999994</c:v>
                </c:pt>
                <c:pt idx="29">
                  <c:v>73.910853399999993</c:v>
                </c:pt>
                <c:pt idx="30">
                  <c:v>70.076996500000007</c:v>
                </c:pt>
                <c:pt idx="31">
                  <c:v>25.8177466</c:v>
                </c:pt>
                <c:pt idx="32">
                  <c:v>72.463126900000006</c:v>
                </c:pt>
                <c:pt idx="33">
                  <c:v>72.987999400000007</c:v>
                </c:pt>
                <c:pt idx="34">
                  <c:v>793.54550649999999</c:v>
                </c:pt>
                <c:pt idx="35">
                  <c:v>100.3910669</c:v>
                </c:pt>
                <c:pt idx="36">
                  <c:v>80.031487799999994</c:v>
                </c:pt>
                <c:pt idx="37">
                  <c:v>76.370165600000007</c:v>
                </c:pt>
                <c:pt idx="38">
                  <c:v>76.228713900000002</c:v>
                </c:pt>
                <c:pt idx="39">
                  <c:v>73.500638199999997</c:v>
                </c:pt>
                <c:pt idx="40">
                  <c:v>77.489690199999998</c:v>
                </c:pt>
                <c:pt idx="41">
                  <c:v>197.74955410000001</c:v>
                </c:pt>
                <c:pt idx="42">
                  <c:v>72.898980300000005</c:v>
                </c:pt>
                <c:pt idx="43">
                  <c:v>71.409780299999994</c:v>
                </c:pt>
                <c:pt idx="44">
                  <c:v>71.813194699999997</c:v>
                </c:pt>
                <c:pt idx="45">
                  <c:v>73.332300700000005</c:v>
                </c:pt>
                <c:pt idx="46">
                  <c:v>407.05480210000002</c:v>
                </c:pt>
                <c:pt idx="47">
                  <c:v>73.649607200000005</c:v>
                </c:pt>
                <c:pt idx="48">
                  <c:v>71.727073899999994</c:v>
                </c:pt>
                <c:pt idx="49">
                  <c:v>71.299269300000006</c:v>
                </c:pt>
                <c:pt idx="50">
                  <c:v>73.012867999999997</c:v>
                </c:pt>
                <c:pt idx="51">
                  <c:v>322.69646230000001</c:v>
                </c:pt>
                <c:pt idx="52">
                  <c:v>50.222520099999997</c:v>
                </c:pt>
              </c:numCache>
            </c:numRef>
          </c:xVal>
          <c:yVal>
            <c:numRef>
              <c:f>Results!$Y$3:$Y$55</c:f>
              <c:numCache>
                <c:formatCode>0.000</c:formatCode>
                <c:ptCount val="53"/>
                <c:pt idx="0">
                  <c:v>0.41900000000000048</c:v>
                </c:pt>
                <c:pt idx="1">
                  <c:v>1.0240000000000009</c:v>
                </c:pt>
                <c:pt idx="8">
                  <c:v>0.82600000000000051</c:v>
                </c:pt>
                <c:pt idx="15">
                  <c:v>0.86599999999999966</c:v>
                </c:pt>
                <c:pt idx="21">
                  <c:v>0.56400000000000006</c:v>
                </c:pt>
                <c:pt idx="27">
                  <c:v>0.75099999999999945</c:v>
                </c:pt>
                <c:pt idx="34">
                  <c:v>0.3149999999999995</c:v>
                </c:pt>
                <c:pt idx="35">
                  <c:v>0.85100000000000087</c:v>
                </c:pt>
                <c:pt idx="41">
                  <c:v>0.84500000000000064</c:v>
                </c:pt>
                <c:pt idx="46">
                  <c:v>0.7889999999999997</c:v>
                </c:pt>
                <c:pt idx="51">
                  <c:v>0.7629999999999999</c:v>
                </c:pt>
                <c:pt idx="52">
                  <c:v>0.92100000000000115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F7-47D2-8FA9-27D1C4000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926096"/>
        <c:axId val="1"/>
      </c:scatterChart>
      <c:valAx>
        <c:axId val="71292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71292609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304800</xdr:colOff>
      <xdr:row>56</xdr:row>
      <xdr:rowOff>141514</xdr:rowOff>
    </xdr:from>
    <xdr:to>
      <xdr:col>23</xdr:col>
      <xdr:colOff>587829</xdr:colOff>
      <xdr:row>77</xdr:row>
      <xdr:rowOff>21771</xdr:rowOff>
    </xdr:to>
    <xdr:graphicFrame macro="">
      <xdr:nvGraphicFramePr>
        <xdr:cNvPr id="10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326571</xdr:colOff>
      <xdr:row>56</xdr:row>
      <xdr:rowOff>97971</xdr:rowOff>
    </xdr:from>
    <xdr:to>
      <xdr:col>30</xdr:col>
      <xdr:colOff>625929</xdr:colOff>
      <xdr:row>76</xdr:row>
      <xdr:rowOff>141514</xdr:rowOff>
    </xdr:to>
    <xdr:graphicFrame macro="">
      <xdr:nvGraphicFramePr>
        <xdr:cNvPr id="1031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70757</xdr:colOff>
      <xdr:row>57</xdr:row>
      <xdr:rowOff>65314</xdr:rowOff>
    </xdr:from>
    <xdr:to>
      <xdr:col>10</xdr:col>
      <xdr:colOff>179614</xdr:colOff>
      <xdr:row>77</xdr:row>
      <xdr:rowOff>114300</xdr:rowOff>
    </xdr:to>
    <xdr:graphicFrame macro="">
      <xdr:nvGraphicFramePr>
        <xdr:cNvPr id="1032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457200</xdr:colOff>
      <xdr:row>57</xdr:row>
      <xdr:rowOff>10886</xdr:rowOff>
    </xdr:from>
    <xdr:to>
      <xdr:col>17</xdr:col>
      <xdr:colOff>103414</xdr:colOff>
      <xdr:row>77</xdr:row>
      <xdr:rowOff>59871</xdr:rowOff>
    </xdr:to>
    <xdr:graphicFrame macro="">
      <xdr:nvGraphicFramePr>
        <xdr:cNvPr id="1033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LVER_LAB/!xls_ergebnisse/Eva%20Simon/20220225-E%20Simon-SOMSOM-aggregates-CN-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ILVER_LAB/Advantage%205%20-%20EA%20Isolink/Results/EA-IL%202023/20231110-Higham%20lab-collagen-CN/20231110-Higham%20lab-collagen-C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sults"/>
      <sheetName val="N2_CO2_.wke"/>
      <sheetName val="N2_.wke"/>
      <sheetName val="CO2_.wke"/>
      <sheetName val="N2_CO2_flash.wke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FileHeader: Filename</v>
          </cell>
          <cell r="B1" t="str">
            <v>Row</v>
          </cell>
          <cell r="C1" t="str">
            <v>Identifier 1</v>
          </cell>
          <cell r="D1" t="str">
            <v>Identifier 2</v>
          </cell>
          <cell r="E1" t="str">
            <v>Comment</v>
          </cell>
          <cell r="F1" t="str">
            <v>Amount</v>
          </cell>
          <cell r="G1" t="str">
            <v>Peak Nr</v>
          </cell>
          <cell r="H1" t="str">
            <v>Ampl  28</v>
          </cell>
          <cell r="I1" t="str">
            <v>Ampl  29</v>
          </cell>
          <cell r="J1" t="str">
            <v>d 15N/14N</v>
          </cell>
          <cell r="K1" t="str">
            <v>AT% 15N/14N</v>
          </cell>
          <cell r="L1" t="str">
            <v>Ampl  44</v>
          </cell>
          <cell r="M1" t="str">
            <v>Ampl  45</v>
          </cell>
          <cell r="N1" t="str">
            <v>d 13C/12C</v>
          </cell>
          <cell r="O1" t="str">
            <v>AT% 13C/12C</v>
          </cell>
          <cell r="P1" t="str">
            <v>Area All</v>
          </cell>
          <cell r="Q1" t="str">
            <v>Amt%</v>
          </cell>
          <cell r="R1" t="str">
            <v>Component Flash TCD</v>
          </cell>
          <cell r="S1" t="str">
            <v>Sample Dilution</v>
          </cell>
          <cell r="T1" t="str">
            <v>Amt% Flash TCD</v>
          </cell>
          <cell r="U1" t="str">
            <v>rArea Flash TCD</v>
          </cell>
          <cell r="V1" t="str">
            <v>Conflo K Fac Flash TCD</v>
          </cell>
        </row>
        <row r="2">
          <cell r="A2" t="str">
            <v>blank_.dxf</v>
          </cell>
          <cell r="B2">
            <v>1</v>
          </cell>
          <cell r="C2" t="str">
            <v>blank</v>
          </cell>
          <cell r="F2">
            <v>0.1</v>
          </cell>
          <cell r="U2">
            <v>20246</v>
          </cell>
        </row>
        <row r="3">
          <cell r="A3" t="str">
            <v>blank_.dxf</v>
          </cell>
          <cell r="B3">
            <v>1</v>
          </cell>
          <cell r="C3" t="str">
            <v>blank</v>
          </cell>
          <cell r="F3">
            <v>0.1</v>
          </cell>
          <cell r="G3">
            <v>1</v>
          </cell>
          <cell r="H3">
            <v>4182</v>
          </cell>
          <cell r="I3">
            <v>3043</v>
          </cell>
          <cell r="J3">
            <v>-0.121</v>
          </cell>
          <cell r="K3">
            <v>0.36642799999999998</v>
          </cell>
          <cell r="P3">
            <v>77.3</v>
          </cell>
          <cell r="S3">
            <v>0</v>
          </cell>
        </row>
        <row r="4">
          <cell r="A4" t="str">
            <v>blank_.dxf</v>
          </cell>
          <cell r="B4">
            <v>1</v>
          </cell>
          <cell r="C4" t="str">
            <v>blank</v>
          </cell>
          <cell r="F4">
            <v>0.1</v>
          </cell>
          <cell r="G4">
            <v>2</v>
          </cell>
          <cell r="H4">
            <v>4186</v>
          </cell>
          <cell r="I4">
            <v>3046</v>
          </cell>
          <cell r="J4">
            <v>-0.13</v>
          </cell>
          <cell r="K4">
            <v>0.366425</v>
          </cell>
          <cell r="P4">
            <v>77.384</v>
          </cell>
          <cell r="S4">
            <v>0</v>
          </cell>
        </row>
        <row r="5">
          <cell r="A5" t="str">
            <v>blank_.dxf</v>
          </cell>
          <cell r="B5">
            <v>1</v>
          </cell>
          <cell r="C5" t="str">
            <v>blank</v>
          </cell>
          <cell r="F5">
            <v>0.1</v>
          </cell>
          <cell r="G5">
            <v>3</v>
          </cell>
          <cell r="H5">
            <v>9</v>
          </cell>
          <cell r="I5">
            <v>6</v>
          </cell>
          <cell r="J5">
            <v>-0.92800000000000005</v>
          </cell>
          <cell r="K5">
            <v>0.36613299999999999</v>
          </cell>
          <cell r="P5">
            <v>0.26100000000000001</v>
          </cell>
          <cell r="S5">
            <v>0</v>
          </cell>
        </row>
        <row r="6">
          <cell r="A6" t="str">
            <v>blank_.dxf</v>
          </cell>
          <cell r="B6">
            <v>1</v>
          </cell>
          <cell r="C6" t="str">
            <v>blank</v>
          </cell>
          <cell r="F6">
            <v>0.1</v>
          </cell>
          <cell r="G6">
            <v>4</v>
          </cell>
          <cell r="L6">
            <v>50</v>
          </cell>
          <cell r="M6">
            <v>57</v>
          </cell>
          <cell r="N6">
            <v>-25.858000000000001</v>
          </cell>
          <cell r="O6">
            <v>1.0773759999999999</v>
          </cell>
          <cell r="P6">
            <v>1.9419999999999999</v>
          </cell>
          <cell r="Q6">
            <v>0.81170810000000004</v>
          </cell>
          <cell r="S6">
            <v>33</v>
          </cell>
        </row>
        <row r="7">
          <cell r="A7" t="str">
            <v>PSSx_.dxf</v>
          </cell>
          <cell r="B7">
            <v>2</v>
          </cell>
          <cell r="C7" t="str">
            <v>PSSx</v>
          </cell>
          <cell r="F7">
            <v>0.1</v>
          </cell>
          <cell r="R7" t="str">
            <v>N2</v>
          </cell>
          <cell r="T7">
            <v>42.092734</v>
          </cell>
          <cell r="U7">
            <v>18344</v>
          </cell>
          <cell r="V7">
            <v>0.22945735</v>
          </cell>
        </row>
        <row r="8">
          <cell r="A8" t="str">
            <v>PSSx_.dxf</v>
          </cell>
          <cell r="B8">
            <v>2</v>
          </cell>
          <cell r="C8" t="str">
            <v>PSSx</v>
          </cell>
          <cell r="F8">
            <v>0.1</v>
          </cell>
          <cell r="R8" t="str">
            <v>CO2</v>
          </cell>
          <cell r="T8">
            <v>200.1797162</v>
          </cell>
          <cell r="U8">
            <v>760980</v>
          </cell>
          <cell r="V8">
            <v>2.6305510000000001E-2</v>
          </cell>
        </row>
        <row r="9">
          <cell r="A9" t="str">
            <v>PSSx_.dxf</v>
          </cell>
          <cell r="B9">
            <v>2</v>
          </cell>
          <cell r="C9" t="str">
            <v>PSSx</v>
          </cell>
          <cell r="F9">
            <v>0.1</v>
          </cell>
          <cell r="G9">
            <v>1</v>
          </cell>
          <cell r="H9">
            <v>4177</v>
          </cell>
          <cell r="I9">
            <v>3040</v>
          </cell>
          <cell r="J9">
            <v>-0.10199999999999999</v>
          </cell>
          <cell r="K9">
            <v>0.36643500000000001</v>
          </cell>
          <cell r="P9">
            <v>77.286000000000001</v>
          </cell>
          <cell r="S9">
            <v>0</v>
          </cell>
        </row>
        <row r="10">
          <cell r="A10" t="str">
            <v>PSSx_.dxf</v>
          </cell>
          <cell r="B10">
            <v>2</v>
          </cell>
          <cell r="C10" t="str">
            <v>PSSx</v>
          </cell>
          <cell r="F10">
            <v>0.1</v>
          </cell>
          <cell r="G10">
            <v>2</v>
          </cell>
          <cell r="H10">
            <v>4180</v>
          </cell>
          <cell r="I10">
            <v>3042</v>
          </cell>
          <cell r="J10">
            <v>-0.13</v>
          </cell>
          <cell r="K10">
            <v>0.366425</v>
          </cell>
          <cell r="P10">
            <v>77.308999999999997</v>
          </cell>
          <cell r="S10">
            <v>0</v>
          </cell>
        </row>
        <row r="11">
          <cell r="A11" t="str">
            <v>PSSx_.dxf</v>
          </cell>
          <cell r="B11">
            <v>2</v>
          </cell>
          <cell r="C11" t="str">
            <v>PSSx</v>
          </cell>
          <cell r="F11">
            <v>0.1</v>
          </cell>
          <cell r="G11">
            <v>3</v>
          </cell>
          <cell r="H11">
            <v>1105</v>
          </cell>
          <cell r="I11">
            <v>805</v>
          </cell>
          <cell r="J11">
            <v>0.182</v>
          </cell>
          <cell r="K11">
            <v>0.366539</v>
          </cell>
          <cell r="P11">
            <v>17.001000000000001</v>
          </cell>
          <cell r="Q11">
            <v>34.262356199999999</v>
          </cell>
          <cell r="S11">
            <v>0</v>
          </cell>
        </row>
        <row r="12">
          <cell r="A12" t="str">
            <v>PSSx_.dxf</v>
          </cell>
          <cell r="B12">
            <v>2</v>
          </cell>
          <cell r="C12" t="str">
            <v>PSSx</v>
          </cell>
          <cell r="F12">
            <v>0.1</v>
          </cell>
          <cell r="G12">
            <v>4</v>
          </cell>
          <cell r="L12">
            <v>15881</v>
          </cell>
          <cell r="M12">
            <v>18705</v>
          </cell>
          <cell r="N12">
            <v>-10.084</v>
          </cell>
          <cell r="O12">
            <v>1.094632</v>
          </cell>
          <cell r="P12">
            <v>524.41</v>
          </cell>
          <cell r="Q12">
            <v>219.1495845</v>
          </cell>
          <cell r="S12">
            <v>33</v>
          </cell>
        </row>
        <row r="13">
          <cell r="A13" t="str">
            <v>PSS7_.dxf</v>
          </cell>
          <cell r="B13">
            <v>3</v>
          </cell>
          <cell r="C13" t="str">
            <v>PSS7</v>
          </cell>
          <cell r="F13">
            <v>0.1</v>
          </cell>
          <cell r="R13" t="str">
            <v>CO2</v>
          </cell>
          <cell r="T13">
            <v>29.850770000000001</v>
          </cell>
          <cell r="U13">
            <v>113477</v>
          </cell>
          <cell r="V13">
            <v>2.6305510000000001E-2</v>
          </cell>
        </row>
        <row r="14">
          <cell r="A14" t="str">
            <v>PSS7_.dxf</v>
          </cell>
          <cell r="B14">
            <v>3</v>
          </cell>
          <cell r="C14" t="str">
            <v>PSS7</v>
          </cell>
          <cell r="F14">
            <v>0.1</v>
          </cell>
          <cell r="G14">
            <v>1</v>
          </cell>
          <cell r="H14">
            <v>4188</v>
          </cell>
          <cell r="I14">
            <v>3049</v>
          </cell>
          <cell r="J14">
            <v>-1.2999999999999999E-2</v>
          </cell>
          <cell r="K14">
            <v>0.36646699999999999</v>
          </cell>
          <cell r="P14">
            <v>77.525999999999996</v>
          </cell>
          <cell r="S14">
            <v>0</v>
          </cell>
        </row>
        <row r="15">
          <cell r="A15" t="str">
            <v>PSS7_.dxf</v>
          </cell>
          <cell r="B15">
            <v>3</v>
          </cell>
          <cell r="C15" t="str">
            <v>PSS7</v>
          </cell>
          <cell r="F15">
            <v>0.1</v>
          </cell>
          <cell r="G15">
            <v>2</v>
          </cell>
          <cell r="H15">
            <v>4189</v>
          </cell>
          <cell r="I15">
            <v>3049</v>
          </cell>
          <cell r="J15">
            <v>-0.13</v>
          </cell>
          <cell r="K15">
            <v>0.366425</v>
          </cell>
          <cell r="P15">
            <v>77.430000000000007</v>
          </cell>
          <cell r="S15">
            <v>0</v>
          </cell>
        </row>
        <row r="16">
          <cell r="A16" t="str">
            <v>PSS7_.dxf</v>
          </cell>
          <cell r="B16">
            <v>3</v>
          </cell>
          <cell r="C16" t="str">
            <v>PSS7</v>
          </cell>
          <cell r="F16">
            <v>0.1</v>
          </cell>
          <cell r="G16">
            <v>3</v>
          </cell>
          <cell r="H16">
            <v>38</v>
          </cell>
          <cell r="I16">
            <v>28</v>
          </cell>
          <cell r="J16">
            <v>-1.782</v>
          </cell>
          <cell r="K16">
            <v>0.36582100000000001</v>
          </cell>
          <cell r="P16">
            <v>0.70199999999999996</v>
          </cell>
          <cell r="Q16">
            <v>1.4150445</v>
          </cell>
          <cell r="S16">
            <v>0</v>
          </cell>
        </row>
        <row r="17">
          <cell r="A17" t="str">
            <v>PSS7_.dxf</v>
          </cell>
          <cell r="B17">
            <v>3</v>
          </cell>
          <cell r="C17" t="str">
            <v>PSS7</v>
          </cell>
          <cell r="F17">
            <v>0.1</v>
          </cell>
          <cell r="G17">
            <v>4</v>
          </cell>
          <cell r="L17">
            <v>642</v>
          </cell>
          <cell r="M17">
            <v>752</v>
          </cell>
          <cell r="N17">
            <v>-10.913</v>
          </cell>
          <cell r="O17">
            <v>1.0937250000000001</v>
          </cell>
          <cell r="P17">
            <v>20.466000000000001</v>
          </cell>
          <cell r="Q17">
            <v>8.5527951000000009</v>
          </cell>
          <cell r="S17">
            <v>33</v>
          </cell>
        </row>
        <row r="18">
          <cell r="A18" t="str">
            <v>SS_B _A20_4AU_i_3_0-5.dxf</v>
          </cell>
          <cell r="B18">
            <v>4</v>
          </cell>
          <cell r="C18" t="str">
            <v>SS_B _A20_4AU_i_3</v>
          </cell>
          <cell r="D18" t="str">
            <v>0-5</v>
          </cell>
          <cell r="F18">
            <v>0.51900000000000002</v>
          </cell>
          <cell r="R18" t="str">
            <v>CO2</v>
          </cell>
          <cell r="T18">
            <v>4.0712583999999996</v>
          </cell>
          <cell r="U18">
            <v>80325</v>
          </cell>
          <cell r="V18">
            <v>2.6305510000000001E-2</v>
          </cell>
        </row>
        <row r="19">
          <cell r="A19" t="str">
            <v>SS_B _A20_4AU_i_3_0-5.dxf</v>
          </cell>
          <cell r="B19">
            <v>4</v>
          </cell>
          <cell r="C19" t="str">
            <v>SS_B _A20_4AU_i_3</v>
          </cell>
          <cell r="D19" t="str">
            <v>0-5</v>
          </cell>
          <cell r="F19">
            <v>0.51900000000000002</v>
          </cell>
          <cell r="G19">
            <v>1</v>
          </cell>
          <cell r="H19">
            <v>4174</v>
          </cell>
          <cell r="I19">
            <v>3038</v>
          </cell>
          <cell r="J19">
            <v>-0.11899999999999999</v>
          </cell>
          <cell r="K19">
            <v>0.366429</v>
          </cell>
          <cell r="P19">
            <v>77.284000000000006</v>
          </cell>
          <cell r="S19">
            <v>0</v>
          </cell>
        </row>
        <row r="20">
          <cell r="A20" t="str">
            <v>SS_B _A20_4AU_i_3_0-5.dxf</v>
          </cell>
          <cell r="B20">
            <v>4</v>
          </cell>
          <cell r="C20" t="str">
            <v>SS_B _A20_4AU_i_3</v>
          </cell>
          <cell r="D20" t="str">
            <v>0-5</v>
          </cell>
          <cell r="F20">
            <v>0.51900000000000002</v>
          </cell>
          <cell r="G20">
            <v>2</v>
          </cell>
          <cell r="H20">
            <v>4179</v>
          </cell>
          <cell r="I20">
            <v>3042</v>
          </cell>
          <cell r="J20">
            <v>-0.13</v>
          </cell>
          <cell r="K20">
            <v>0.366425</v>
          </cell>
          <cell r="P20">
            <v>77.253</v>
          </cell>
          <cell r="S20">
            <v>0</v>
          </cell>
        </row>
        <row r="21">
          <cell r="A21" t="str">
            <v>SS_B _A20_4AU_i_3_0-5.dxf</v>
          </cell>
          <cell r="B21">
            <v>4</v>
          </cell>
          <cell r="C21" t="str">
            <v>SS_B _A20_4AU_i_3</v>
          </cell>
          <cell r="D21" t="str">
            <v>0-5</v>
          </cell>
          <cell r="F21">
            <v>0.51900000000000002</v>
          </cell>
          <cell r="G21">
            <v>3</v>
          </cell>
          <cell r="H21">
            <v>56</v>
          </cell>
          <cell r="I21">
            <v>41</v>
          </cell>
          <cell r="J21">
            <v>-0.156</v>
          </cell>
          <cell r="K21">
            <v>0.36641499999999999</v>
          </cell>
          <cell r="P21">
            <v>0.92600000000000005</v>
          </cell>
          <cell r="Q21">
            <v>0.35956969999999999</v>
          </cell>
          <cell r="S21">
            <v>0</v>
          </cell>
        </row>
        <row r="22">
          <cell r="A22" t="str">
            <v>SS_B _A20_4AU_i_3_0-5.dxf</v>
          </cell>
          <cell r="B22">
            <v>4</v>
          </cell>
          <cell r="C22" t="str">
            <v>SS_B _A20_4AU_i_3</v>
          </cell>
          <cell r="D22" t="str">
            <v>0-5</v>
          </cell>
          <cell r="F22">
            <v>0.51900000000000002</v>
          </cell>
          <cell r="G22">
            <v>4</v>
          </cell>
          <cell r="L22">
            <v>1262</v>
          </cell>
          <cell r="M22">
            <v>1460</v>
          </cell>
          <cell r="N22">
            <v>-24.552</v>
          </cell>
          <cell r="O22">
            <v>1.078805</v>
          </cell>
          <cell r="P22">
            <v>40.04</v>
          </cell>
          <cell r="Q22">
            <v>3.2240155000000001</v>
          </cell>
          <cell r="S22">
            <v>33</v>
          </cell>
        </row>
        <row r="23">
          <cell r="A23" t="str">
            <v>SS_B _A20_4AU_i_4_0-5.dxf</v>
          </cell>
          <cell r="B23">
            <v>5</v>
          </cell>
          <cell r="C23" t="str">
            <v>SS_B _A20_4AU_i_4</v>
          </cell>
          <cell r="D23" t="str">
            <v>0-5</v>
          </cell>
          <cell r="F23">
            <v>0.57399999999999995</v>
          </cell>
          <cell r="U23">
            <v>20699</v>
          </cell>
        </row>
        <row r="24">
          <cell r="A24" t="str">
            <v>SS_B _A20_4AU_i_4_0-5.dxf</v>
          </cell>
          <cell r="B24">
            <v>5</v>
          </cell>
          <cell r="C24" t="str">
            <v>SS_B _A20_4AU_i_4</v>
          </cell>
          <cell r="D24" t="str">
            <v>0-5</v>
          </cell>
          <cell r="F24">
            <v>0.57399999999999995</v>
          </cell>
          <cell r="R24" t="str">
            <v>CO2</v>
          </cell>
          <cell r="T24">
            <v>4.4172943</v>
          </cell>
          <cell r="U24">
            <v>96388</v>
          </cell>
          <cell r="V24">
            <v>2.6305510000000001E-2</v>
          </cell>
        </row>
        <row r="25">
          <cell r="A25" t="str">
            <v>SS_B _A20_4AU_i_4_0-5.dxf</v>
          </cell>
          <cell r="B25">
            <v>5</v>
          </cell>
          <cell r="C25" t="str">
            <v>SS_B _A20_4AU_i_4</v>
          </cell>
          <cell r="D25" t="str">
            <v>0-5</v>
          </cell>
          <cell r="F25">
            <v>0.57399999999999995</v>
          </cell>
          <cell r="G25">
            <v>1</v>
          </cell>
          <cell r="H25">
            <v>4169</v>
          </cell>
          <cell r="I25">
            <v>3034</v>
          </cell>
          <cell r="J25">
            <v>-0.111</v>
          </cell>
          <cell r="K25">
            <v>0.36643199999999998</v>
          </cell>
          <cell r="P25">
            <v>77.162000000000006</v>
          </cell>
          <cell r="S25">
            <v>0</v>
          </cell>
        </row>
        <row r="26">
          <cell r="A26" t="str">
            <v>SS_B _A20_4AU_i_4_0-5.dxf</v>
          </cell>
          <cell r="B26">
            <v>5</v>
          </cell>
          <cell r="C26" t="str">
            <v>SS_B _A20_4AU_i_4</v>
          </cell>
          <cell r="D26" t="str">
            <v>0-5</v>
          </cell>
          <cell r="F26">
            <v>0.57399999999999995</v>
          </cell>
          <cell r="G26">
            <v>2</v>
          </cell>
          <cell r="H26">
            <v>4169</v>
          </cell>
          <cell r="I26">
            <v>3035</v>
          </cell>
          <cell r="J26">
            <v>-0.13</v>
          </cell>
          <cell r="K26">
            <v>0.366425</v>
          </cell>
          <cell r="P26">
            <v>77.096999999999994</v>
          </cell>
          <cell r="S26">
            <v>0</v>
          </cell>
        </row>
        <row r="27">
          <cell r="A27" t="str">
            <v>SS_B _A20_4AU_i_4_0-5.dxf</v>
          </cell>
          <cell r="B27">
            <v>5</v>
          </cell>
          <cell r="C27" t="str">
            <v>SS_B _A20_4AU_i_4</v>
          </cell>
          <cell r="D27" t="str">
            <v>0-5</v>
          </cell>
          <cell r="F27">
            <v>0.57399999999999995</v>
          </cell>
          <cell r="G27">
            <v>3</v>
          </cell>
          <cell r="H27">
            <v>64</v>
          </cell>
          <cell r="I27">
            <v>47</v>
          </cell>
          <cell r="J27">
            <v>2.5619999999999998</v>
          </cell>
          <cell r="K27">
            <v>0.36740699999999998</v>
          </cell>
          <cell r="P27">
            <v>1.0529999999999999</v>
          </cell>
          <cell r="Q27">
            <v>0.36977979999999999</v>
          </cell>
          <cell r="S27">
            <v>0</v>
          </cell>
        </row>
        <row r="28">
          <cell r="A28" t="str">
            <v>SS_B _A20_4AU_i_4_0-5.dxf</v>
          </cell>
          <cell r="B28">
            <v>5</v>
          </cell>
          <cell r="C28" t="str">
            <v>SS_B _A20_4AU_i_4</v>
          </cell>
          <cell r="D28" t="str">
            <v>0-5</v>
          </cell>
          <cell r="F28">
            <v>0.57399999999999995</v>
          </cell>
          <cell r="G28">
            <v>4</v>
          </cell>
          <cell r="L28">
            <v>1654</v>
          </cell>
          <cell r="M28">
            <v>1912</v>
          </cell>
          <cell r="N28">
            <v>-25.276</v>
          </cell>
          <cell r="O28">
            <v>1.078014</v>
          </cell>
          <cell r="P28">
            <v>52.430999999999997</v>
          </cell>
          <cell r="Q28">
            <v>3.8171967000000002</v>
          </cell>
          <cell r="S28">
            <v>33</v>
          </cell>
        </row>
        <row r="29">
          <cell r="A29" t="str">
            <v>SS_B _A20_4AU_i_5_0-5.dxf</v>
          </cell>
          <cell r="B29">
            <v>6</v>
          </cell>
          <cell r="C29" t="str">
            <v>SS_B _A20_4AU_i_5</v>
          </cell>
          <cell r="D29" t="str">
            <v>0-5</v>
          </cell>
          <cell r="F29">
            <v>0.21299999999999999</v>
          </cell>
          <cell r="U29">
            <v>20694</v>
          </cell>
        </row>
        <row r="30">
          <cell r="A30" t="str">
            <v>SS_B _A20_4AU_i_5_0-5.dxf</v>
          </cell>
          <cell r="B30">
            <v>6</v>
          </cell>
          <cell r="C30" t="str">
            <v>SS_B _A20_4AU_i_5</v>
          </cell>
          <cell r="D30" t="str">
            <v>0-5</v>
          </cell>
          <cell r="F30">
            <v>0.21299999999999999</v>
          </cell>
          <cell r="R30" t="str">
            <v>CO2</v>
          </cell>
          <cell r="T30">
            <v>14.130148200000001</v>
          </cell>
          <cell r="U30">
            <v>114414</v>
          </cell>
          <cell r="V30">
            <v>2.6305510000000001E-2</v>
          </cell>
        </row>
        <row r="31">
          <cell r="A31" t="str">
            <v>SS_B _A20_4AU_i_5_0-5.dxf</v>
          </cell>
          <cell r="B31">
            <v>6</v>
          </cell>
          <cell r="C31" t="str">
            <v>SS_B _A20_4AU_i_5</v>
          </cell>
          <cell r="D31" t="str">
            <v>0-5</v>
          </cell>
          <cell r="F31">
            <v>0.21299999999999999</v>
          </cell>
          <cell r="G31">
            <v>1</v>
          </cell>
          <cell r="H31">
            <v>4166</v>
          </cell>
          <cell r="I31">
            <v>3032</v>
          </cell>
          <cell r="J31">
            <v>-9.8000000000000004E-2</v>
          </cell>
          <cell r="K31">
            <v>0.36643599999999998</v>
          </cell>
          <cell r="P31">
            <v>77.221999999999994</v>
          </cell>
          <cell r="S31">
            <v>0</v>
          </cell>
        </row>
        <row r="32">
          <cell r="A32" t="str">
            <v>SS_B _A20_4AU_i_5_0-5.dxf</v>
          </cell>
          <cell r="B32">
            <v>6</v>
          </cell>
          <cell r="C32" t="str">
            <v>SS_B _A20_4AU_i_5</v>
          </cell>
          <cell r="D32" t="str">
            <v>0-5</v>
          </cell>
          <cell r="F32">
            <v>0.21299999999999999</v>
          </cell>
          <cell r="G32">
            <v>2</v>
          </cell>
          <cell r="H32">
            <v>4170</v>
          </cell>
          <cell r="I32">
            <v>3036</v>
          </cell>
          <cell r="J32">
            <v>-0.13</v>
          </cell>
          <cell r="K32">
            <v>0.366425</v>
          </cell>
          <cell r="P32">
            <v>77.054000000000002</v>
          </cell>
          <cell r="S32">
            <v>0</v>
          </cell>
        </row>
        <row r="33">
          <cell r="A33" t="str">
            <v>SS_B _A20_4AU_i_5_0-5.dxf</v>
          </cell>
          <cell r="B33">
            <v>6</v>
          </cell>
          <cell r="C33" t="str">
            <v>SS_B _A20_4AU_i_5</v>
          </cell>
          <cell r="D33" t="str">
            <v>0-5</v>
          </cell>
          <cell r="F33">
            <v>0.21299999999999999</v>
          </cell>
          <cell r="G33">
            <v>3</v>
          </cell>
          <cell r="H33">
            <v>31</v>
          </cell>
          <cell r="I33">
            <v>22</v>
          </cell>
          <cell r="J33">
            <v>-0.04</v>
          </cell>
          <cell r="K33">
            <v>0.36645699999999998</v>
          </cell>
          <cell r="P33">
            <v>0.54</v>
          </cell>
          <cell r="Q33">
            <v>0.5111156</v>
          </cell>
          <cell r="S33">
            <v>0</v>
          </cell>
        </row>
        <row r="34">
          <cell r="A34" t="str">
            <v>SS_B _A20_4AU_i_5_0-5.dxf</v>
          </cell>
          <cell r="B34">
            <v>6</v>
          </cell>
          <cell r="C34" t="str">
            <v>SS_B _A20_4AU_i_5</v>
          </cell>
          <cell r="D34" t="str">
            <v>0-5</v>
          </cell>
          <cell r="F34">
            <v>0.21299999999999999</v>
          </cell>
          <cell r="G34">
            <v>4</v>
          </cell>
          <cell r="L34">
            <v>743</v>
          </cell>
          <cell r="M34">
            <v>858</v>
          </cell>
          <cell r="N34">
            <v>-25.238</v>
          </cell>
          <cell r="O34">
            <v>1.078055</v>
          </cell>
          <cell r="P34">
            <v>23.478000000000002</v>
          </cell>
          <cell r="Q34">
            <v>4.6062976999999998</v>
          </cell>
          <cell r="S34">
            <v>33</v>
          </cell>
        </row>
        <row r="35">
          <cell r="A35" t="str">
            <v>SS_B _A20_4AU_ii_5_0-5.dxf</v>
          </cell>
          <cell r="B35">
            <v>7</v>
          </cell>
          <cell r="C35" t="str">
            <v>SS_B _A20_4AU_ii_5</v>
          </cell>
          <cell r="D35" t="str">
            <v>0-5</v>
          </cell>
          <cell r="F35">
            <v>0.50600000000000001</v>
          </cell>
          <cell r="R35" t="str">
            <v>CO2</v>
          </cell>
          <cell r="T35">
            <v>4.4933895000000001</v>
          </cell>
          <cell r="U35">
            <v>86433</v>
          </cell>
          <cell r="V35">
            <v>2.6305510000000001E-2</v>
          </cell>
        </row>
        <row r="36">
          <cell r="A36" t="str">
            <v>SS_B _A20_4AU_ii_5_0-5.dxf</v>
          </cell>
          <cell r="B36">
            <v>7</v>
          </cell>
          <cell r="C36" t="str">
            <v>SS_B _A20_4AU_ii_5</v>
          </cell>
          <cell r="D36" t="str">
            <v>0-5</v>
          </cell>
          <cell r="F36">
            <v>0.50600000000000001</v>
          </cell>
          <cell r="G36">
            <v>1</v>
          </cell>
          <cell r="H36">
            <v>4160</v>
          </cell>
          <cell r="I36">
            <v>3028</v>
          </cell>
          <cell r="J36">
            <v>-0.13900000000000001</v>
          </cell>
          <cell r="K36">
            <v>0.366421</v>
          </cell>
          <cell r="P36">
            <v>77.007000000000005</v>
          </cell>
          <cell r="S36">
            <v>0</v>
          </cell>
        </row>
        <row r="37">
          <cell r="A37" t="str">
            <v>SS_B _A20_4AU_ii_5_0-5.dxf</v>
          </cell>
          <cell r="B37">
            <v>7</v>
          </cell>
          <cell r="C37" t="str">
            <v>SS_B _A20_4AU_ii_5</v>
          </cell>
          <cell r="D37" t="str">
            <v>0-5</v>
          </cell>
          <cell r="F37">
            <v>0.50600000000000001</v>
          </cell>
          <cell r="G37">
            <v>2</v>
          </cell>
          <cell r="H37">
            <v>4170</v>
          </cell>
          <cell r="I37">
            <v>3035</v>
          </cell>
          <cell r="J37">
            <v>-0.13</v>
          </cell>
          <cell r="K37">
            <v>0.366425</v>
          </cell>
          <cell r="P37">
            <v>77.019000000000005</v>
          </cell>
          <cell r="S37">
            <v>0</v>
          </cell>
        </row>
        <row r="38">
          <cell r="A38" t="str">
            <v>SS_B _A20_4AU_ii_5_0-5.dxf</v>
          </cell>
          <cell r="B38">
            <v>7</v>
          </cell>
          <cell r="C38" t="str">
            <v>SS_B _A20_4AU_ii_5</v>
          </cell>
          <cell r="D38" t="str">
            <v>0-5</v>
          </cell>
          <cell r="F38">
            <v>0.50600000000000001</v>
          </cell>
          <cell r="G38">
            <v>3</v>
          </cell>
          <cell r="H38">
            <v>61</v>
          </cell>
          <cell r="I38">
            <v>45</v>
          </cell>
          <cell r="J38">
            <v>0.60899999999999999</v>
          </cell>
          <cell r="K38">
            <v>0.36669499999999999</v>
          </cell>
          <cell r="P38">
            <v>1.0369999999999999</v>
          </cell>
          <cell r="Q38">
            <v>0.41298430000000003</v>
          </cell>
          <cell r="S38">
            <v>0</v>
          </cell>
        </row>
        <row r="39">
          <cell r="A39" t="str">
            <v>SS_B _A20_4AU_ii_5_0-5.dxf</v>
          </cell>
          <cell r="B39">
            <v>7</v>
          </cell>
          <cell r="C39" t="str">
            <v>SS_B _A20_4AU_ii_5</v>
          </cell>
          <cell r="D39" t="str">
            <v>0-5</v>
          </cell>
          <cell r="F39">
            <v>0.50600000000000001</v>
          </cell>
          <cell r="G39">
            <v>4</v>
          </cell>
          <cell r="L39">
            <v>1397</v>
          </cell>
          <cell r="M39">
            <v>1615</v>
          </cell>
          <cell r="N39">
            <v>-24.594000000000001</v>
          </cell>
          <cell r="O39">
            <v>1.078759</v>
          </cell>
          <cell r="P39">
            <v>44.216999999999999</v>
          </cell>
          <cell r="Q39">
            <v>3.6518066</v>
          </cell>
          <cell r="S39">
            <v>33</v>
          </cell>
        </row>
        <row r="40">
          <cell r="A40" t="str">
            <v>PSS4_.dxf</v>
          </cell>
          <cell r="B40">
            <v>8</v>
          </cell>
          <cell r="C40" t="str">
            <v>PSS4</v>
          </cell>
          <cell r="F40">
            <v>0.1</v>
          </cell>
          <cell r="R40" t="str">
            <v>N2</v>
          </cell>
          <cell r="T40">
            <v>11.104459500000001</v>
          </cell>
          <cell r="U40">
            <v>4839</v>
          </cell>
          <cell r="V40">
            <v>0.22945735</v>
          </cell>
        </row>
        <row r="41">
          <cell r="A41" t="str">
            <v>PSS4_.dxf</v>
          </cell>
          <cell r="B41">
            <v>8</v>
          </cell>
          <cell r="C41" t="str">
            <v>PSS4</v>
          </cell>
          <cell r="F41">
            <v>0.1</v>
          </cell>
          <cell r="U41">
            <v>20717</v>
          </cell>
        </row>
        <row r="42">
          <cell r="A42" t="str">
            <v>PSS4_.dxf</v>
          </cell>
          <cell r="B42">
            <v>8</v>
          </cell>
          <cell r="C42" t="str">
            <v>PSS4</v>
          </cell>
          <cell r="F42">
            <v>0.1</v>
          </cell>
          <cell r="R42" t="str">
            <v>CO2</v>
          </cell>
          <cell r="T42">
            <v>65.764367199999995</v>
          </cell>
          <cell r="U42">
            <v>250002</v>
          </cell>
          <cell r="V42">
            <v>2.6305510000000001E-2</v>
          </cell>
        </row>
        <row r="43">
          <cell r="A43" t="str">
            <v>PSS4_.dxf</v>
          </cell>
          <cell r="B43">
            <v>8</v>
          </cell>
          <cell r="C43" t="str">
            <v>PSS4</v>
          </cell>
          <cell r="F43">
            <v>0.1</v>
          </cell>
          <cell r="G43">
            <v>1</v>
          </cell>
          <cell r="H43">
            <v>4167</v>
          </cell>
          <cell r="I43">
            <v>3033</v>
          </cell>
          <cell r="J43">
            <v>-6.4000000000000001E-2</v>
          </cell>
          <cell r="K43">
            <v>0.36644900000000002</v>
          </cell>
          <cell r="P43">
            <v>77.093999999999994</v>
          </cell>
          <cell r="S43">
            <v>0</v>
          </cell>
        </row>
        <row r="44">
          <cell r="A44" t="str">
            <v>PSS4_.dxf</v>
          </cell>
          <cell r="B44">
            <v>8</v>
          </cell>
          <cell r="C44" t="str">
            <v>PSS4</v>
          </cell>
          <cell r="F44">
            <v>0.1</v>
          </cell>
          <cell r="G44">
            <v>2</v>
          </cell>
          <cell r="H44">
            <v>4167</v>
          </cell>
          <cell r="I44">
            <v>3033</v>
          </cell>
          <cell r="J44">
            <v>-0.13</v>
          </cell>
          <cell r="K44">
            <v>0.366425</v>
          </cell>
          <cell r="P44">
            <v>77.066000000000003</v>
          </cell>
          <cell r="S44">
            <v>0</v>
          </cell>
        </row>
        <row r="45">
          <cell r="A45" t="str">
            <v>PSS4_.dxf</v>
          </cell>
          <cell r="B45">
            <v>8</v>
          </cell>
          <cell r="C45" t="str">
            <v>PSS4</v>
          </cell>
          <cell r="F45">
            <v>0.1</v>
          </cell>
          <cell r="G45">
            <v>3</v>
          </cell>
          <cell r="H45">
            <v>324</v>
          </cell>
          <cell r="I45">
            <v>236</v>
          </cell>
          <cell r="J45">
            <v>-0.23200000000000001</v>
          </cell>
          <cell r="K45">
            <v>0.36638700000000002</v>
          </cell>
          <cell r="P45">
            <v>5.0910000000000002</v>
          </cell>
          <cell r="Q45">
            <v>10.260194</v>
          </cell>
          <cell r="S45">
            <v>0</v>
          </cell>
        </row>
        <row r="46">
          <cell r="A46" t="str">
            <v>PSS4_.dxf</v>
          </cell>
          <cell r="B46">
            <v>8</v>
          </cell>
          <cell r="C46" t="str">
            <v>PSS4</v>
          </cell>
          <cell r="F46">
            <v>0.1</v>
          </cell>
          <cell r="G46">
            <v>4</v>
          </cell>
          <cell r="L46">
            <v>4924</v>
          </cell>
          <cell r="M46">
            <v>5780</v>
          </cell>
          <cell r="N46">
            <v>-9.9049999999999994</v>
          </cell>
          <cell r="O46">
            <v>1.094827</v>
          </cell>
          <cell r="P46">
            <v>158.60499999999999</v>
          </cell>
          <cell r="Q46">
            <v>66.280590200000006</v>
          </cell>
          <cell r="S46">
            <v>33</v>
          </cell>
        </row>
        <row r="47">
          <cell r="A47" t="str">
            <v>PSS7_(1).dxf</v>
          </cell>
          <cell r="B47">
            <v>9</v>
          </cell>
          <cell r="C47" t="str">
            <v>PSS7</v>
          </cell>
          <cell r="F47">
            <v>0.1</v>
          </cell>
          <cell r="R47" t="str">
            <v>CO2</v>
          </cell>
          <cell r="T47">
            <v>29.226077400000001</v>
          </cell>
          <cell r="U47">
            <v>111102</v>
          </cell>
          <cell r="V47">
            <v>2.6305510000000001E-2</v>
          </cell>
        </row>
        <row r="48">
          <cell r="A48" t="str">
            <v>PSS7_(1).dxf</v>
          </cell>
          <cell r="B48">
            <v>9</v>
          </cell>
          <cell r="C48" t="str">
            <v>PSS7</v>
          </cell>
          <cell r="F48">
            <v>0.1</v>
          </cell>
          <cell r="G48">
            <v>1</v>
          </cell>
          <cell r="H48">
            <v>4170</v>
          </cell>
          <cell r="I48">
            <v>3035</v>
          </cell>
          <cell r="J48">
            <v>-8.2000000000000003E-2</v>
          </cell>
          <cell r="K48">
            <v>0.36644199999999999</v>
          </cell>
          <cell r="P48">
            <v>77.149000000000001</v>
          </cell>
          <cell r="S48">
            <v>0</v>
          </cell>
        </row>
        <row r="49">
          <cell r="A49" t="str">
            <v>PSS7_(1).dxf</v>
          </cell>
          <cell r="B49">
            <v>9</v>
          </cell>
          <cell r="C49" t="str">
            <v>PSS7</v>
          </cell>
          <cell r="F49">
            <v>0.1</v>
          </cell>
          <cell r="G49">
            <v>2</v>
          </cell>
          <cell r="H49">
            <v>4169</v>
          </cell>
          <cell r="I49">
            <v>3034</v>
          </cell>
          <cell r="J49">
            <v>-0.13</v>
          </cell>
          <cell r="K49">
            <v>0.366425</v>
          </cell>
          <cell r="P49">
            <v>77.097999999999999</v>
          </cell>
          <cell r="S49">
            <v>0</v>
          </cell>
        </row>
        <row r="50">
          <cell r="A50" t="str">
            <v>PSS7_(1).dxf</v>
          </cell>
          <cell r="B50">
            <v>9</v>
          </cell>
          <cell r="C50" t="str">
            <v>PSS7</v>
          </cell>
          <cell r="F50">
            <v>0.1</v>
          </cell>
          <cell r="G50">
            <v>3</v>
          </cell>
          <cell r="H50">
            <v>36</v>
          </cell>
          <cell r="I50">
            <v>26</v>
          </cell>
          <cell r="J50">
            <v>1.5529999999999999</v>
          </cell>
          <cell r="K50">
            <v>0.367039</v>
          </cell>
          <cell r="P50">
            <v>0.68100000000000005</v>
          </cell>
          <cell r="Q50">
            <v>1.3732546000000001</v>
          </cell>
          <cell r="S50">
            <v>0</v>
          </cell>
        </row>
        <row r="51">
          <cell r="A51" t="str">
            <v>PSS7_(1).dxf</v>
          </cell>
          <cell r="B51">
            <v>9</v>
          </cell>
          <cell r="C51" t="str">
            <v>PSS7</v>
          </cell>
          <cell r="F51">
            <v>0.1</v>
          </cell>
          <cell r="G51">
            <v>4</v>
          </cell>
          <cell r="L51">
            <v>621</v>
          </cell>
          <cell r="M51">
            <v>727</v>
          </cell>
          <cell r="N51">
            <v>-11.083</v>
          </cell>
          <cell r="O51">
            <v>1.0935379999999999</v>
          </cell>
          <cell r="P51">
            <v>19.638000000000002</v>
          </cell>
          <cell r="Q51">
            <v>8.2068460999999999</v>
          </cell>
          <cell r="S51">
            <v>33</v>
          </cell>
        </row>
        <row r="52">
          <cell r="A52" t="str">
            <v>SS_B _A20_4BU_i_3_0-5.dxf</v>
          </cell>
          <cell r="B52">
            <v>10</v>
          </cell>
          <cell r="C52" t="str">
            <v>SS_B _A20_4BU_i_3</v>
          </cell>
          <cell r="D52" t="str">
            <v>0-5</v>
          </cell>
          <cell r="F52">
            <v>0.49399999999999999</v>
          </cell>
          <cell r="R52" t="str">
            <v>CO2</v>
          </cell>
          <cell r="T52">
            <v>7.6131830999999996</v>
          </cell>
          <cell r="U52">
            <v>142971</v>
          </cell>
          <cell r="V52">
            <v>2.6305510000000001E-2</v>
          </cell>
        </row>
        <row r="53">
          <cell r="A53" t="str">
            <v>SS_B _A20_4BU_i_3_0-5.dxf</v>
          </cell>
          <cell r="B53">
            <v>10</v>
          </cell>
          <cell r="C53" t="str">
            <v>SS_B _A20_4BU_i_3</v>
          </cell>
          <cell r="D53" t="str">
            <v>0-5</v>
          </cell>
          <cell r="F53">
            <v>0.49399999999999999</v>
          </cell>
          <cell r="G53">
            <v>1</v>
          </cell>
          <cell r="H53">
            <v>4165</v>
          </cell>
          <cell r="I53">
            <v>3031</v>
          </cell>
          <cell r="J53">
            <v>-0.10100000000000001</v>
          </cell>
          <cell r="K53">
            <v>0.36643500000000001</v>
          </cell>
          <cell r="P53">
            <v>77.027000000000001</v>
          </cell>
          <cell r="S53">
            <v>0</v>
          </cell>
        </row>
        <row r="54">
          <cell r="A54" t="str">
            <v>SS_B _A20_4BU_i_3_0-5.dxf</v>
          </cell>
          <cell r="B54">
            <v>10</v>
          </cell>
          <cell r="C54" t="str">
            <v>SS_B _A20_4BU_i_3</v>
          </cell>
          <cell r="D54" t="str">
            <v>0-5</v>
          </cell>
          <cell r="F54">
            <v>0.49399999999999999</v>
          </cell>
          <cell r="G54">
            <v>2</v>
          </cell>
          <cell r="H54">
            <v>4165</v>
          </cell>
          <cell r="I54">
            <v>3031</v>
          </cell>
          <cell r="J54">
            <v>-0.13</v>
          </cell>
          <cell r="K54">
            <v>0.366425</v>
          </cell>
          <cell r="P54">
            <v>77.051000000000002</v>
          </cell>
          <cell r="S54">
            <v>0</v>
          </cell>
        </row>
        <row r="55">
          <cell r="A55" t="str">
            <v>SS_B _A20_4BU_i_3_0-5.dxf</v>
          </cell>
          <cell r="B55">
            <v>10</v>
          </cell>
          <cell r="C55" t="str">
            <v>SS_B _A20_4BU_i_3</v>
          </cell>
          <cell r="D55" t="str">
            <v>0-5</v>
          </cell>
          <cell r="F55">
            <v>0.49399999999999999</v>
          </cell>
          <cell r="G55">
            <v>3</v>
          </cell>
          <cell r="H55">
            <v>66</v>
          </cell>
          <cell r="I55">
            <v>48</v>
          </cell>
          <cell r="J55">
            <v>-0.76300000000000001</v>
          </cell>
          <cell r="K55">
            <v>0.36619299999999999</v>
          </cell>
          <cell r="P55">
            <v>1.1180000000000001</v>
          </cell>
          <cell r="Q55">
            <v>0.45594600000000002</v>
          </cell>
          <cell r="S55">
            <v>0</v>
          </cell>
        </row>
        <row r="56">
          <cell r="A56" t="str">
            <v>SS_B _A20_4BU_i_3_0-5.dxf</v>
          </cell>
          <cell r="B56">
            <v>10</v>
          </cell>
          <cell r="C56" t="str">
            <v>SS_B _A20_4BU_i_3</v>
          </cell>
          <cell r="D56" t="str">
            <v>0-5</v>
          </cell>
          <cell r="F56">
            <v>0.49399999999999999</v>
          </cell>
          <cell r="G56">
            <v>4</v>
          </cell>
          <cell r="L56">
            <v>2585</v>
          </cell>
          <cell r="M56">
            <v>2988</v>
          </cell>
          <cell r="N56">
            <v>-26.015999999999998</v>
          </cell>
          <cell r="O56">
            <v>1.0772040000000001</v>
          </cell>
          <cell r="P56">
            <v>82.561999999999998</v>
          </cell>
          <cell r="Q56">
            <v>6.9842798999999998</v>
          </cell>
          <cell r="S56">
            <v>33</v>
          </cell>
        </row>
        <row r="57">
          <cell r="A57" t="str">
            <v>SS_B _A20_4BU_i_5_0-5.dxf</v>
          </cell>
          <cell r="B57">
            <v>11</v>
          </cell>
          <cell r="C57" t="str">
            <v>SS_B _A20_4BU_i_5</v>
          </cell>
          <cell r="D57" t="str">
            <v>0-5</v>
          </cell>
          <cell r="F57">
            <v>0.54800000000000004</v>
          </cell>
          <cell r="U57">
            <v>20693</v>
          </cell>
        </row>
        <row r="58">
          <cell r="A58" t="str">
            <v>SS_B _A20_4BU_i_5_0-5.dxf</v>
          </cell>
          <cell r="B58">
            <v>11</v>
          </cell>
          <cell r="C58" t="str">
            <v>SS_B _A20_4BU_i_5</v>
          </cell>
          <cell r="D58" t="str">
            <v>0-5</v>
          </cell>
          <cell r="F58">
            <v>0.54800000000000004</v>
          </cell>
          <cell r="R58" t="str">
            <v>CO2</v>
          </cell>
          <cell r="T58">
            <v>4.9840723999999996</v>
          </cell>
          <cell r="U58">
            <v>103829</v>
          </cell>
          <cell r="V58">
            <v>2.6305510000000001E-2</v>
          </cell>
        </row>
        <row r="59">
          <cell r="A59" t="str">
            <v>SS_B _A20_4BU_i_5_0-5.dxf</v>
          </cell>
          <cell r="B59">
            <v>11</v>
          </cell>
          <cell r="C59" t="str">
            <v>SS_B _A20_4BU_i_5</v>
          </cell>
          <cell r="D59" t="str">
            <v>0-5</v>
          </cell>
          <cell r="F59">
            <v>0.54800000000000004</v>
          </cell>
          <cell r="G59">
            <v>1</v>
          </cell>
          <cell r="H59">
            <v>4168</v>
          </cell>
          <cell r="I59">
            <v>3033</v>
          </cell>
          <cell r="J59">
            <v>-0.14399999999999999</v>
          </cell>
          <cell r="K59">
            <v>0.36641899999999999</v>
          </cell>
          <cell r="P59">
            <v>77.120999999999995</v>
          </cell>
          <cell r="S59">
            <v>0</v>
          </cell>
        </row>
        <row r="60">
          <cell r="A60" t="str">
            <v>SS_B _A20_4BU_i_5_0-5.dxf</v>
          </cell>
          <cell r="B60">
            <v>11</v>
          </cell>
          <cell r="C60" t="str">
            <v>SS_B _A20_4BU_i_5</v>
          </cell>
          <cell r="D60" t="str">
            <v>0-5</v>
          </cell>
          <cell r="F60">
            <v>0.54800000000000004</v>
          </cell>
          <cell r="G60">
            <v>2</v>
          </cell>
          <cell r="H60">
            <v>4165</v>
          </cell>
          <cell r="I60">
            <v>3031</v>
          </cell>
          <cell r="J60">
            <v>-0.13</v>
          </cell>
          <cell r="K60">
            <v>0.366425</v>
          </cell>
          <cell r="P60">
            <v>77.064999999999998</v>
          </cell>
          <cell r="S60">
            <v>0</v>
          </cell>
        </row>
        <row r="61">
          <cell r="A61" t="str">
            <v>SS_B _A20_4BU_i_5_0-5.dxf</v>
          </cell>
          <cell r="B61">
            <v>11</v>
          </cell>
          <cell r="C61" t="str">
            <v>SS_B _A20_4BU_i_5</v>
          </cell>
          <cell r="D61" t="str">
            <v>0-5</v>
          </cell>
          <cell r="F61">
            <v>0.54800000000000004</v>
          </cell>
          <cell r="G61">
            <v>3</v>
          </cell>
          <cell r="H61">
            <v>45</v>
          </cell>
          <cell r="I61">
            <v>33</v>
          </cell>
          <cell r="J61">
            <v>-2.7090000000000001</v>
          </cell>
          <cell r="K61">
            <v>0.365483</v>
          </cell>
          <cell r="P61">
            <v>0.79200000000000004</v>
          </cell>
          <cell r="Q61">
            <v>0.2913326</v>
          </cell>
          <cell r="S61">
            <v>0</v>
          </cell>
        </row>
        <row r="62">
          <cell r="A62" t="str">
            <v>SS_B _A20_4BU_i_5_0-5.dxf</v>
          </cell>
          <cell r="B62">
            <v>11</v>
          </cell>
          <cell r="C62" t="str">
            <v>SS_B _A20_4BU_i_5</v>
          </cell>
          <cell r="D62" t="str">
            <v>0-5</v>
          </cell>
          <cell r="F62">
            <v>0.54800000000000004</v>
          </cell>
          <cell r="G62">
            <v>4</v>
          </cell>
          <cell r="L62">
            <v>1809</v>
          </cell>
          <cell r="M62">
            <v>2090</v>
          </cell>
          <cell r="N62">
            <v>-25.864999999999998</v>
          </cell>
          <cell r="O62">
            <v>1.077369</v>
          </cell>
          <cell r="P62">
            <v>57.225000000000001</v>
          </cell>
          <cell r="Q62">
            <v>4.3639073000000002</v>
          </cell>
          <cell r="S62">
            <v>33</v>
          </cell>
        </row>
        <row r="63">
          <cell r="A63" t="str">
            <v>PSS6_.dxf</v>
          </cell>
          <cell r="B63">
            <v>12</v>
          </cell>
          <cell r="C63" t="str">
            <v>PSS6</v>
          </cell>
          <cell r="F63">
            <v>0.1</v>
          </cell>
          <cell r="U63">
            <v>20658</v>
          </cell>
        </row>
        <row r="64">
          <cell r="A64" t="str">
            <v>PSS6_.dxf</v>
          </cell>
          <cell r="B64">
            <v>12</v>
          </cell>
          <cell r="C64" t="str">
            <v>PSS6</v>
          </cell>
          <cell r="F64">
            <v>0.1</v>
          </cell>
          <cell r="R64" t="str">
            <v>CO2</v>
          </cell>
          <cell r="T64">
            <v>21.090976300000001</v>
          </cell>
          <cell r="U64">
            <v>80177</v>
          </cell>
          <cell r="V64">
            <v>2.6305510000000001E-2</v>
          </cell>
        </row>
        <row r="65">
          <cell r="A65" t="str">
            <v>PSS6_.dxf</v>
          </cell>
          <cell r="B65">
            <v>12</v>
          </cell>
          <cell r="C65" t="str">
            <v>PSS6</v>
          </cell>
          <cell r="F65">
            <v>0.1</v>
          </cell>
          <cell r="G65">
            <v>1</v>
          </cell>
          <cell r="H65">
            <v>4162</v>
          </cell>
          <cell r="I65">
            <v>3029</v>
          </cell>
          <cell r="J65">
            <v>-0.06</v>
          </cell>
          <cell r="K65">
            <v>0.36645</v>
          </cell>
          <cell r="P65">
            <v>77.2</v>
          </cell>
          <cell r="S65">
            <v>0</v>
          </cell>
        </row>
        <row r="66">
          <cell r="A66" t="str">
            <v>PSS6_.dxf</v>
          </cell>
          <cell r="B66">
            <v>12</v>
          </cell>
          <cell r="C66" t="str">
            <v>PSS6</v>
          </cell>
          <cell r="F66">
            <v>0.1</v>
          </cell>
          <cell r="G66">
            <v>2</v>
          </cell>
          <cell r="H66">
            <v>4166</v>
          </cell>
          <cell r="I66">
            <v>3032</v>
          </cell>
          <cell r="J66">
            <v>-0.13</v>
          </cell>
          <cell r="K66">
            <v>0.366425</v>
          </cell>
          <cell r="P66">
            <v>77.063000000000002</v>
          </cell>
          <cell r="S66">
            <v>0</v>
          </cell>
        </row>
        <row r="67">
          <cell r="A67" t="str">
            <v>PSS6_.dxf</v>
          </cell>
          <cell r="B67">
            <v>12</v>
          </cell>
          <cell r="C67" t="str">
            <v>PSS6</v>
          </cell>
          <cell r="F67">
            <v>0.1</v>
          </cell>
          <cell r="G67">
            <v>3</v>
          </cell>
          <cell r="H67">
            <v>78</v>
          </cell>
          <cell r="I67">
            <v>57</v>
          </cell>
          <cell r="J67">
            <v>-0.254</v>
          </cell>
          <cell r="K67">
            <v>0.36637900000000001</v>
          </cell>
          <cell r="P67">
            <v>1.3580000000000001</v>
          </cell>
          <cell r="Q67">
            <v>2.7377973999999998</v>
          </cell>
          <cell r="S67">
            <v>0</v>
          </cell>
        </row>
        <row r="68">
          <cell r="A68" t="str">
            <v>PSS6_.dxf</v>
          </cell>
          <cell r="B68">
            <v>12</v>
          </cell>
          <cell r="C68" t="str">
            <v>PSS6</v>
          </cell>
          <cell r="F68">
            <v>0.1</v>
          </cell>
          <cell r="G68">
            <v>4</v>
          </cell>
          <cell r="L68">
            <v>1272</v>
          </cell>
          <cell r="M68">
            <v>1491</v>
          </cell>
          <cell r="N68">
            <v>-10.204000000000001</v>
          </cell>
          <cell r="O68">
            <v>1.0945</v>
          </cell>
          <cell r="P68">
            <v>40.264000000000003</v>
          </cell>
          <cell r="Q68">
            <v>16.826252</v>
          </cell>
          <cell r="S68">
            <v>33</v>
          </cell>
        </row>
        <row r="69">
          <cell r="A69" t="str">
            <v>SS_B _A20_4BU_ii_1_0-5.dxf</v>
          </cell>
          <cell r="B69">
            <v>13</v>
          </cell>
          <cell r="C69" t="str">
            <v>SS_B _A20_4BU_ii_1</v>
          </cell>
          <cell r="D69" t="str">
            <v>0-5</v>
          </cell>
          <cell r="F69">
            <v>0.499</v>
          </cell>
          <cell r="R69" t="str">
            <v>CO2</v>
          </cell>
          <cell r="T69">
            <v>3.7923336000000001</v>
          </cell>
          <cell r="U69">
            <v>71938</v>
          </cell>
          <cell r="V69">
            <v>2.6305510000000001E-2</v>
          </cell>
        </row>
        <row r="70">
          <cell r="A70" t="str">
            <v>SS_B _A20_4BU_ii_1_0-5.dxf</v>
          </cell>
          <cell r="B70">
            <v>13</v>
          </cell>
          <cell r="C70" t="str">
            <v>SS_B _A20_4BU_ii_1</v>
          </cell>
          <cell r="D70" t="str">
            <v>0-5</v>
          </cell>
          <cell r="F70">
            <v>0.499</v>
          </cell>
          <cell r="G70">
            <v>1</v>
          </cell>
          <cell r="H70">
            <v>4161</v>
          </cell>
          <cell r="I70">
            <v>3028</v>
          </cell>
          <cell r="J70">
            <v>-8.3000000000000004E-2</v>
          </cell>
          <cell r="K70">
            <v>0.36644199999999999</v>
          </cell>
          <cell r="P70">
            <v>77.122</v>
          </cell>
          <cell r="S70">
            <v>0</v>
          </cell>
        </row>
        <row r="71">
          <cell r="A71" t="str">
            <v>SS_B _A20_4BU_ii_1_0-5.dxf</v>
          </cell>
          <cell r="B71">
            <v>13</v>
          </cell>
          <cell r="C71" t="str">
            <v>SS_B _A20_4BU_ii_1</v>
          </cell>
          <cell r="D71" t="str">
            <v>0-5</v>
          </cell>
          <cell r="F71">
            <v>0.499</v>
          </cell>
          <cell r="G71">
            <v>2</v>
          </cell>
          <cell r="H71">
            <v>4164</v>
          </cell>
          <cell r="I71">
            <v>3030</v>
          </cell>
          <cell r="J71">
            <v>-0.13</v>
          </cell>
          <cell r="K71">
            <v>0.366425</v>
          </cell>
          <cell r="P71">
            <v>76.988</v>
          </cell>
          <cell r="S71">
            <v>0</v>
          </cell>
        </row>
        <row r="72">
          <cell r="A72" t="str">
            <v>SS_B _A20_4BU_ii_1_0-5.dxf</v>
          </cell>
          <cell r="B72">
            <v>13</v>
          </cell>
          <cell r="C72" t="str">
            <v>SS_B _A20_4BU_ii_1</v>
          </cell>
          <cell r="D72" t="str">
            <v>0-5</v>
          </cell>
          <cell r="F72">
            <v>0.499</v>
          </cell>
          <cell r="G72">
            <v>3</v>
          </cell>
          <cell r="H72">
            <v>40</v>
          </cell>
          <cell r="I72">
            <v>29</v>
          </cell>
          <cell r="J72">
            <v>2.153</v>
          </cell>
          <cell r="K72">
            <v>0.36725799999999997</v>
          </cell>
          <cell r="P72">
            <v>0.72799999999999998</v>
          </cell>
          <cell r="Q72">
            <v>0.2941513</v>
          </cell>
          <cell r="S72">
            <v>0</v>
          </cell>
        </row>
        <row r="73">
          <cell r="A73" t="str">
            <v>SS_B _A20_4BU_ii_1_0-5.dxf</v>
          </cell>
          <cell r="B73">
            <v>13</v>
          </cell>
          <cell r="C73" t="str">
            <v>SS_B _A20_4BU_ii_1</v>
          </cell>
          <cell r="D73" t="str">
            <v>0-5</v>
          </cell>
          <cell r="F73">
            <v>0.499</v>
          </cell>
          <cell r="G73">
            <v>4</v>
          </cell>
          <cell r="L73">
            <v>1112</v>
          </cell>
          <cell r="M73">
            <v>1286</v>
          </cell>
          <cell r="N73">
            <v>-25.283000000000001</v>
          </cell>
          <cell r="O73">
            <v>1.078006</v>
          </cell>
          <cell r="P73">
            <v>35.286000000000001</v>
          </cell>
          <cell r="Q73">
            <v>2.9550890000000001</v>
          </cell>
          <cell r="S73">
            <v>33</v>
          </cell>
        </row>
        <row r="74">
          <cell r="A74" t="str">
            <v>SS_B _A20_4BU_ii_2_0-5.dxf</v>
          </cell>
          <cell r="B74">
            <v>14</v>
          </cell>
          <cell r="C74" t="str">
            <v>SS_B _A20_4BU_ii_2</v>
          </cell>
          <cell r="D74" t="str">
            <v>0-5</v>
          </cell>
          <cell r="F74">
            <v>0.53900000000000003</v>
          </cell>
          <cell r="R74" t="str">
            <v>CO2</v>
          </cell>
          <cell r="T74">
            <v>3.4432383999999998</v>
          </cell>
          <cell r="U74">
            <v>70552</v>
          </cell>
          <cell r="V74">
            <v>2.6305510000000001E-2</v>
          </cell>
        </row>
        <row r="75">
          <cell r="A75" t="str">
            <v>SS_B _A20_4BU_ii_2_0-5.dxf</v>
          </cell>
          <cell r="B75">
            <v>14</v>
          </cell>
          <cell r="C75" t="str">
            <v>SS_B _A20_4BU_ii_2</v>
          </cell>
          <cell r="D75" t="str">
            <v>0-5</v>
          </cell>
          <cell r="F75">
            <v>0.53900000000000003</v>
          </cell>
          <cell r="G75">
            <v>1</v>
          </cell>
          <cell r="H75">
            <v>4163</v>
          </cell>
          <cell r="I75">
            <v>3029</v>
          </cell>
          <cell r="J75">
            <v>-9.7000000000000003E-2</v>
          </cell>
          <cell r="K75">
            <v>0.36643700000000001</v>
          </cell>
          <cell r="P75">
            <v>76.965999999999994</v>
          </cell>
          <cell r="S75">
            <v>0</v>
          </cell>
        </row>
        <row r="76">
          <cell r="A76" t="str">
            <v>SS_B _A20_4BU_ii_2_0-5.dxf</v>
          </cell>
          <cell r="B76">
            <v>14</v>
          </cell>
          <cell r="C76" t="str">
            <v>SS_B _A20_4BU_ii_2</v>
          </cell>
          <cell r="D76" t="str">
            <v>0-5</v>
          </cell>
          <cell r="F76">
            <v>0.53900000000000003</v>
          </cell>
          <cell r="G76">
            <v>2</v>
          </cell>
          <cell r="H76">
            <v>4160</v>
          </cell>
          <cell r="I76">
            <v>3028</v>
          </cell>
          <cell r="J76">
            <v>-0.13</v>
          </cell>
          <cell r="K76">
            <v>0.366425</v>
          </cell>
          <cell r="P76">
            <v>76.968000000000004</v>
          </cell>
          <cell r="S76">
            <v>0</v>
          </cell>
        </row>
        <row r="77">
          <cell r="A77" t="str">
            <v>SS_B _A20_4BU_ii_2_0-5.dxf</v>
          </cell>
          <cell r="B77">
            <v>14</v>
          </cell>
          <cell r="C77" t="str">
            <v>SS_B _A20_4BU_ii_2</v>
          </cell>
          <cell r="D77" t="str">
            <v>0-5</v>
          </cell>
          <cell r="F77">
            <v>0.53900000000000003</v>
          </cell>
          <cell r="G77">
            <v>3</v>
          </cell>
          <cell r="H77">
            <v>44</v>
          </cell>
          <cell r="I77">
            <v>32</v>
          </cell>
          <cell r="J77">
            <v>0.94399999999999995</v>
          </cell>
          <cell r="K77">
            <v>0.366817</v>
          </cell>
          <cell r="P77">
            <v>0.78300000000000003</v>
          </cell>
          <cell r="Q77">
            <v>0.2926185</v>
          </cell>
          <cell r="S77">
            <v>0</v>
          </cell>
        </row>
        <row r="78">
          <cell r="A78" t="str">
            <v>SS_B _A20_4BU_ii_2_0-5.dxf</v>
          </cell>
          <cell r="B78">
            <v>14</v>
          </cell>
          <cell r="C78" t="str">
            <v>SS_B _A20_4BU_ii_2</v>
          </cell>
          <cell r="D78" t="str">
            <v>0-5</v>
          </cell>
          <cell r="F78">
            <v>0.53900000000000003</v>
          </cell>
          <cell r="G78">
            <v>4</v>
          </cell>
          <cell r="L78">
            <v>1100</v>
          </cell>
          <cell r="M78">
            <v>1273</v>
          </cell>
          <cell r="N78">
            <v>-24.864999999999998</v>
          </cell>
          <cell r="O78">
            <v>1.0784629999999999</v>
          </cell>
          <cell r="P78">
            <v>34.83</v>
          </cell>
          <cell r="Q78">
            <v>2.7004535999999999</v>
          </cell>
          <cell r="S78">
            <v>33</v>
          </cell>
        </row>
        <row r="79">
          <cell r="A79" t="str">
            <v>SS_B _A20_4BU_ii_3_0-5.dxf</v>
          </cell>
          <cell r="B79">
            <v>15</v>
          </cell>
          <cell r="C79" t="str">
            <v>SS_B _A20_4BU_ii_3</v>
          </cell>
          <cell r="D79" t="str">
            <v>0-5</v>
          </cell>
          <cell r="F79">
            <v>0.57399999999999995</v>
          </cell>
          <cell r="R79" t="str">
            <v>CO2</v>
          </cell>
          <cell r="T79">
            <v>3.6135343999999998</v>
          </cell>
          <cell r="U79">
            <v>78849</v>
          </cell>
          <cell r="V79">
            <v>2.6305510000000001E-2</v>
          </cell>
        </row>
        <row r="80">
          <cell r="A80" t="str">
            <v>SS_B _A20_4BU_ii_3_0-5.dxf</v>
          </cell>
          <cell r="B80">
            <v>15</v>
          </cell>
          <cell r="C80" t="str">
            <v>SS_B _A20_4BU_ii_3</v>
          </cell>
          <cell r="D80" t="str">
            <v>0-5</v>
          </cell>
          <cell r="F80">
            <v>0.57399999999999995</v>
          </cell>
          <cell r="G80">
            <v>1</v>
          </cell>
          <cell r="H80">
            <v>4160</v>
          </cell>
          <cell r="I80">
            <v>3028</v>
          </cell>
          <cell r="J80">
            <v>-0.14899999999999999</v>
          </cell>
          <cell r="K80">
            <v>0.36641800000000002</v>
          </cell>
          <cell r="P80">
            <v>77.066999999999993</v>
          </cell>
          <cell r="S80">
            <v>0</v>
          </cell>
        </row>
        <row r="81">
          <cell r="A81" t="str">
            <v>SS_B _A20_4BU_ii_3_0-5.dxf</v>
          </cell>
          <cell r="B81">
            <v>15</v>
          </cell>
          <cell r="C81" t="str">
            <v>SS_B _A20_4BU_ii_3</v>
          </cell>
          <cell r="D81" t="str">
            <v>0-5</v>
          </cell>
          <cell r="F81">
            <v>0.57399999999999995</v>
          </cell>
          <cell r="G81">
            <v>2</v>
          </cell>
          <cell r="H81">
            <v>4163</v>
          </cell>
          <cell r="I81">
            <v>3030</v>
          </cell>
          <cell r="J81">
            <v>-0.13</v>
          </cell>
          <cell r="K81">
            <v>0.366425</v>
          </cell>
          <cell r="P81">
            <v>76.944000000000003</v>
          </cell>
          <cell r="S81">
            <v>0</v>
          </cell>
        </row>
        <row r="82">
          <cell r="A82" t="str">
            <v>SS_B _A20_4BU_ii_3_0-5.dxf</v>
          </cell>
          <cell r="B82">
            <v>15</v>
          </cell>
          <cell r="C82" t="str">
            <v>SS_B _A20_4BU_ii_3</v>
          </cell>
          <cell r="D82" t="str">
            <v>0-5</v>
          </cell>
          <cell r="F82">
            <v>0.57399999999999995</v>
          </cell>
          <cell r="G82">
            <v>3</v>
          </cell>
          <cell r="H82">
            <v>52</v>
          </cell>
          <cell r="I82">
            <v>38</v>
          </cell>
          <cell r="J82">
            <v>1.647</v>
          </cell>
          <cell r="K82">
            <v>0.36707299999999998</v>
          </cell>
          <cell r="P82">
            <v>0.89600000000000002</v>
          </cell>
          <cell r="Q82">
            <v>0.31446550000000001</v>
          </cell>
          <cell r="S82">
            <v>0</v>
          </cell>
        </row>
        <row r="83">
          <cell r="A83" t="str">
            <v>SS_B _A20_4BU_ii_3_0-5.dxf</v>
          </cell>
          <cell r="B83">
            <v>15</v>
          </cell>
          <cell r="C83" t="str">
            <v>SS_B _A20_4BU_ii_3</v>
          </cell>
          <cell r="D83" t="str">
            <v>0-5</v>
          </cell>
          <cell r="F83">
            <v>0.57399999999999995</v>
          </cell>
          <cell r="G83">
            <v>4</v>
          </cell>
          <cell r="L83">
            <v>1282</v>
          </cell>
          <cell r="M83">
            <v>1483</v>
          </cell>
          <cell r="N83">
            <v>-24.681000000000001</v>
          </cell>
          <cell r="O83">
            <v>1.0786640000000001</v>
          </cell>
          <cell r="P83">
            <v>40.551000000000002</v>
          </cell>
          <cell r="Q83">
            <v>2.952286</v>
          </cell>
          <cell r="S83">
            <v>33</v>
          </cell>
        </row>
        <row r="84">
          <cell r="A84" t="str">
            <v>SS_B _A20_4BU_ii_4_0-5.dxf</v>
          </cell>
          <cell r="B84">
            <v>16</v>
          </cell>
          <cell r="C84" t="str">
            <v>SS_B _A20_4BU_ii_4</v>
          </cell>
          <cell r="D84" t="str">
            <v>0-5</v>
          </cell>
          <cell r="F84">
            <v>0.504</v>
          </cell>
          <cell r="U84">
            <v>20689</v>
          </cell>
        </row>
        <row r="85">
          <cell r="A85" t="str">
            <v>SS_B _A20_4BU_ii_4_0-5.dxf</v>
          </cell>
          <cell r="B85">
            <v>16</v>
          </cell>
          <cell r="C85" t="str">
            <v>SS_B _A20_4BU_ii_4</v>
          </cell>
          <cell r="D85" t="str">
            <v>0-5</v>
          </cell>
          <cell r="F85">
            <v>0.504</v>
          </cell>
          <cell r="R85" t="str">
            <v>CO2</v>
          </cell>
          <cell r="T85">
            <v>5.7863632000000003</v>
          </cell>
          <cell r="U85">
            <v>110864</v>
          </cell>
          <cell r="V85">
            <v>2.6305510000000001E-2</v>
          </cell>
        </row>
        <row r="86">
          <cell r="A86" t="str">
            <v>SS_B _A20_4BU_ii_4_0-5.dxf</v>
          </cell>
          <cell r="B86">
            <v>16</v>
          </cell>
          <cell r="C86" t="str">
            <v>SS_B _A20_4BU_ii_4</v>
          </cell>
          <cell r="D86" t="str">
            <v>0-5</v>
          </cell>
          <cell r="F86">
            <v>0.504</v>
          </cell>
          <cell r="G86">
            <v>1</v>
          </cell>
          <cell r="H86">
            <v>4157</v>
          </cell>
          <cell r="I86">
            <v>3025</v>
          </cell>
          <cell r="J86">
            <v>-9.6000000000000002E-2</v>
          </cell>
          <cell r="K86">
            <v>0.36643700000000001</v>
          </cell>
          <cell r="P86">
            <v>77.037999999999997</v>
          </cell>
          <cell r="S86">
            <v>0</v>
          </cell>
        </row>
        <row r="87">
          <cell r="A87" t="str">
            <v>SS_B _A20_4BU_ii_4_0-5.dxf</v>
          </cell>
          <cell r="B87">
            <v>16</v>
          </cell>
          <cell r="C87" t="str">
            <v>SS_B _A20_4BU_ii_4</v>
          </cell>
          <cell r="D87" t="str">
            <v>0-5</v>
          </cell>
          <cell r="F87">
            <v>0.504</v>
          </cell>
          <cell r="G87">
            <v>2</v>
          </cell>
          <cell r="H87">
            <v>4162</v>
          </cell>
          <cell r="I87">
            <v>3029</v>
          </cell>
          <cell r="J87">
            <v>-0.13</v>
          </cell>
          <cell r="K87">
            <v>0.366425</v>
          </cell>
          <cell r="P87">
            <v>76.998000000000005</v>
          </cell>
          <cell r="S87">
            <v>0</v>
          </cell>
        </row>
        <row r="88">
          <cell r="A88" t="str">
            <v>SS_B _A20_4BU_ii_4_0-5.dxf</v>
          </cell>
          <cell r="B88">
            <v>16</v>
          </cell>
          <cell r="C88" t="str">
            <v>SS_B _A20_4BU_ii_4</v>
          </cell>
          <cell r="D88" t="str">
            <v>0-5</v>
          </cell>
          <cell r="F88">
            <v>0.504</v>
          </cell>
          <cell r="G88">
            <v>3</v>
          </cell>
          <cell r="H88">
            <v>33</v>
          </cell>
          <cell r="I88">
            <v>24</v>
          </cell>
          <cell r="J88">
            <v>-0.25900000000000001</v>
          </cell>
          <cell r="K88">
            <v>0.36637700000000001</v>
          </cell>
          <cell r="P88">
            <v>0.60899999999999999</v>
          </cell>
          <cell r="Q88">
            <v>0.24366650000000001</v>
          </cell>
          <cell r="S88">
            <v>0</v>
          </cell>
        </row>
        <row r="89">
          <cell r="A89" t="str">
            <v>SS_B _A20_4BU_ii_4_0-5.dxf</v>
          </cell>
          <cell r="B89">
            <v>16</v>
          </cell>
          <cell r="C89" t="str">
            <v>SS_B _A20_4BU_ii_4</v>
          </cell>
          <cell r="D89" t="str">
            <v>0-5</v>
          </cell>
          <cell r="F89">
            <v>0.504</v>
          </cell>
          <cell r="G89">
            <v>4</v>
          </cell>
          <cell r="L89">
            <v>672</v>
          </cell>
          <cell r="M89">
            <v>777</v>
          </cell>
          <cell r="N89">
            <v>-24.51</v>
          </cell>
          <cell r="O89">
            <v>1.0788519999999999</v>
          </cell>
          <cell r="P89">
            <v>21.091000000000001</v>
          </cell>
          <cell r="Q89">
            <v>1.7487564</v>
          </cell>
          <cell r="S89">
            <v>33</v>
          </cell>
        </row>
        <row r="90">
          <cell r="A90" t="str">
            <v>SS_B _A20_4BU_ii_5_0-5.dxf</v>
          </cell>
          <cell r="B90">
            <v>17</v>
          </cell>
          <cell r="C90" t="str">
            <v>SS_B _A20_4BU_ii_5</v>
          </cell>
          <cell r="D90" t="str">
            <v>0-5</v>
          </cell>
          <cell r="F90">
            <v>0.51100000000000001</v>
          </cell>
          <cell r="U90">
            <v>20643</v>
          </cell>
        </row>
        <row r="91">
          <cell r="A91" t="str">
            <v>SS_B _A20_4BU_ii_5_0-5.dxf</v>
          </cell>
          <cell r="B91">
            <v>17</v>
          </cell>
          <cell r="C91" t="str">
            <v>SS_B _A20_4BU_ii_5</v>
          </cell>
          <cell r="D91" t="str">
            <v>0-5</v>
          </cell>
          <cell r="F91">
            <v>0.51100000000000001</v>
          </cell>
          <cell r="R91" t="str">
            <v>CO2</v>
          </cell>
          <cell r="T91">
            <v>3.3406074000000001</v>
          </cell>
          <cell r="U91">
            <v>64893</v>
          </cell>
          <cell r="V91">
            <v>2.6305510000000001E-2</v>
          </cell>
        </row>
        <row r="92">
          <cell r="A92" t="str">
            <v>SS_B _A20_4BU_ii_5_0-5.dxf</v>
          </cell>
          <cell r="B92">
            <v>17</v>
          </cell>
          <cell r="C92" t="str">
            <v>SS_B _A20_4BU_ii_5</v>
          </cell>
          <cell r="D92" t="str">
            <v>0-5</v>
          </cell>
          <cell r="F92">
            <v>0.51100000000000001</v>
          </cell>
          <cell r="G92">
            <v>1</v>
          </cell>
          <cell r="H92">
            <v>4159</v>
          </cell>
          <cell r="I92">
            <v>3027</v>
          </cell>
          <cell r="J92">
            <v>-0.106</v>
          </cell>
          <cell r="K92">
            <v>0.36643399999999998</v>
          </cell>
          <cell r="P92">
            <v>77.037000000000006</v>
          </cell>
          <cell r="S92">
            <v>0</v>
          </cell>
        </row>
        <row r="93">
          <cell r="A93" t="str">
            <v>SS_B _A20_4BU_ii_5_0-5.dxf</v>
          </cell>
          <cell r="B93">
            <v>17</v>
          </cell>
          <cell r="C93" t="str">
            <v>SS_B _A20_4BU_ii_5</v>
          </cell>
          <cell r="D93" t="str">
            <v>0-5</v>
          </cell>
          <cell r="F93">
            <v>0.51100000000000001</v>
          </cell>
          <cell r="G93">
            <v>2</v>
          </cell>
          <cell r="H93">
            <v>4163</v>
          </cell>
          <cell r="I93">
            <v>3030</v>
          </cell>
          <cell r="J93">
            <v>-0.13</v>
          </cell>
          <cell r="K93">
            <v>0.366425</v>
          </cell>
          <cell r="P93">
            <v>76.896000000000001</v>
          </cell>
          <cell r="S93">
            <v>0</v>
          </cell>
        </row>
        <row r="94">
          <cell r="A94" t="str">
            <v>SS_B _A20_4BU_ii_5_0-5.dxf</v>
          </cell>
          <cell r="B94">
            <v>17</v>
          </cell>
          <cell r="C94" t="str">
            <v>SS_B _A20_4BU_ii_5</v>
          </cell>
          <cell r="D94" t="str">
            <v>0-5</v>
          </cell>
          <cell r="F94">
            <v>0.51100000000000001</v>
          </cell>
          <cell r="G94">
            <v>3</v>
          </cell>
          <cell r="H94">
            <v>32</v>
          </cell>
          <cell r="I94">
            <v>23</v>
          </cell>
          <cell r="J94">
            <v>1.369</v>
          </cell>
          <cell r="K94">
            <v>0.36697200000000002</v>
          </cell>
          <cell r="P94">
            <v>0.59499999999999997</v>
          </cell>
          <cell r="Q94">
            <v>0.23478769999999999</v>
          </cell>
          <cell r="S94">
            <v>0</v>
          </cell>
        </row>
        <row r="95">
          <cell r="A95" t="str">
            <v>SS_B _A20_4BU_ii_5_0-5.dxf</v>
          </cell>
          <cell r="B95">
            <v>17</v>
          </cell>
          <cell r="C95" t="str">
            <v>SS_B _A20_4BU_ii_5</v>
          </cell>
          <cell r="D95" t="str">
            <v>0-5</v>
          </cell>
          <cell r="F95">
            <v>0.51100000000000001</v>
          </cell>
          <cell r="G95">
            <v>4</v>
          </cell>
          <cell r="L95">
            <v>997</v>
          </cell>
          <cell r="M95">
            <v>1151</v>
          </cell>
          <cell r="N95">
            <v>-25.31</v>
          </cell>
          <cell r="O95">
            <v>1.077976</v>
          </cell>
          <cell r="P95">
            <v>31.414999999999999</v>
          </cell>
          <cell r="Q95">
            <v>2.5691543999999999</v>
          </cell>
          <cell r="S95">
            <v>33</v>
          </cell>
        </row>
        <row r="96">
          <cell r="A96" t="str">
            <v>PSS5_.dxf</v>
          </cell>
          <cell r="B96">
            <v>18</v>
          </cell>
          <cell r="C96" t="str">
            <v>PSS5</v>
          </cell>
          <cell r="F96">
            <v>0.1</v>
          </cell>
          <cell r="R96" t="str">
            <v>N2</v>
          </cell>
          <cell r="T96">
            <v>4.6805497999999996</v>
          </cell>
          <cell r="U96">
            <v>2040</v>
          </cell>
          <cell r="V96">
            <v>0.22945735</v>
          </cell>
        </row>
        <row r="97">
          <cell r="A97" t="str">
            <v>PSS5_.dxf</v>
          </cell>
          <cell r="B97">
            <v>18</v>
          </cell>
          <cell r="C97" t="str">
            <v>PSS5</v>
          </cell>
          <cell r="F97">
            <v>0.1</v>
          </cell>
          <cell r="U97">
            <v>20658</v>
          </cell>
        </row>
        <row r="98">
          <cell r="A98" t="str">
            <v>PSS5_.dxf</v>
          </cell>
          <cell r="B98">
            <v>18</v>
          </cell>
          <cell r="C98" t="str">
            <v>PSS5</v>
          </cell>
          <cell r="F98">
            <v>0.1</v>
          </cell>
          <cell r="R98" t="str">
            <v>CO2</v>
          </cell>
          <cell r="T98">
            <v>36.250141800000002</v>
          </cell>
          <cell r="U98">
            <v>137804</v>
          </cell>
          <cell r="V98">
            <v>2.6305510000000001E-2</v>
          </cell>
        </row>
        <row r="99">
          <cell r="A99" t="str">
            <v>PSS5_.dxf</v>
          </cell>
          <cell r="B99">
            <v>18</v>
          </cell>
          <cell r="C99" t="str">
            <v>PSS5</v>
          </cell>
          <cell r="F99">
            <v>0.1</v>
          </cell>
          <cell r="G99">
            <v>1</v>
          </cell>
          <cell r="H99">
            <v>4161</v>
          </cell>
          <cell r="I99">
            <v>3028</v>
          </cell>
          <cell r="J99">
            <v>-0.12</v>
          </cell>
          <cell r="K99">
            <v>0.36642799999999998</v>
          </cell>
          <cell r="P99">
            <v>76.992000000000004</v>
          </cell>
          <cell r="S99">
            <v>0</v>
          </cell>
        </row>
        <row r="100">
          <cell r="A100" t="str">
            <v>PSS5_.dxf</v>
          </cell>
          <cell r="B100">
            <v>18</v>
          </cell>
          <cell r="C100" t="str">
            <v>PSS5</v>
          </cell>
          <cell r="F100">
            <v>0.1</v>
          </cell>
          <cell r="G100">
            <v>2</v>
          </cell>
          <cell r="H100">
            <v>4153</v>
          </cell>
          <cell r="I100">
            <v>3023</v>
          </cell>
          <cell r="J100">
            <v>-0.13</v>
          </cell>
          <cell r="K100">
            <v>0.366425</v>
          </cell>
          <cell r="P100">
            <v>76.963999999999999</v>
          </cell>
          <cell r="S100">
            <v>0</v>
          </cell>
        </row>
        <row r="101">
          <cell r="A101" t="str">
            <v>PSS5_.dxf</v>
          </cell>
          <cell r="B101">
            <v>18</v>
          </cell>
          <cell r="C101" t="str">
            <v>PSS5</v>
          </cell>
          <cell r="F101">
            <v>0.1</v>
          </cell>
          <cell r="G101">
            <v>3</v>
          </cell>
          <cell r="H101">
            <v>157</v>
          </cell>
          <cell r="I101">
            <v>114</v>
          </cell>
          <cell r="J101">
            <v>0.28499999999999998</v>
          </cell>
          <cell r="K101">
            <v>0.36657600000000001</v>
          </cell>
          <cell r="P101">
            <v>2.5419999999999998</v>
          </cell>
          <cell r="Q101">
            <v>5.1223090999999998</v>
          </cell>
          <cell r="S101">
            <v>0</v>
          </cell>
        </row>
        <row r="102">
          <cell r="A102" t="str">
            <v>PSS5_.dxf</v>
          </cell>
          <cell r="B102">
            <v>18</v>
          </cell>
          <cell r="C102" t="str">
            <v>PSS5</v>
          </cell>
          <cell r="F102">
            <v>0.1</v>
          </cell>
          <cell r="G102">
            <v>4</v>
          </cell>
          <cell r="L102">
            <v>2505</v>
          </cell>
          <cell r="M102">
            <v>2940</v>
          </cell>
          <cell r="N102">
            <v>-9.7710000000000008</v>
          </cell>
          <cell r="O102">
            <v>1.0949739999999999</v>
          </cell>
          <cell r="P102">
            <v>79.802000000000007</v>
          </cell>
          <cell r="Q102">
            <v>33.349233400000003</v>
          </cell>
          <cell r="S102">
            <v>33</v>
          </cell>
        </row>
        <row r="103">
          <cell r="A103" t="str">
            <v>PSS7_(2).dxf</v>
          </cell>
          <cell r="B103">
            <v>19</v>
          </cell>
          <cell r="C103" t="str">
            <v>PSS7</v>
          </cell>
          <cell r="F103">
            <v>0.1</v>
          </cell>
          <cell r="R103" t="str">
            <v>CO2</v>
          </cell>
          <cell r="T103">
            <v>29.523383800000001</v>
          </cell>
          <cell r="U103">
            <v>112233</v>
          </cell>
          <cell r="V103">
            <v>2.6305510000000001E-2</v>
          </cell>
        </row>
        <row r="104">
          <cell r="A104" t="str">
            <v>PSS7_(2).dxf</v>
          </cell>
          <cell r="B104">
            <v>19</v>
          </cell>
          <cell r="C104" t="str">
            <v>PSS7</v>
          </cell>
          <cell r="F104">
            <v>0.1</v>
          </cell>
          <cell r="G104">
            <v>1</v>
          </cell>
          <cell r="H104">
            <v>4160</v>
          </cell>
          <cell r="I104">
            <v>3028</v>
          </cell>
          <cell r="J104">
            <v>-0.106</v>
          </cell>
          <cell r="K104">
            <v>0.36643300000000001</v>
          </cell>
          <cell r="P104">
            <v>77.049000000000007</v>
          </cell>
          <cell r="S104">
            <v>0</v>
          </cell>
        </row>
        <row r="105">
          <cell r="A105" t="str">
            <v>PSS7_(2).dxf</v>
          </cell>
          <cell r="B105">
            <v>19</v>
          </cell>
          <cell r="C105" t="str">
            <v>PSS7</v>
          </cell>
          <cell r="F105">
            <v>0.1</v>
          </cell>
          <cell r="G105">
            <v>2</v>
          </cell>
          <cell r="H105">
            <v>4157</v>
          </cell>
          <cell r="I105">
            <v>3025</v>
          </cell>
          <cell r="J105">
            <v>-0.13</v>
          </cell>
          <cell r="K105">
            <v>0.366425</v>
          </cell>
          <cell r="P105">
            <v>76.891999999999996</v>
          </cell>
          <cell r="S105">
            <v>0</v>
          </cell>
        </row>
        <row r="106">
          <cell r="A106" t="str">
            <v>PSS7_(2).dxf</v>
          </cell>
          <cell r="B106">
            <v>19</v>
          </cell>
          <cell r="C106" t="str">
            <v>PSS7</v>
          </cell>
          <cell r="F106">
            <v>0.1</v>
          </cell>
          <cell r="G106">
            <v>3</v>
          </cell>
          <cell r="H106">
            <v>36</v>
          </cell>
          <cell r="I106">
            <v>26</v>
          </cell>
          <cell r="J106">
            <v>-0.93500000000000005</v>
          </cell>
          <cell r="K106">
            <v>0.36613099999999998</v>
          </cell>
          <cell r="P106">
            <v>0.69699999999999995</v>
          </cell>
          <cell r="Q106">
            <v>1.4056322000000001</v>
          </cell>
          <cell r="S106">
            <v>0</v>
          </cell>
        </row>
        <row r="107">
          <cell r="A107" t="str">
            <v>PSS7_(2).dxf</v>
          </cell>
          <cell r="B107">
            <v>19</v>
          </cell>
          <cell r="C107" t="str">
            <v>PSS7</v>
          </cell>
          <cell r="F107">
            <v>0.1</v>
          </cell>
          <cell r="G107">
            <v>4</v>
          </cell>
          <cell r="L107">
            <v>641</v>
          </cell>
          <cell r="M107">
            <v>751</v>
          </cell>
          <cell r="N107">
            <v>-10.945</v>
          </cell>
          <cell r="O107">
            <v>1.0936889999999999</v>
          </cell>
          <cell r="P107">
            <v>20.251000000000001</v>
          </cell>
          <cell r="Q107">
            <v>8.4630101</v>
          </cell>
          <cell r="S107">
            <v>33</v>
          </cell>
        </row>
        <row r="108">
          <cell r="A108" t="str">
            <v>SS_B _A20_5AU_i_2_0-5.dxf</v>
          </cell>
          <cell r="B108">
            <v>20</v>
          </cell>
          <cell r="C108" t="str">
            <v>SS_B _A20_5AU_i_2</v>
          </cell>
          <cell r="D108" t="str">
            <v>0-5</v>
          </cell>
          <cell r="F108">
            <v>0.55100000000000005</v>
          </cell>
          <cell r="R108" t="str">
            <v>CO2</v>
          </cell>
          <cell r="T108">
            <v>4.5489091999999998</v>
          </cell>
          <cell r="U108">
            <v>95282</v>
          </cell>
          <cell r="V108">
            <v>2.6305510000000001E-2</v>
          </cell>
        </row>
        <row r="109">
          <cell r="A109" t="str">
            <v>SS_B _A20_5AU_i_2_0-5.dxf</v>
          </cell>
          <cell r="B109">
            <v>20</v>
          </cell>
          <cell r="C109" t="str">
            <v>SS_B _A20_5AU_i_2</v>
          </cell>
          <cell r="D109" t="str">
            <v>0-5</v>
          </cell>
          <cell r="F109">
            <v>0.55100000000000005</v>
          </cell>
          <cell r="G109">
            <v>1</v>
          </cell>
          <cell r="H109">
            <v>4153</v>
          </cell>
          <cell r="I109">
            <v>3022</v>
          </cell>
          <cell r="J109">
            <v>-0.115</v>
          </cell>
          <cell r="K109">
            <v>0.36642999999999998</v>
          </cell>
          <cell r="P109">
            <v>76.923000000000002</v>
          </cell>
          <cell r="S109">
            <v>0</v>
          </cell>
        </row>
        <row r="110">
          <cell r="A110" t="str">
            <v>SS_B _A20_5AU_i_2_0-5.dxf</v>
          </cell>
          <cell r="B110">
            <v>20</v>
          </cell>
          <cell r="C110" t="str">
            <v>SS_B _A20_5AU_i_2</v>
          </cell>
          <cell r="D110" t="str">
            <v>0-5</v>
          </cell>
          <cell r="F110">
            <v>0.55100000000000005</v>
          </cell>
          <cell r="G110">
            <v>2</v>
          </cell>
          <cell r="H110">
            <v>4158</v>
          </cell>
          <cell r="I110">
            <v>3026</v>
          </cell>
          <cell r="J110">
            <v>-0.13</v>
          </cell>
          <cell r="K110">
            <v>0.366425</v>
          </cell>
          <cell r="P110">
            <v>76.915000000000006</v>
          </cell>
          <cell r="S110">
            <v>0</v>
          </cell>
        </row>
        <row r="111">
          <cell r="A111" t="str">
            <v>SS_B _A20_5AU_i_2_0-5.dxf</v>
          </cell>
          <cell r="B111">
            <v>20</v>
          </cell>
          <cell r="C111" t="str">
            <v>SS_B _A20_5AU_i_2</v>
          </cell>
          <cell r="D111" t="str">
            <v>0-5</v>
          </cell>
          <cell r="F111">
            <v>0.55100000000000005</v>
          </cell>
          <cell r="G111">
            <v>3</v>
          </cell>
          <cell r="H111">
            <v>75</v>
          </cell>
          <cell r="I111">
            <v>54</v>
          </cell>
          <cell r="J111">
            <v>0.432</v>
          </cell>
          <cell r="K111">
            <v>0.36663000000000001</v>
          </cell>
          <cell r="P111">
            <v>1.2909999999999999</v>
          </cell>
          <cell r="Q111">
            <v>0.47200880000000001</v>
          </cell>
          <cell r="S111">
            <v>0</v>
          </cell>
        </row>
        <row r="112">
          <cell r="A112" t="str">
            <v>SS_B _A20_5AU_i_2_0-5.dxf</v>
          </cell>
          <cell r="B112">
            <v>20</v>
          </cell>
          <cell r="C112" t="str">
            <v>SS_B _A20_5AU_i_2</v>
          </cell>
          <cell r="D112" t="str">
            <v>0-5</v>
          </cell>
          <cell r="F112">
            <v>0.55100000000000005</v>
          </cell>
          <cell r="G112">
            <v>4</v>
          </cell>
          <cell r="L112">
            <v>1621</v>
          </cell>
          <cell r="M112">
            <v>1875</v>
          </cell>
          <cell r="N112">
            <v>-24.620999999999999</v>
          </cell>
          <cell r="O112">
            <v>1.07873</v>
          </cell>
          <cell r="P112">
            <v>51.209000000000003</v>
          </cell>
          <cell r="Q112">
            <v>3.8838499999999998</v>
          </cell>
          <cell r="S112">
            <v>33</v>
          </cell>
        </row>
        <row r="113">
          <cell r="A113" t="str">
            <v>SS_B _A20_5AU_i_3_0-5.dxf</v>
          </cell>
          <cell r="B113">
            <v>21</v>
          </cell>
          <cell r="C113" t="str">
            <v>SS_B _A20_5AU_i_3</v>
          </cell>
          <cell r="D113" t="str">
            <v>0-5</v>
          </cell>
          <cell r="F113">
            <v>0.51900000000000002</v>
          </cell>
          <cell r="R113" t="str">
            <v>N2</v>
          </cell>
          <cell r="T113">
            <v>0.82108970000000003</v>
          </cell>
          <cell r="U113">
            <v>1857</v>
          </cell>
          <cell r="V113">
            <v>0.22945735</v>
          </cell>
        </row>
        <row r="114">
          <cell r="A114" t="str">
            <v>SS_B _A20_5AU_i_3_0-5.dxf</v>
          </cell>
          <cell r="B114">
            <v>21</v>
          </cell>
          <cell r="C114" t="str">
            <v>SS_B _A20_5AU_i_3</v>
          </cell>
          <cell r="D114" t="str">
            <v>0-5</v>
          </cell>
          <cell r="F114">
            <v>0.51900000000000002</v>
          </cell>
          <cell r="U114">
            <v>20665</v>
          </cell>
        </row>
        <row r="115">
          <cell r="A115" t="str">
            <v>SS_B _A20_5AU_i_3_0-5.dxf</v>
          </cell>
          <cell r="B115">
            <v>21</v>
          </cell>
          <cell r="C115" t="str">
            <v>SS_B _A20_5AU_i_3</v>
          </cell>
          <cell r="D115" t="str">
            <v>0-5</v>
          </cell>
          <cell r="F115">
            <v>0.51900000000000002</v>
          </cell>
          <cell r="R115" t="str">
            <v>CO2</v>
          </cell>
          <cell r="T115">
            <v>10.5327258</v>
          </cell>
          <cell r="U115">
            <v>207808</v>
          </cell>
          <cell r="V115">
            <v>2.6305510000000001E-2</v>
          </cell>
        </row>
        <row r="116">
          <cell r="A116" t="str">
            <v>SS_B _A20_5AU_i_3_0-5.dxf</v>
          </cell>
          <cell r="B116">
            <v>21</v>
          </cell>
          <cell r="C116" t="str">
            <v>SS_B _A20_5AU_i_3</v>
          </cell>
          <cell r="D116" t="str">
            <v>0-5</v>
          </cell>
          <cell r="F116">
            <v>0.51900000000000002</v>
          </cell>
          <cell r="G116">
            <v>1</v>
          </cell>
          <cell r="H116">
            <v>4162</v>
          </cell>
          <cell r="I116">
            <v>3029</v>
          </cell>
          <cell r="J116">
            <v>-8.2000000000000003E-2</v>
          </cell>
          <cell r="K116">
            <v>0.36644199999999999</v>
          </cell>
          <cell r="P116">
            <v>77.070999999999998</v>
          </cell>
          <cell r="S116">
            <v>0</v>
          </cell>
        </row>
        <row r="117">
          <cell r="A117" t="str">
            <v>SS_B _A20_5AU_i_3_0-5.dxf</v>
          </cell>
          <cell r="B117">
            <v>21</v>
          </cell>
          <cell r="C117" t="str">
            <v>SS_B _A20_5AU_i_3</v>
          </cell>
          <cell r="D117" t="str">
            <v>0-5</v>
          </cell>
          <cell r="F117">
            <v>0.51900000000000002</v>
          </cell>
          <cell r="G117">
            <v>2</v>
          </cell>
          <cell r="H117">
            <v>4162</v>
          </cell>
          <cell r="I117">
            <v>3029</v>
          </cell>
          <cell r="J117">
            <v>-0.13</v>
          </cell>
          <cell r="K117">
            <v>0.366425</v>
          </cell>
          <cell r="P117">
            <v>76.936999999999998</v>
          </cell>
          <cell r="S117">
            <v>0</v>
          </cell>
        </row>
        <row r="118">
          <cell r="A118" t="str">
            <v>SS_B _A20_5AU_i_3_0-5.dxf</v>
          </cell>
          <cell r="B118">
            <v>21</v>
          </cell>
          <cell r="C118" t="str">
            <v>SS_B _A20_5AU_i_3</v>
          </cell>
          <cell r="D118" t="str">
            <v>0-5</v>
          </cell>
          <cell r="F118">
            <v>0.51900000000000002</v>
          </cell>
          <cell r="G118">
            <v>3</v>
          </cell>
          <cell r="H118">
            <v>147</v>
          </cell>
          <cell r="I118">
            <v>107</v>
          </cell>
          <cell r="J118">
            <v>-1.67</v>
          </cell>
          <cell r="K118">
            <v>0.36586200000000002</v>
          </cell>
          <cell r="P118">
            <v>2.395</v>
          </cell>
          <cell r="Q118">
            <v>0.93005009999999999</v>
          </cell>
          <cell r="S118">
            <v>0</v>
          </cell>
        </row>
        <row r="119">
          <cell r="A119" t="str">
            <v>SS_B _A20_5AU_i_3_0-5.dxf</v>
          </cell>
          <cell r="B119">
            <v>21</v>
          </cell>
          <cell r="C119" t="str">
            <v>SS_B _A20_5AU_i_3</v>
          </cell>
          <cell r="D119" t="str">
            <v>0-5</v>
          </cell>
          <cell r="F119">
            <v>0.51900000000000002</v>
          </cell>
          <cell r="G119">
            <v>4</v>
          </cell>
          <cell r="L119">
            <v>4009</v>
          </cell>
          <cell r="M119">
            <v>4634</v>
          </cell>
          <cell r="N119">
            <v>-25.777000000000001</v>
          </cell>
          <cell r="O119">
            <v>1.0774649999999999</v>
          </cell>
          <cell r="P119">
            <v>128.37899999999999</v>
          </cell>
          <cell r="Q119">
            <v>10.337017599999999</v>
          </cell>
          <cell r="S119">
            <v>33</v>
          </cell>
        </row>
        <row r="120">
          <cell r="A120" t="str">
            <v>SS_B _A20_5AU_i_4_0-5.dxf</v>
          </cell>
          <cell r="B120">
            <v>22</v>
          </cell>
          <cell r="C120" t="str">
            <v>SS_B _A20_5AU_i_4</v>
          </cell>
          <cell r="D120" t="str">
            <v>0-5</v>
          </cell>
          <cell r="F120">
            <v>0.54800000000000004</v>
          </cell>
          <cell r="U120">
            <v>20739</v>
          </cell>
        </row>
        <row r="121">
          <cell r="A121" t="str">
            <v>SS_B _A20_5AU_i_4_0-5.dxf</v>
          </cell>
          <cell r="B121">
            <v>22</v>
          </cell>
          <cell r="C121" t="str">
            <v>SS_B _A20_5AU_i_4</v>
          </cell>
          <cell r="D121" t="str">
            <v>0-5</v>
          </cell>
          <cell r="F121">
            <v>0.54800000000000004</v>
          </cell>
          <cell r="R121" t="str">
            <v>CO2</v>
          </cell>
          <cell r="T121">
            <v>7.3714804999999997</v>
          </cell>
          <cell r="U121">
            <v>153564</v>
          </cell>
          <cell r="V121">
            <v>2.6305510000000001E-2</v>
          </cell>
        </row>
        <row r="122">
          <cell r="A122" t="str">
            <v>SS_B _A20_5AU_i_4_0-5.dxf</v>
          </cell>
          <cell r="B122">
            <v>22</v>
          </cell>
          <cell r="C122" t="str">
            <v>SS_B _A20_5AU_i_4</v>
          </cell>
          <cell r="D122" t="str">
            <v>0-5</v>
          </cell>
          <cell r="F122">
            <v>0.54800000000000004</v>
          </cell>
          <cell r="G122">
            <v>1</v>
          </cell>
          <cell r="H122">
            <v>4161</v>
          </cell>
          <cell r="I122">
            <v>3028</v>
          </cell>
          <cell r="J122">
            <v>-0.122</v>
          </cell>
          <cell r="K122">
            <v>0.36642799999999998</v>
          </cell>
          <cell r="P122">
            <v>76.989999999999995</v>
          </cell>
          <cell r="S122">
            <v>0</v>
          </cell>
        </row>
        <row r="123">
          <cell r="A123" t="str">
            <v>SS_B _A20_5AU_i_4_0-5.dxf</v>
          </cell>
          <cell r="B123">
            <v>22</v>
          </cell>
          <cell r="C123" t="str">
            <v>SS_B _A20_5AU_i_4</v>
          </cell>
          <cell r="D123" t="str">
            <v>0-5</v>
          </cell>
          <cell r="F123">
            <v>0.54800000000000004</v>
          </cell>
          <cell r="G123">
            <v>2</v>
          </cell>
          <cell r="H123">
            <v>4162</v>
          </cell>
          <cell r="I123">
            <v>3029</v>
          </cell>
          <cell r="J123">
            <v>-0.13</v>
          </cell>
          <cell r="K123">
            <v>0.366425</v>
          </cell>
          <cell r="P123">
            <v>76.95</v>
          </cell>
          <cell r="S123">
            <v>0</v>
          </cell>
        </row>
        <row r="124">
          <cell r="A124" t="str">
            <v>SS_B _A20_5AU_i_4_0-5.dxf</v>
          </cell>
          <cell r="B124">
            <v>22</v>
          </cell>
          <cell r="C124" t="str">
            <v>SS_B _A20_5AU_i_4</v>
          </cell>
          <cell r="D124" t="str">
            <v>0-5</v>
          </cell>
          <cell r="F124">
            <v>0.54800000000000004</v>
          </cell>
          <cell r="G124">
            <v>3</v>
          </cell>
          <cell r="H124">
            <v>93</v>
          </cell>
          <cell r="I124">
            <v>68</v>
          </cell>
          <cell r="J124">
            <v>7.2999999999999995E-2</v>
          </cell>
          <cell r="K124">
            <v>0.36649900000000002</v>
          </cell>
          <cell r="P124">
            <v>1.5329999999999999</v>
          </cell>
          <cell r="Q124">
            <v>0.5639033</v>
          </cell>
          <cell r="S124">
            <v>0</v>
          </cell>
        </row>
        <row r="125">
          <cell r="A125" t="str">
            <v>SS_B _A20_5AU_i_4_0-5.dxf</v>
          </cell>
          <cell r="B125">
            <v>22</v>
          </cell>
          <cell r="C125" t="str">
            <v>SS_B _A20_5AU_i_4</v>
          </cell>
          <cell r="D125" t="str">
            <v>0-5</v>
          </cell>
          <cell r="F125">
            <v>0.54800000000000004</v>
          </cell>
          <cell r="G125">
            <v>4</v>
          </cell>
          <cell r="L125">
            <v>2850</v>
          </cell>
          <cell r="M125">
            <v>3293</v>
          </cell>
          <cell r="N125">
            <v>-25.84</v>
          </cell>
          <cell r="O125">
            <v>1.077396</v>
          </cell>
          <cell r="P125">
            <v>91.054000000000002</v>
          </cell>
          <cell r="Q125">
            <v>6.9436527999999997</v>
          </cell>
          <cell r="S125">
            <v>33</v>
          </cell>
        </row>
        <row r="126">
          <cell r="A126" t="str">
            <v>SS_B _A20_5AU_i_5_0-5.dxf</v>
          </cell>
          <cell r="B126">
            <v>23</v>
          </cell>
          <cell r="C126" t="str">
            <v>SS_B _A20_5AU_i_5</v>
          </cell>
          <cell r="D126" t="str">
            <v>0-5</v>
          </cell>
          <cell r="F126">
            <v>0.59799999999999998</v>
          </cell>
          <cell r="R126" t="str">
            <v>CO2</v>
          </cell>
          <cell r="T126">
            <v>4.8541039000000001</v>
          </cell>
          <cell r="U126">
            <v>110348</v>
          </cell>
          <cell r="V126">
            <v>2.6305510000000001E-2</v>
          </cell>
        </row>
        <row r="127">
          <cell r="A127" t="str">
            <v>SS_B _A20_5AU_i_5_0-5.dxf</v>
          </cell>
          <cell r="B127">
            <v>23</v>
          </cell>
          <cell r="C127" t="str">
            <v>SS_B _A20_5AU_i_5</v>
          </cell>
          <cell r="D127" t="str">
            <v>0-5</v>
          </cell>
          <cell r="F127">
            <v>0.59799999999999998</v>
          </cell>
          <cell r="G127">
            <v>1</v>
          </cell>
          <cell r="H127">
            <v>4160</v>
          </cell>
          <cell r="I127">
            <v>3028</v>
          </cell>
          <cell r="J127">
            <v>-0.08</v>
          </cell>
          <cell r="K127">
            <v>0.36644300000000002</v>
          </cell>
          <cell r="P127">
            <v>77.010999999999996</v>
          </cell>
          <cell r="S127">
            <v>0</v>
          </cell>
        </row>
        <row r="128">
          <cell r="A128" t="str">
            <v>SS_B _A20_5AU_i_5_0-5.dxf</v>
          </cell>
          <cell r="B128">
            <v>23</v>
          </cell>
          <cell r="C128" t="str">
            <v>SS_B _A20_5AU_i_5</v>
          </cell>
          <cell r="D128" t="str">
            <v>0-5</v>
          </cell>
          <cell r="F128">
            <v>0.59799999999999998</v>
          </cell>
          <cell r="G128">
            <v>2</v>
          </cell>
          <cell r="H128">
            <v>4158</v>
          </cell>
          <cell r="I128">
            <v>3026</v>
          </cell>
          <cell r="J128">
            <v>-0.13</v>
          </cell>
          <cell r="K128">
            <v>0.366425</v>
          </cell>
          <cell r="P128">
            <v>76.944999999999993</v>
          </cell>
          <cell r="S128">
            <v>0</v>
          </cell>
        </row>
        <row r="129">
          <cell r="A129" t="str">
            <v>SS_B _A20_5AU_i_5_0-5.dxf</v>
          </cell>
          <cell r="B129">
            <v>23</v>
          </cell>
          <cell r="C129" t="str">
            <v>SS_B _A20_5AU_i_5</v>
          </cell>
          <cell r="D129" t="str">
            <v>0-5</v>
          </cell>
          <cell r="F129">
            <v>0.59799999999999998</v>
          </cell>
          <cell r="G129">
            <v>3</v>
          </cell>
          <cell r="H129">
            <v>88</v>
          </cell>
          <cell r="I129">
            <v>64</v>
          </cell>
          <cell r="J129">
            <v>-0.11799999999999999</v>
          </cell>
          <cell r="K129">
            <v>0.366429</v>
          </cell>
          <cell r="P129">
            <v>1.452</v>
          </cell>
          <cell r="Q129">
            <v>0.48940230000000001</v>
          </cell>
          <cell r="S129">
            <v>0</v>
          </cell>
        </row>
        <row r="130">
          <cell r="A130" t="str">
            <v>SS_B _A20_5AU_i_5_0-5.dxf</v>
          </cell>
          <cell r="B130">
            <v>23</v>
          </cell>
          <cell r="C130" t="str">
            <v>SS_B _A20_5AU_i_5</v>
          </cell>
          <cell r="D130" t="str">
            <v>0-5</v>
          </cell>
          <cell r="F130">
            <v>0.59799999999999998</v>
          </cell>
          <cell r="G130">
            <v>4</v>
          </cell>
          <cell r="L130">
            <v>1926</v>
          </cell>
          <cell r="M130">
            <v>2228</v>
          </cell>
          <cell r="N130">
            <v>-24.638999999999999</v>
          </cell>
          <cell r="O130">
            <v>1.078711</v>
          </cell>
          <cell r="P130">
            <v>60.883000000000003</v>
          </cell>
          <cell r="Q130">
            <v>4.2546502999999998</v>
          </cell>
          <cell r="S130">
            <v>33</v>
          </cell>
        </row>
        <row r="131">
          <cell r="A131" t="str">
            <v>PSS3_.dxf</v>
          </cell>
          <cell r="B131">
            <v>24</v>
          </cell>
          <cell r="C131" t="str">
            <v>PSS3</v>
          </cell>
          <cell r="F131">
            <v>0.1</v>
          </cell>
          <cell r="R131" t="str">
            <v>N2</v>
          </cell>
          <cell r="T131">
            <v>24.456816100000001</v>
          </cell>
          <cell r="U131">
            <v>10659</v>
          </cell>
          <cell r="V131">
            <v>0.22945735</v>
          </cell>
        </row>
        <row r="132">
          <cell r="A132" t="str">
            <v>PSS3_.dxf</v>
          </cell>
          <cell r="B132">
            <v>24</v>
          </cell>
          <cell r="C132" t="str">
            <v>PSS3</v>
          </cell>
          <cell r="F132">
            <v>0.1</v>
          </cell>
          <cell r="R132" t="str">
            <v>CO2</v>
          </cell>
          <cell r="T132">
            <v>292.06178740000001</v>
          </cell>
          <cell r="U132">
            <v>1110268</v>
          </cell>
          <cell r="V132">
            <v>2.6305510000000001E-2</v>
          </cell>
        </row>
        <row r="133">
          <cell r="A133" t="str">
            <v>PSS3_.dxf</v>
          </cell>
          <cell r="B133">
            <v>24</v>
          </cell>
          <cell r="C133" t="str">
            <v>PSS3</v>
          </cell>
          <cell r="F133">
            <v>0.1</v>
          </cell>
          <cell r="G133">
            <v>1</v>
          </cell>
          <cell r="H133">
            <v>4155</v>
          </cell>
          <cell r="I133">
            <v>3025</v>
          </cell>
          <cell r="J133">
            <v>-9.9000000000000005E-2</v>
          </cell>
          <cell r="K133">
            <v>0.36643599999999998</v>
          </cell>
          <cell r="P133">
            <v>77.010999999999996</v>
          </cell>
          <cell r="S133">
            <v>0</v>
          </cell>
        </row>
        <row r="134">
          <cell r="A134" t="str">
            <v>PSS3_.dxf</v>
          </cell>
          <cell r="B134">
            <v>24</v>
          </cell>
          <cell r="C134" t="str">
            <v>PSS3</v>
          </cell>
          <cell r="F134">
            <v>0.1</v>
          </cell>
          <cell r="G134">
            <v>2</v>
          </cell>
          <cell r="H134">
            <v>4159</v>
          </cell>
          <cell r="I134">
            <v>3027</v>
          </cell>
          <cell r="J134">
            <v>-0.13</v>
          </cell>
          <cell r="K134">
            <v>0.366425</v>
          </cell>
          <cell r="P134">
            <v>76.959999999999994</v>
          </cell>
          <cell r="S134">
            <v>0</v>
          </cell>
        </row>
        <row r="135">
          <cell r="A135" t="str">
            <v>PSS3_.dxf</v>
          </cell>
          <cell r="B135">
            <v>24</v>
          </cell>
          <cell r="C135" t="str">
            <v>PSS3</v>
          </cell>
          <cell r="F135">
            <v>0.1</v>
          </cell>
          <cell r="G135">
            <v>3</v>
          </cell>
          <cell r="H135">
            <v>656</v>
          </cell>
          <cell r="I135">
            <v>478</v>
          </cell>
          <cell r="J135">
            <v>-5.3999999999999999E-2</v>
          </cell>
          <cell r="K135">
            <v>0.366452</v>
          </cell>
          <cell r="P135">
            <v>10.225</v>
          </cell>
          <cell r="Q135">
            <v>20.6058375</v>
          </cell>
          <cell r="S135">
            <v>0</v>
          </cell>
        </row>
        <row r="136">
          <cell r="A136" t="str">
            <v>PSS3_.dxf</v>
          </cell>
          <cell r="B136">
            <v>24</v>
          </cell>
          <cell r="C136" t="str">
            <v>PSS3</v>
          </cell>
          <cell r="F136">
            <v>0.1</v>
          </cell>
          <cell r="G136">
            <v>4</v>
          </cell>
          <cell r="L136">
            <v>9864</v>
          </cell>
          <cell r="M136">
            <v>11596</v>
          </cell>
          <cell r="N136">
            <v>-9.8450000000000006</v>
          </cell>
          <cell r="O136">
            <v>1.0948929999999999</v>
          </cell>
          <cell r="P136">
            <v>319.82400000000001</v>
          </cell>
          <cell r="Q136">
            <v>133.65370809999999</v>
          </cell>
          <cell r="S136">
            <v>33</v>
          </cell>
        </row>
        <row r="137">
          <cell r="A137" t="str">
            <v>SS_B _A20_5AU_ii_1_0-5.dxf</v>
          </cell>
          <cell r="B137">
            <v>25</v>
          </cell>
          <cell r="C137" t="str">
            <v>SS_B _A20_5AU_ii_1</v>
          </cell>
          <cell r="D137" t="str">
            <v>0-5</v>
          </cell>
          <cell r="F137">
            <v>0.53900000000000003</v>
          </cell>
          <cell r="U137">
            <v>21046</v>
          </cell>
        </row>
        <row r="138">
          <cell r="A138" t="str">
            <v>SS_B _A20_5AU_ii_1_0-5.dxf</v>
          </cell>
          <cell r="B138">
            <v>25</v>
          </cell>
          <cell r="C138" t="str">
            <v>SS_B _A20_5AU_ii_1</v>
          </cell>
          <cell r="D138" t="str">
            <v>0-5</v>
          </cell>
          <cell r="F138">
            <v>0.53900000000000003</v>
          </cell>
          <cell r="R138" t="str">
            <v>CO2</v>
          </cell>
          <cell r="T138">
            <v>4.9685113000000003</v>
          </cell>
          <cell r="U138">
            <v>101805</v>
          </cell>
          <cell r="V138">
            <v>2.6305510000000001E-2</v>
          </cell>
        </row>
        <row r="139">
          <cell r="A139" t="str">
            <v>SS_B _A20_5AU_ii_1_0-5.dxf</v>
          </cell>
          <cell r="B139">
            <v>25</v>
          </cell>
          <cell r="C139" t="str">
            <v>SS_B _A20_5AU_ii_1</v>
          </cell>
          <cell r="D139" t="str">
            <v>0-5</v>
          </cell>
          <cell r="F139">
            <v>0.53900000000000003</v>
          </cell>
          <cell r="G139">
            <v>1</v>
          </cell>
          <cell r="H139">
            <v>4164</v>
          </cell>
          <cell r="I139">
            <v>3031</v>
          </cell>
          <cell r="J139">
            <v>-0.09</v>
          </cell>
          <cell r="K139">
            <v>0.36643900000000001</v>
          </cell>
          <cell r="P139">
            <v>77.143000000000001</v>
          </cell>
          <cell r="S139">
            <v>0</v>
          </cell>
        </row>
        <row r="140">
          <cell r="A140" t="str">
            <v>SS_B _A20_5AU_ii_1_0-5.dxf</v>
          </cell>
          <cell r="B140">
            <v>25</v>
          </cell>
          <cell r="C140" t="str">
            <v>SS_B _A20_5AU_ii_1</v>
          </cell>
          <cell r="D140" t="str">
            <v>0-5</v>
          </cell>
          <cell r="F140">
            <v>0.53900000000000003</v>
          </cell>
          <cell r="G140">
            <v>2</v>
          </cell>
          <cell r="H140">
            <v>4167</v>
          </cell>
          <cell r="I140">
            <v>3033</v>
          </cell>
          <cell r="J140">
            <v>-0.13</v>
          </cell>
          <cell r="K140">
            <v>0.366425</v>
          </cell>
          <cell r="P140">
            <v>77.034999999999997</v>
          </cell>
          <cell r="S140">
            <v>0</v>
          </cell>
        </row>
        <row r="141">
          <cell r="A141" t="str">
            <v>SS_B _A20_5AU_ii_1_0-5.dxf</v>
          </cell>
          <cell r="B141">
            <v>25</v>
          </cell>
          <cell r="C141" t="str">
            <v>SS_B _A20_5AU_ii_1</v>
          </cell>
          <cell r="D141" t="str">
            <v>0-5</v>
          </cell>
          <cell r="F141">
            <v>0.53900000000000003</v>
          </cell>
          <cell r="G141">
            <v>3</v>
          </cell>
          <cell r="H141">
            <v>76</v>
          </cell>
          <cell r="I141">
            <v>55</v>
          </cell>
          <cell r="J141">
            <v>8.2000000000000003E-2</v>
          </cell>
          <cell r="K141">
            <v>0.36650199999999999</v>
          </cell>
          <cell r="P141">
            <v>1.2709999999999999</v>
          </cell>
          <cell r="Q141">
            <v>0.47510730000000001</v>
          </cell>
          <cell r="S141">
            <v>0</v>
          </cell>
        </row>
        <row r="142">
          <cell r="A142" t="str">
            <v>SS_B _A20_5AU_ii_1_0-5.dxf</v>
          </cell>
          <cell r="B142">
            <v>25</v>
          </cell>
          <cell r="C142" t="str">
            <v>SS_B _A20_5AU_ii_1</v>
          </cell>
          <cell r="D142" t="str">
            <v>0-5</v>
          </cell>
          <cell r="F142">
            <v>0.53900000000000003</v>
          </cell>
          <cell r="G142">
            <v>4</v>
          </cell>
          <cell r="L142">
            <v>1779</v>
          </cell>
          <cell r="M142">
            <v>2057</v>
          </cell>
          <cell r="N142">
            <v>-24.751999999999999</v>
          </cell>
          <cell r="O142">
            <v>1.078587</v>
          </cell>
          <cell r="P142">
            <v>56.343000000000004</v>
          </cell>
          <cell r="Q142">
            <v>4.3684136000000002</v>
          </cell>
          <cell r="S142">
            <v>33</v>
          </cell>
        </row>
        <row r="143">
          <cell r="A143" t="str">
            <v>SS_B _A20_5AU_ii_2_0-5.dxf</v>
          </cell>
          <cell r="B143">
            <v>26</v>
          </cell>
          <cell r="C143" t="str">
            <v>SS_B _A20_5AU_ii_2</v>
          </cell>
          <cell r="D143" t="str">
            <v>0-5</v>
          </cell>
          <cell r="F143">
            <v>0.58899999999999997</v>
          </cell>
          <cell r="U143">
            <v>20786</v>
          </cell>
        </row>
        <row r="144">
          <cell r="A144" t="str">
            <v>SS_B _A20_5AU_ii_2_0-5.dxf</v>
          </cell>
          <cell r="B144">
            <v>26</v>
          </cell>
          <cell r="C144" t="str">
            <v>SS_B _A20_5AU_ii_2</v>
          </cell>
          <cell r="D144" t="str">
            <v>0-5</v>
          </cell>
          <cell r="F144">
            <v>0.58899999999999997</v>
          </cell>
          <cell r="R144" t="str">
            <v>CO2</v>
          </cell>
          <cell r="T144">
            <v>3.9007591000000001</v>
          </cell>
          <cell r="U144">
            <v>87341</v>
          </cell>
          <cell r="V144">
            <v>2.6305510000000001E-2</v>
          </cell>
        </row>
        <row r="145">
          <cell r="A145" t="str">
            <v>SS_B _A20_5AU_ii_2_0-5.dxf</v>
          </cell>
          <cell r="B145">
            <v>26</v>
          </cell>
          <cell r="C145" t="str">
            <v>SS_B _A20_5AU_ii_2</v>
          </cell>
          <cell r="D145" t="str">
            <v>0-5</v>
          </cell>
          <cell r="F145">
            <v>0.58899999999999997</v>
          </cell>
          <cell r="G145">
            <v>1</v>
          </cell>
          <cell r="H145">
            <v>4163</v>
          </cell>
          <cell r="I145">
            <v>3030</v>
          </cell>
          <cell r="J145">
            <v>-6.8000000000000005E-2</v>
          </cell>
          <cell r="K145">
            <v>0.36644700000000002</v>
          </cell>
          <cell r="P145">
            <v>77.078000000000003</v>
          </cell>
          <cell r="S145">
            <v>0</v>
          </cell>
        </row>
        <row r="146">
          <cell r="A146" t="str">
            <v>SS_B _A20_5AU_ii_2_0-5.dxf</v>
          </cell>
          <cell r="B146">
            <v>26</v>
          </cell>
          <cell r="C146" t="str">
            <v>SS_B _A20_5AU_ii_2</v>
          </cell>
          <cell r="D146" t="str">
            <v>0-5</v>
          </cell>
          <cell r="F146">
            <v>0.58899999999999997</v>
          </cell>
          <cell r="G146">
            <v>2</v>
          </cell>
          <cell r="H146">
            <v>4160</v>
          </cell>
          <cell r="I146">
            <v>3028</v>
          </cell>
          <cell r="J146">
            <v>-0.13</v>
          </cell>
          <cell r="K146">
            <v>0.366425</v>
          </cell>
          <cell r="P146">
            <v>77.064999999999998</v>
          </cell>
          <cell r="S146">
            <v>0</v>
          </cell>
        </row>
        <row r="147">
          <cell r="A147" t="str">
            <v>SS_B _A20_5AU_ii_2_0-5.dxf</v>
          </cell>
          <cell r="B147">
            <v>26</v>
          </cell>
          <cell r="C147" t="str">
            <v>SS_B _A20_5AU_ii_2</v>
          </cell>
          <cell r="D147" t="str">
            <v>0-5</v>
          </cell>
          <cell r="F147">
            <v>0.58899999999999997</v>
          </cell>
          <cell r="G147">
            <v>3</v>
          </cell>
          <cell r="H147">
            <v>57</v>
          </cell>
          <cell r="I147">
            <v>42</v>
          </cell>
          <cell r="J147">
            <v>0.752</v>
          </cell>
          <cell r="K147">
            <v>0.36674699999999999</v>
          </cell>
          <cell r="P147">
            <v>0.97699999999999998</v>
          </cell>
          <cell r="Q147">
            <v>0.33428449999999998</v>
          </cell>
          <cell r="S147">
            <v>0</v>
          </cell>
        </row>
        <row r="148">
          <cell r="A148" t="str">
            <v>SS_B _A20_5AU_ii_2_0-5.dxf</v>
          </cell>
          <cell r="B148">
            <v>26</v>
          </cell>
          <cell r="C148" t="str">
            <v>SS_B _A20_5AU_ii_2</v>
          </cell>
          <cell r="D148" t="str">
            <v>0-5</v>
          </cell>
          <cell r="F148">
            <v>0.58899999999999997</v>
          </cell>
          <cell r="G148">
            <v>4</v>
          </cell>
          <cell r="L148">
            <v>1449</v>
          </cell>
          <cell r="M148">
            <v>1675</v>
          </cell>
          <cell r="N148">
            <v>-24.951000000000001</v>
          </cell>
          <cell r="O148">
            <v>1.0783689999999999</v>
          </cell>
          <cell r="P148">
            <v>45.780999999999999</v>
          </cell>
          <cell r="Q148">
            <v>3.2481841999999999</v>
          </cell>
          <cell r="S148">
            <v>33</v>
          </cell>
        </row>
        <row r="149">
          <cell r="A149" t="str">
            <v>SS_B _A20_5AU_ii_3_0-5.dxf</v>
          </cell>
          <cell r="B149">
            <v>27</v>
          </cell>
          <cell r="C149" t="str">
            <v>SS_B _A20_5AU_ii_3</v>
          </cell>
          <cell r="D149" t="str">
            <v>0-5</v>
          </cell>
          <cell r="F149">
            <v>0.52700000000000002</v>
          </cell>
          <cell r="U149">
            <v>20721</v>
          </cell>
        </row>
        <row r="150">
          <cell r="A150" t="str">
            <v>SS_B _A20_5AU_ii_3_0-5.dxf</v>
          </cell>
          <cell r="B150">
            <v>27</v>
          </cell>
          <cell r="C150" t="str">
            <v>SS_B _A20_5AU_ii_3</v>
          </cell>
          <cell r="D150" t="str">
            <v>0-5</v>
          </cell>
          <cell r="F150">
            <v>0.52700000000000002</v>
          </cell>
          <cell r="R150" t="str">
            <v>CO2</v>
          </cell>
          <cell r="T150">
            <v>4.5729620000000004</v>
          </cell>
          <cell r="U150">
            <v>91614</v>
          </cell>
          <cell r="V150">
            <v>2.6305510000000001E-2</v>
          </cell>
        </row>
        <row r="151">
          <cell r="A151" t="str">
            <v>SS_B _A20_5AU_ii_3_0-5.dxf</v>
          </cell>
          <cell r="B151">
            <v>27</v>
          </cell>
          <cell r="C151" t="str">
            <v>SS_B _A20_5AU_ii_3</v>
          </cell>
          <cell r="D151" t="str">
            <v>0-5</v>
          </cell>
          <cell r="F151">
            <v>0.52700000000000002</v>
          </cell>
          <cell r="G151">
            <v>1</v>
          </cell>
          <cell r="H151">
            <v>4156</v>
          </cell>
          <cell r="I151">
            <v>3024</v>
          </cell>
          <cell r="J151">
            <v>-7.2999999999999995E-2</v>
          </cell>
          <cell r="K151">
            <v>0.36644599999999999</v>
          </cell>
          <cell r="P151">
            <v>77.147000000000006</v>
          </cell>
          <cell r="S151">
            <v>0</v>
          </cell>
        </row>
        <row r="152">
          <cell r="A152" t="str">
            <v>SS_B _A20_5AU_ii_3_0-5.dxf</v>
          </cell>
          <cell r="B152">
            <v>27</v>
          </cell>
          <cell r="C152" t="str">
            <v>SS_B _A20_5AU_ii_3</v>
          </cell>
          <cell r="D152" t="str">
            <v>0-5</v>
          </cell>
          <cell r="F152">
            <v>0.52700000000000002</v>
          </cell>
          <cell r="G152">
            <v>2</v>
          </cell>
          <cell r="H152">
            <v>4157</v>
          </cell>
          <cell r="I152">
            <v>3025</v>
          </cell>
          <cell r="J152">
            <v>-0.13</v>
          </cell>
          <cell r="K152">
            <v>0.366425</v>
          </cell>
          <cell r="P152">
            <v>76.94</v>
          </cell>
          <cell r="S152">
            <v>0</v>
          </cell>
        </row>
        <row r="153">
          <cell r="A153" t="str">
            <v>SS_B _A20_5AU_ii_3_0-5.dxf</v>
          </cell>
          <cell r="B153">
            <v>27</v>
          </cell>
          <cell r="C153" t="str">
            <v>SS_B _A20_5AU_ii_3</v>
          </cell>
          <cell r="D153" t="str">
            <v>0-5</v>
          </cell>
          <cell r="F153">
            <v>0.52700000000000002</v>
          </cell>
          <cell r="G153">
            <v>3</v>
          </cell>
          <cell r="H153">
            <v>67</v>
          </cell>
          <cell r="I153">
            <v>49</v>
          </cell>
          <cell r="J153">
            <v>-0.57699999999999996</v>
          </cell>
          <cell r="K153">
            <v>0.366261</v>
          </cell>
          <cell r="P153">
            <v>1.1419999999999999</v>
          </cell>
          <cell r="Q153">
            <v>0.4367065</v>
          </cell>
          <cell r="S153">
            <v>0</v>
          </cell>
        </row>
        <row r="154">
          <cell r="A154" t="str">
            <v>SS_B _A20_5AU_ii_3_0-5.dxf</v>
          </cell>
          <cell r="B154">
            <v>27</v>
          </cell>
          <cell r="C154" t="str">
            <v>SS_B _A20_5AU_ii_3</v>
          </cell>
          <cell r="D154" t="str">
            <v>0-5</v>
          </cell>
          <cell r="F154">
            <v>0.52700000000000002</v>
          </cell>
          <cell r="G154">
            <v>4</v>
          </cell>
          <cell r="L154">
            <v>1549</v>
          </cell>
          <cell r="M154">
            <v>1791</v>
          </cell>
          <cell r="N154">
            <v>-24.463000000000001</v>
          </cell>
          <cell r="O154">
            <v>1.078902</v>
          </cell>
          <cell r="P154">
            <v>48.976999999999997</v>
          </cell>
          <cell r="Q154">
            <v>3.8837839999999999</v>
          </cell>
          <cell r="S154">
            <v>33</v>
          </cell>
        </row>
        <row r="155">
          <cell r="A155" t="str">
            <v>SS_B _A20_5AU_ii_4_0-5.dxf</v>
          </cell>
          <cell r="B155">
            <v>28</v>
          </cell>
          <cell r="C155" t="str">
            <v>SS_B _A20_5AU_ii_4</v>
          </cell>
          <cell r="D155" t="str">
            <v>0-5</v>
          </cell>
          <cell r="F155">
            <v>0.58699999999999997</v>
          </cell>
          <cell r="R155" t="str">
            <v>CO2</v>
          </cell>
          <cell r="T155">
            <v>4.6647064</v>
          </cell>
          <cell r="U155">
            <v>104092</v>
          </cell>
          <cell r="V155">
            <v>2.6305510000000001E-2</v>
          </cell>
        </row>
        <row r="156">
          <cell r="A156" t="str">
            <v>SS_B _A20_5AU_ii_4_0-5.dxf</v>
          </cell>
          <cell r="B156">
            <v>28</v>
          </cell>
          <cell r="C156" t="str">
            <v>SS_B _A20_5AU_ii_4</v>
          </cell>
          <cell r="D156" t="str">
            <v>0-5</v>
          </cell>
          <cell r="F156">
            <v>0.58699999999999997</v>
          </cell>
          <cell r="G156">
            <v>1</v>
          </cell>
          <cell r="H156">
            <v>4159</v>
          </cell>
          <cell r="I156">
            <v>3027</v>
          </cell>
          <cell r="J156">
            <v>-6.8000000000000005E-2</v>
          </cell>
          <cell r="K156">
            <v>0.36644700000000002</v>
          </cell>
          <cell r="P156">
            <v>76.997</v>
          </cell>
          <cell r="S156">
            <v>0</v>
          </cell>
        </row>
        <row r="157">
          <cell r="A157" t="str">
            <v>SS_B _A20_5AU_ii_4_0-5.dxf</v>
          </cell>
          <cell r="B157">
            <v>28</v>
          </cell>
          <cell r="C157" t="str">
            <v>SS_B _A20_5AU_ii_4</v>
          </cell>
          <cell r="D157" t="str">
            <v>0-5</v>
          </cell>
          <cell r="F157">
            <v>0.58699999999999997</v>
          </cell>
          <cell r="G157">
            <v>2</v>
          </cell>
          <cell r="H157">
            <v>4160</v>
          </cell>
          <cell r="I157">
            <v>3028</v>
          </cell>
          <cell r="J157">
            <v>-0.13</v>
          </cell>
          <cell r="K157">
            <v>0.366425</v>
          </cell>
          <cell r="P157">
            <v>76.954999999999998</v>
          </cell>
          <cell r="S157">
            <v>0</v>
          </cell>
        </row>
        <row r="158">
          <cell r="A158" t="str">
            <v>SS_B _A20_5AU_ii_4_0-5.dxf</v>
          </cell>
          <cell r="B158">
            <v>28</v>
          </cell>
          <cell r="C158" t="str">
            <v>SS_B _A20_5AU_ii_4</v>
          </cell>
          <cell r="D158" t="str">
            <v>0-5</v>
          </cell>
          <cell r="F158">
            <v>0.58699999999999997</v>
          </cell>
          <cell r="G158">
            <v>3</v>
          </cell>
          <cell r="H158">
            <v>78</v>
          </cell>
          <cell r="I158">
            <v>57</v>
          </cell>
          <cell r="J158">
            <v>-0.60299999999999998</v>
          </cell>
          <cell r="K158">
            <v>0.36625200000000002</v>
          </cell>
          <cell r="P158">
            <v>1.3089999999999999</v>
          </cell>
          <cell r="Q158">
            <v>0.44957279999999999</v>
          </cell>
          <cell r="S158">
            <v>0</v>
          </cell>
        </row>
        <row r="159">
          <cell r="A159" t="str">
            <v>SS_B _A20_5AU_ii_4_0-5.dxf</v>
          </cell>
          <cell r="B159">
            <v>28</v>
          </cell>
          <cell r="C159" t="str">
            <v>SS_B _A20_5AU_ii_4</v>
          </cell>
          <cell r="D159" t="str">
            <v>0-5</v>
          </cell>
          <cell r="F159">
            <v>0.58699999999999997</v>
          </cell>
          <cell r="G159">
            <v>4</v>
          </cell>
          <cell r="L159">
            <v>1781</v>
          </cell>
          <cell r="M159">
            <v>2061</v>
          </cell>
          <cell r="N159">
            <v>-24.748000000000001</v>
          </cell>
          <cell r="O159">
            <v>1.0785899999999999</v>
          </cell>
          <cell r="P159">
            <v>56.301000000000002</v>
          </cell>
          <cell r="Q159">
            <v>4.0082057999999998</v>
          </cell>
          <cell r="S159">
            <v>33</v>
          </cell>
        </row>
        <row r="160">
          <cell r="A160" t="str">
            <v>SS_B _A20_5AU_ii_5_0-5.dxf</v>
          </cell>
          <cell r="B160">
            <v>29</v>
          </cell>
          <cell r="C160" t="str">
            <v>SS_B _A20_5AU_ii_5</v>
          </cell>
          <cell r="D160" t="str">
            <v>0-5</v>
          </cell>
          <cell r="F160">
            <v>0.48699999999999999</v>
          </cell>
          <cell r="R160" t="str">
            <v>CO2</v>
          </cell>
          <cell r="T160">
            <v>6.102125</v>
          </cell>
          <cell r="U160">
            <v>112970</v>
          </cell>
          <cell r="V160">
            <v>2.6305510000000001E-2</v>
          </cell>
        </row>
        <row r="161">
          <cell r="A161" t="str">
            <v>SS_B _A20_5AU_ii_5_0-5.dxf</v>
          </cell>
          <cell r="B161">
            <v>29</v>
          </cell>
          <cell r="C161" t="str">
            <v>SS_B _A20_5AU_ii_5</v>
          </cell>
          <cell r="D161" t="str">
            <v>0-5</v>
          </cell>
          <cell r="F161">
            <v>0.48699999999999999</v>
          </cell>
          <cell r="G161">
            <v>1</v>
          </cell>
          <cell r="H161">
            <v>4160</v>
          </cell>
          <cell r="I161">
            <v>3027</v>
          </cell>
          <cell r="J161">
            <v>-8.7999999999999995E-2</v>
          </cell>
          <cell r="K161">
            <v>0.36643999999999999</v>
          </cell>
          <cell r="P161">
            <v>77.103999999999999</v>
          </cell>
          <cell r="S161">
            <v>0</v>
          </cell>
        </row>
        <row r="162">
          <cell r="A162" t="str">
            <v>SS_B _A20_5AU_ii_5_0-5.dxf</v>
          </cell>
          <cell r="B162">
            <v>29</v>
          </cell>
          <cell r="C162" t="str">
            <v>SS_B _A20_5AU_ii_5</v>
          </cell>
          <cell r="D162" t="str">
            <v>0-5</v>
          </cell>
          <cell r="F162">
            <v>0.48699999999999999</v>
          </cell>
          <cell r="G162">
            <v>2</v>
          </cell>
          <cell r="H162">
            <v>4165</v>
          </cell>
          <cell r="I162">
            <v>3032</v>
          </cell>
          <cell r="J162">
            <v>-0.13</v>
          </cell>
          <cell r="K162">
            <v>0.366425</v>
          </cell>
          <cell r="P162">
            <v>76.998999999999995</v>
          </cell>
          <cell r="S162">
            <v>0</v>
          </cell>
        </row>
        <row r="163">
          <cell r="A163" t="str">
            <v>SS_B _A20_5AU_ii_5_0-5.dxf</v>
          </cell>
          <cell r="B163">
            <v>29</v>
          </cell>
          <cell r="C163" t="str">
            <v>SS_B _A20_5AU_ii_5</v>
          </cell>
          <cell r="D163" t="str">
            <v>0-5</v>
          </cell>
          <cell r="F163">
            <v>0.48699999999999999</v>
          </cell>
          <cell r="G163">
            <v>3</v>
          </cell>
          <cell r="H163">
            <v>34</v>
          </cell>
          <cell r="I163">
            <v>25</v>
          </cell>
          <cell r="J163">
            <v>-4.4539999999999997</v>
          </cell>
          <cell r="K163">
            <v>0.364846</v>
          </cell>
          <cell r="P163">
            <v>0.622</v>
          </cell>
          <cell r="Q163">
            <v>0.2575151</v>
          </cell>
          <cell r="S163">
            <v>0</v>
          </cell>
        </row>
        <row r="164">
          <cell r="A164" t="str">
            <v>SS_B _A20_5AU_ii_5_0-5.dxf</v>
          </cell>
          <cell r="B164">
            <v>29</v>
          </cell>
          <cell r="C164" t="str">
            <v>SS_B _A20_5AU_ii_5</v>
          </cell>
          <cell r="D164" t="str">
            <v>0-5</v>
          </cell>
          <cell r="F164">
            <v>0.48699999999999999</v>
          </cell>
          <cell r="G164">
            <v>4</v>
          </cell>
          <cell r="L164">
            <v>644</v>
          </cell>
          <cell r="M164">
            <v>755</v>
          </cell>
          <cell r="N164">
            <v>-10.696</v>
          </cell>
          <cell r="O164">
            <v>1.0939620000000001</v>
          </cell>
          <cell r="P164">
            <v>20.327000000000002</v>
          </cell>
          <cell r="Q164">
            <v>1.744262</v>
          </cell>
          <cell r="S164">
            <v>33</v>
          </cell>
        </row>
        <row r="165">
          <cell r="A165" t="str">
            <v>PSSx_(1).dxf</v>
          </cell>
          <cell r="B165">
            <v>30</v>
          </cell>
          <cell r="C165" t="str">
            <v>PSSx</v>
          </cell>
          <cell r="F165">
            <v>0.1</v>
          </cell>
          <cell r="R165" t="str">
            <v>N2</v>
          </cell>
          <cell r="T165">
            <v>42.558630100000002</v>
          </cell>
          <cell r="U165">
            <v>18548</v>
          </cell>
          <cell r="V165">
            <v>0.22945735</v>
          </cell>
        </row>
        <row r="166">
          <cell r="A166" t="str">
            <v>PSSx_(1).dxf</v>
          </cell>
          <cell r="B166">
            <v>30</v>
          </cell>
          <cell r="C166" t="str">
            <v>PSSx</v>
          </cell>
          <cell r="F166">
            <v>0.1</v>
          </cell>
          <cell r="R166" t="str">
            <v>CO2</v>
          </cell>
          <cell r="T166">
            <v>198.62129229999999</v>
          </cell>
          <cell r="U166">
            <v>755056</v>
          </cell>
          <cell r="V166">
            <v>2.6305510000000001E-2</v>
          </cell>
        </row>
        <row r="167">
          <cell r="A167" t="str">
            <v>PSSx_(1).dxf</v>
          </cell>
          <cell r="B167">
            <v>30</v>
          </cell>
          <cell r="C167" t="str">
            <v>PSSx</v>
          </cell>
          <cell r="F167">
            <v>0.1</v>
          </cell>
          <cell r="G167">
            <v>1</v>
          </cell>
          <cell r="H167">
            <v>4159</v>
          </cell>
          <cell r="I167">
            <v>3026</v>
          </cell>
          <cell r="J167">
            <v>-0.122</v>
          </cell>
          <cell r="K167">
            <v>0.366427</v>
          </cell>
          <cell r="P167">
            <v>77.051000000000002</v>
          </cell>
          <cell r="S167">
            <v>0</v>
          </cell>
        </row>
        <row r="168">
          <cell r="A168" t="str">
            <v>PSSx_(1).dxf</v>
          </cell>
          <cell r="B168">
            <v>30</v>
          </cell>
          <cell r="C168" t="str">
            <v>PSSx</v>
          </cell>
          <cell r="F168">
            <v>0.1</v>
          </cell>
          <cell r="G168">
            <v>2</v>
          </cell>
          <cell r="H168">
            <v>4162</v>
          </cell>
          <cell r="I168">
            <v>3029</v>
          </cell>
          <cell r="J168">
            <v>-0.13</v>
          </cell>
          <cell r="K168">
            <v>0.366425</v>
          </cell>
          <cell r="P168">
            <v>76.966999999999999</v>
          </cell>
          <cell r="S168">
            <v>0</v>
          </cell>
        </row>
        <row r="169">
          <cell r="A169" t="str">
            <v>PSSx_(1).dxf</v>
          </cell>
          <cell r="B169">
            <v>30</v>
          </cell>
          <cell r="C169" t="str">
            <v>PSSx</v>
          </cell>
          <cell r="F169">
            <v>0.1</v>
          </cell>
          <cell r="G169">
            <v>3</v>
          </cell>
          <cell r="H169">
            <v>1106</v>
          </cell>
          <cell r="I169">
            <v>805</v>
          </cell>
          <cell r="J169">
            <v>0.104</v>
          </cell>
          <cell r="K169">
            <v>0.36651</v>
          </cell>
          <cell r="P169">
            <v>16.965</v>
          </cell>
          <cell r="Q169">
            <v>34.190278599999999</v>
          </cell>
          <cell r="S169">
            <v>0</v>
          </cell>
        </row>
        <row r="170">
          <cell r="A170" t="str">
            <v>PSSx_(1).dxf</v>
          </cell>
          <cell r="B170">
            <v>30</v>
          </cell>
          <cell r="C170" t="str">
            <v>PSSx</v>
          </cell>
          <cell r="F170">
            <v>0.1</v>
          </cell>
          <cell r="G170">
            <v>4</v>
          </cell>
          <cell r="L170">
            <v>15983</v>
          </cell>
          <cell r="M170">
            <v>18806</v>
          </cell>
          <cell r="N170">
            <v>-10.741</v>
          </cell>
          <cell r="O170">
            <v>1.0939129999999999</v>
          </cell>
          <cell r="P170">
            <v>525.34100000000001</v>
          </cell>
          <cell r="Q170">
            <v>219.53844649999999</v>
          </cell>
          <cell r="S170">
            <v>33</v>
          </cell>
        </row>
        <row r="171">
          <cell r="A171" t="str">
            <v>PSS7_(3).dxf</v>
          </cell>
          <cell r="B171">
            <v>31</v>
          </cell>
          <cell r="C171" t="str">
            <v>PSS7</v>
          </cell>
          <cell r="F171">
            <v>0.1</v>
          </cell>
          <cell r="U171">
            <v>21249</v>
          </cell>
        </row>
        <row r="172">
          <cell r="A172" t="str">
            <v>PSS7_(3).dxf</v>
          </cell>
          <cell r="B172">
            <v>31</v>
          </cell>
          <cell r="C172" t="str">
            <v>PSS7</v>
          </cell>
          <cell r="F172">
            <v>0.1</v>
          </cell>
          <cell r="R172" t="str">
            <v>CO2</v>
          </cell>
          <cell r="T172">
            <v>26.150085799999999</v>
          </cell>
          <cell r="U172">
            <v>99409</v>
          </cell>
          <cell r="V172">
            <v>2.6305510000000001E-2</v>
          </cell>
        </row>
        <row r="173">
          <cell r="A173" t="str">
            <v>PSS7_(3).dxf</v>
          </cell>
          <cell r="B173">
            <v>31</v>
          </cell>
          <cell r="C173" t="str">
            <v>PSS7</v>
          </cell>
          <cell r="F173">
            <v>0.1</v>
          </cell>
          <cell r="G173">
            <v>1</v>
          </cell>
          <cell r="H173">
            <v>4169</v>
          </cell>
          <cell r="I173">
            <v>3034</v>
          </cell>
          <cell r="J173">
            <v>-0.06</v>
          </cell>
          <cell r="K173">
            <v>0.36645</v>
          </cell>
          <cell r="P173">
            <v>77.207999999999998</v>
          </cell>
          <cell r="S173">
            <v>0</v>
          </cell>
        </row>
        <row r="174">
          <cell r="A174" t="str">
            <v>PSS7_(3).dxf</v>
          </cell>
          <cell r="B174">
            <v>31</v>
          </cell>
          <cell r="C174" t="str">
            <v>PSS7</v>
          </cell>
          <cell r="F174">
            <v>0.1</v>
          </cell>
          <cell r="G174">
            <v>2</v>
          </cell>
          <cell r="H174">
            <v>4168</v>
          </cell>
          <cell r="I174">
            <v>3034</v>
          </cell>
          <cell r="J174">
            <v>-0.13</v>
          </cell>
          <cell r="K174">
            <v>0.366425</v>
          </cell>
          <cell r="P174">
            <v>76.951999999999998</v>
          </cell>
          <cell r="S174">
            <v>0</v>
          </cell>
        </row>
        <row r="175">
          <cell r="A175" t="str">
            <v>PSS7_(3).dxf</v>
          </cell>
          <cell r="B175">
            <v>31</v>
          </cell>
          <cell r="C175" t="str">
            <v>PSS7</v>
          </cell>
          <cell r="F175">
            <v>0.1</v>
          </cell>
          <cell r="G175">
            <v>3</v>
          </cell>
          <cell r="H175">
            <v>72</v>
          </cell>
          <cell r="I175">
            <v>53</v>
          </cell>
          <cell r="J175">
            <v>-1.248</v>
          </cell>
          <cell r="K175">
            <v>0.36601600000000001</v>
          </cell>
          <cell r="P175">
            <v>1.2290000000000001</v>
          </cell>
          <cell r="Q175">
            <v>2.4758675999999999</v>
          </cell>
          <cell r="S175">
            <v>0</v>
          </cell>
        </row>
        <row r="176">
          <cell r="A176" t="str">
            <v>PSS7_(3).dxf</v>
          </cell>
          <cell r="B176">
            <v>31</v>
          </cell>
          <cell r="C176" t="str">
            <v>PSS7</v>
          </cell>
          <cell r="F176">
            <v>0.1</v>
          </cell>
          <cell r="G176">
            <v>4</v>
          </cell>
          <cell r="L176">
            <v>1704</v>
          </cell>
          <cell r="M176">
            <v>1971</v>
          </cell>
          <cell r="N176">
            <v>-24.672000000000001</v>
          </cell>
          <cell r="O176">
            <v>1.0786739999999999</v>
          </cell>
          <cell r="P176">
            <v>54.005000000000003</v>
          </cell>
          <cell r="Q176">
            <v>22.568681399999999</v>
          </cell>
          <cell r="S176">
            <v>33</v>
          </cell>
        </row>
        <row r="177">
          <cell r="A177" t="str">
            <v>SS_B _A20_5BU_i_1_0-5.dxf</v>
          </cell>
          <cell r="B177">
            <v>32</v>
          </cell>
          <cell r="C177" t="str">
            <v>SS_B _A20_5BU_i_1</v>
          </cell>
          <cell r="D177" t="str">
            <v>0-5</v>
          </cell>
          <cell r="F177">
            <v>0.56000000000000005</v>
          </cell>
          <cell r="U177">
            <v>20835</v>
          </cell>
        </row>
        <row r="178">
          <cell r="A178" t="str">
            <v>SS_B _A20_5BU_i_1_0-5.dxf</v>
          </cell>
          <cell r="B178">
            <v>32</v>
          </cell>
          <cell r="C178" t="str">
            <v>SS_B _A20_5BU_i_1</v>
          </cell>
          <cell r="D178" t="str">
            <v>0-5</v>
          </cell>
          <cell r="F178">
            <v>0.56000000000000005</v>
          </cell>
          <cell r="R178" t="str">
            <v>CO2</v>
          </cell>
          <cell r="T178">
            <v>4.2448857000000002</v>
          </cell>
          <cell r="U178">
            <v>90366</v>
          </cell>
          <cell r="V178">
            <v>2.6305510000000001E-2</v>
          </cell>
        </row>
        <row r="179">
          <cell r="A179" t="str">
            <v>SS_B _A20_5BU_i_1_0-5.dxf</v>
          </cell>
          <cell r="B179">
            <v>32</v>
          </cell>
          <cell r="C179" t="str">
            <v>SS_B _A20_5BU_i_1</v>
          </cell>
          <cell r="D179" t="str">
            <v>0-5</v>
          </cell>
          <cell r="F179">
            <v>0.56000000000000005</v>
          </cell>
          <cell r="G179">
            <v>1</v>
          </cell>
          <cell r="H179">
            <v>4163</v>
          </cell>
          <cell r="I179">
            <v>3030</v>
          </cell>
          <cell r="J179">
            <v>-0.111</v>
          </cell>
          <cell r="K179">
            <v>0.36643199999999998</v>
          </cell>
          <cell r="P179">
            <v>77.206999999999994</v>
          </cell>
          <cell r="S179">
            <v>0</v>
          </cell>
        </row>
        <row r="180">
          <cell r="A180" t="str">
            <v>SS_B _A20_5BU_i_1_0-5.dxf</v>
          </cell>
          <cell r="B180">
            <v>32</v>
          </cell>
          <cell r="C180" t="str">
            <v>SS_B _A20_5BU_i_1</v>
          </cell>
          <cell r="D180" t="str">
            <v>0-5</v>
          </cell>
          <cell r="F180">
            <v>0.56000000000000005</v>
          </cell>
          <cell r="G180">
            <v>2</v>
          </cell>
          <cell r="H180">
            <v>4163</v>
          </cell>
          <cell r="I180">
            <v>3030</v>
          </cell>
          <cell r="J180">
            <v>-0.13</v>
          </cell>
          <cell r="K180">
            <v>0.366425</v>
          </cell>
          <cell r="P180">
            <v>77</v>
          </cell>
          <cell r="S180">
            <v>0</v>
          </cell>
        </row>
        <row r="181">
          <cell r="A181" t="str">
            <v>SS_B _A20_5BU_i_1_0-5.dxf</v>
          </cell>
          <cell r="B181">
            <v>32</v>
          </cell>
          <cell r="C181" t="str">
            <v>SS_B _A20_5BU_i_1</v>
          </cell>
          <cell r="D181" t="str">
            <v>0-5</v>
          </cell>
          <cell r="F181">
            <v>0.56000000000000005</v>
          </cell>
          <cell r="G181">
            <v>3</v>
          </cell>
          <cell r="H181">
            <v>67</v>
          </cell>
          <cell r="I181">
            <v>49</v>
          </cell>
          <cell r="J181">
            <v>-0.59699999999999998</v>
          </cell>
          <cell r="K181">
            <v>0.36625400000000002</v>
          </cell>
          <cell r="P181">
            <v>1.1739999999999999</v>
          </cell>
          <cell r="Q181">
            <v>0.42260150000000002</v>
          </cell>
          <cell r="S181">
            <v>0</v>
          </cell>
        </row>
        <row r="182">
          <cell r="A182" t="str">
            <v>SS_B _A20_5BU_i_1_0-5.dxf</v>
          </cell>
          <cell r="B182">
            <v>32</v>
          </cell>
          <cell r="C182" t="str">
            <v>SS_B _A20_5BU_i_1</v>
          </cell>
          <cell r="D182" t="str">
            <v>0-5</v>
          </cell>
          <cell r="F182">
            <v>0.56000000000000005</v>
          </cell>
          <cell r="G182">
            <v>4</v>
          </cell>
          <cell r="L182">
            <v>1507</v>
          </cell>
          <cell r="M182">
            <v>1742</v>
          </cell>
          <cell r="N182">
            <v>-24.667000000000002</v>
          </cell>
          <cell r="O182">
            <v>1.0786789999999999</v>
          </cell>
          <cell r="P182">
            <v>47.582000000000001</v>
          </cell>
          <cell r="Q182">
            <v>3.5507623000000001</v>
          </cell>
          <cell r="S182">
            <v>33</v>
          </cell>
        </row>
        <row r="183">
          <cell r="A183" t="str">
            <v>SS_B _A20_5BU_i_2_0-5.dxf</v>
          </cell>
          <cell r="B183">
            <v>33</v>
          </cell>
          <cell r="C183" t="str">
            <v>SS_B _A20_5BU_i_2</v>
          </cell>
          <cell r="D183" t="str">
            <v>0-5</v>
          </cell>
          <cell r="F183">
            <v>0.50900000000000001</v>
          </cell>
          <cell r="U183">
            <v>20782</v>
          </cell>
        </row>
        <row r="184">
          <cell r="A184" t="str">
            <v>SS_B _A20_5BU_i_2_0-5.dxf</v>
          </cell>
          <cell r="B184">
            <v>33</v>
          </cell>
          <cell r="C184" t="str">
            <v>SS_B _A20_5BU_i_2</v>
          </cell>
          <cell r="D184" t="str">
            <v>0-5</v>
          </cell>
          <cell r="F184">
            <v>0.50900000000000001</v>
          </cell>
          <cell r="R184" t="str">
            <v>CO2</v>
          </cell>
          <cell r="T184">
            <v>4.7596866000000002</v>
          </cell>
          <cell r="U184">
            <v>92098</v>
          </cell>
          <cell r="V184">
            <v>2.6305510000000001E-2</v>
          </cell>
        </row>
        <row r="185">
          <cell r="A185" t="str">
            <v>SS_B _A20_5BU_i_2_0-5.dxf</v>
          </cell>
          <cell r="B185">
            <v>33</v>
          </cell>
          <cell r="C185" t="str">
            <v>SS_B _A20_5BU_i_2</v>
          </cell>
          <cell r="D185" t="str">
            <v>0-5</v>
          </cell>
          <cell r="F185">
            <v>0.50900000000000001</v>
          </cell>
          <cell r="G185">
            <v>1</v>
          </cell>
          <cell r="H185">
            <v>4166</v>
          </cell>
          <cell r="I185">
            <v>3032</v>
          </cell>
          <cell r="J185">
            <v>-0.09</v>
          </cell>
          <cell r="K185">
            <v>0.36643900000000001</v>
          </cell>
          <cell r="P185">
            <v>77.203000000000003</v>
          </cell>
          <cell r="S185">
            <v>0</v>
          </cell>
        </row>
        <row r="186">
          <cell r="A186" t="str">
            <v>SS_B _A20_5BU_i_2_0-5.dxf</v>
          </cell>
          <cell r="B186">
            <v>33</v>
          </cell>
          <cell r="C186" t="str">
            <v>SS_B _A20_5BU_i_2</v>
          </cell>
          <cell r="D186" t="str">
            <v>0-5</v>
          </cell>
          <cell r="F186">
            <v>0.50900000000000001</v>
          </cell>
          <cell r="G186">
            <v>2</v>
          </cell>
          <cell r="H186">
            <v>4166</v>
          </cell>
          <cell r="I186">
            <v>3032</v>
          </cell>
          <cell r="J186">
            <v>-0.13</v>
          </cell>
          <cell r="K186">
            <v>0.366425</v>
          </cell>
          <cell r="P186">
            <v>77.070999999999998</v>
          </cell>
          <cell r="S186">
            <v>0</v>
          </cell>
        </row>
        <row r="187">
          <cell r="A187" t="str">
            <v>SS_B _A20_5BU_i_2_0-5.dxf</v>
          </cell>
          <cell r="B187">
            <v>33</v>
          </cell>
          <cell r="C187" t="str">
            <v>SS_B _A20_5BU_i_2</v>
          </cell>
          <cell r="D187" t="str">
            <v>0-5</v>
          </cell>
          <cell r="F187">
            <v>0.50900000000000001</v>
          </cell>
          <cell r="G187">
            <v>3</v>
          </cell>
          <cell r="H187">
            <v>61</v>
          </cell>
          <cell r="I187">
            <v>44</v>
          </cell>
          <cell r="J187">
            <v>1.2430000000000001</v>
          </cell>
          <cell r="K187">
            <v>0.36692599999999997</v>
          </cell>
          <cell r="P187">
            <v>1.083</v>
          </cell>
          <cell r="Q187">
            <v>0.4286431</v>
          </cell>
          <cell r="S187">
            <v>0</v>
          </cell>
        </row>
        <row r="188">
          <cell r="A188" t="str">
            <v>SS_B _A20_5BU_i_2_0-5.dxf</v>
          </cell>
          <cell r="B188">
            <v>33</v>
          </cell>
          <cell r="C188" t="str">
            <v>SS_B _A20_5BU_i_2</v>
          </cell>
          <cell r="D188" t="str">
            <v>0-5</v>
          </cell>
          <cell r="F188">
            <v>0.50900000000000001</v>
          </cell>
          <cell r="G188">
            <v>4</v>
          </cell>
          <cell r="L188">
            <v>1562</v>
          </cell>
          <cell r="M188">
            <v>1807</v>
          </cell>
          <cell r="N188">
            <v>-24.341000000000001</v>
          </cell>
          <cell r="O188">
            <v>1.0790360000000001</v>
          </cell>
          <cell r="P188">
            <v>49.398000000000003</v>
          </cell>
          <cell r="Q188">
            <v>4.0556241000000002</v>
          </cell>
          <cell r="S188">
            <v>33</v>
          </cell>
        </row>
        <row r="189">
          <cell r="A189" t="str">
            <v>SS_B _A20_5BU_i_3_0-5.dxf</v>
          </cell>
          <cell r="B189">
            <v>34</v>
          </cell>
          <cell r="C189" t="str">
            <v>SS_B _A20_5BU_i_3</v>
          </cell>
          <cell r="D189" t="str">
            <v>0-5</v>
          </cell>
          <cell r="F189">
            <v>0.57599999999999996</v>
          </cell>
          <cell r="U189">
            <v>20712</v>
          </cell>
        </row>
        <row r="190">
          <cell r="A190" t="str">
            <v>SS_B _A20_5BU_i_3_0-5.dxf</v>
          </cell>
          <cell r="B190">
            <v>34</v>
          </cell>
          <cell r="C190" t="str">
            <v>SS_B _A20_5BU_i_3</v>
          </cell>
          <cell r="D190" t="str">
            <v>0-5</v>
          </cell>
          <cell r="F190">
            <v>0.57599999999999996</v>
          </cell>
          <cell r="R190" t="str">
            <v>CO2</v>
          </cell>
          <cell r="T190">
            <v>3.8388064000000002</v>
          </cell>
          <cell r="U190">
            <v>84057</v>
          </cell>
          <cell r="V190">
            <v>2.6305510000000001E-2</v>
          </cell>
        </row>
        <row r="191">
          <cell r="A191" t="str">
            <v>SS_B _A20_5BU_i_3_0-5.dxf</v>
          </cell>
          <cell r="B191">
            <v>34</v>
          </cell>
          <cell r="C191" t="str">
            <v>SS_B _A20_5BU_i_3</v>
          </cell>
          <cell r="D191" t="str">
            <v>0-5</v>
          </cell>
          <cell r="F191">
            <v>0.57599999999999996</v>
          </cell>
          <cell r="G191">
            <v>1</v>
          </cell>
          <cell r="H191">
            <v>4166</v>
          </cell>
          <cell r="I191">
            <v>3032</v>
          </cell>
          <cell r="J191">
            <v>-0.10199999999999999</v>
          </cell>
          <cell r="K191">
            <v>0.36643500000000001</v>
          </cell>
          <cell r="P191">
            <v>77.114000000000004</v>
          </cell>
          <cell r="S191">
            <v>0</v>
          </cell>
        </row>
        <row r="192">
          <cell r="A192" t="str">
            <v>SS_B _A20_5BU_i_3_0-5.dxf</v>
          </cell>
          <cell r="B192">
            <v>34</v>
          </cell>
          <cell r="C192" t="str">
            <v>SS_B _A20_5BU_i_3</v>
          </cell>
          <cell r="D192" t="str">
            <v>0-5</v>
          </cell>
          <cell r="F192">
            <v>0.57599999999999996</v>
          </cell>
          <cell r="G192">
            <v>2</v>
          </cell>
          <cell r="H192">
            <v>4161</v>
          </cell>
          <cell r="I192">
            <v>3029</v>
          </cell>
          <cell r="J192">
            <v>-0.13</v>
          </cell>
          <cell r="K192">
            <v>0.366425</v>
          </cell>
          <cell r="P192">
            <v>77.043999999999997</v>
          </cell>
          <cell r="S192">
            <v>0</v>
          </cell>
        </row>
        <row r="193">
          <cell r="A193" t="str">
            <v>SS_B _A20_5BU_i_3_0-5.dxf</v>
          </cell>
          <cell r="B193">
            <v>34</v>
          </cell>
          <cell r="C193" t="str">
            <v>SS_B _A20_5BU_i_3</v>
          </cell>
          <cell r="D193" t="str">
            <v>0-5</v>
          </cell>
          <cell r="F193">
            <v>0.57599999999999996</v>
          </cell>
          <cell r="G193">
            <v>3</v>
          </cell>
          <cell r="H193">
            <v>63</v>
          </cell>
          <cell r="I193">
            <v>46</v>
          </cell>
          <cell r="J193">
            <v>1.9490000000000001</v>
          </cell>
          <cell r="K193">
            <v>0.36718400000000001</v>
          </cell>
          <cell r="P193">
            <v>1.105</v>
          </cell>
          <cell r="Q193">
            <v>0.38666889999999998</v>
          </cell>
          <cell r="S193">
            <v>0</v>
          </cell>
        </row>
        <row r="194">
          <cell r="A194" t="str">
            <v>SS_B _A20_5BU_i_3_0-5.dxf</v>
          </cell>
          <cell r="B194">
            <v>34</v>
          </cell>
          <cell r="C194" t="str">
            <v>SS_B _A20_5BU_i_3</v>
          </cell>
          <cell r="D194" t="str">
            <v>0-5</v>
          </cell>
          <cell r="F194">
            <v>0.57599999999999996</v>
          </cell>
          <cell r="G194">
            <v>4</v>
          </cell>
          <cell r="L194">
            <v>1424</v>
          </cell>
          <cell r="M194">
            <v>1647</v>
          </cell>
          <cell r="N194">
            <v>-24.532</v>
          </cell>
          <cell r="O194">
            <v>1.078827</v>
          </cell>
          <cell r="P194">
            <v>45.036999999999999</v>
          </cell>
          <cell r="Q194">
            <v>3.2675280999999998</v>
          </cell>
          <cell r="S194">
            <v>33</v>
          </cell>
        </row>
        <row r="195">
          <cell r="A195" t="str">
            <v>SS_B _A20_5BU_i_4_0-5.dxf</v>
          </cell>
          <cell r="B195">
            <v>35</v>
          </cell>
          <cell r="C195" t="str">
            <v>SS_B _A20_5BU_i_4</v>
          </cell>
          <cell r="D195" t="str">
            <v>0-5</v>
          </cell>
          <cell r="F195">
            <v>0.55200000000000005</v>
          </cell>
          <cell r="R195" t="str">
            <v>CO2</v>
          </cell>
          <cell r="T195">
            <v>3.5424045</v>
          </cell>
          <cell r="U195">
            <v>74335</v>
          </cell>
          <cell r="V195">
            <v>2.6305510000000001E-2</v>
          </cell>
        </row>
        <row r="196">
          <cell r="A196" t="str">
            <v>SS_B _A20_5BU_i_4_0-5.dxf</v>
          </cell>
          <cell r="B196">
            <v>35</v>
          </cell>
          <cell r="C196" t="str">
            <v>SS_B _A20_5BU_i_4</v>
          </cell>
          <cell r="D196" t="str">
            <v>0-5</v>
          </cell>
          <cell r="F196">
            <v>0.55200000000000005</v>
          </cell>
          <cell r="G196">
            <v>1</v>
          </cell>
          <cell r="H196">
            <v>4163</v>
          </cell>
          <cell r="I196">
            <v>3030</v>
          </cell>
          <cell r="J196">
            <v>-9.4E-2</v>
          </cell>
          <cell r="K196">
            <v>0.36643799999999999</v>
          </cell>
          <cell r="P196">
            <v>77.111000000000004</v>
          </cell>
          <cell r="S196">
            <v>0</v>
          </cell>
        </row>
        <row r="197">
          <cell r="A197" t="str">
            <v>SS_B _A20_5BU_i_4_0-5.dxf</v>
          </cell>
          <cell r="B197">
            <v>35</v>
          </cell>
          <cell r="C197" t="str">
            <v>SS_B _A20_5BU_i_4</v>
          </cell>
          <cell r="D197" t="str">
            <v>0-5</v>
          </cell>
          <cell r="F197">
            <v>0.55200000000000005</v>
          </cell>
          <cell r="G197">
            <v>2</v>
          </cell>
          <cell r="H197">
            <v>4168</v>
          </cell>
          <cell r="I197">
            <v>3033</v>
          </cell>
          <cell r="J197">
            <v>-0.13</v>
          </cell>
          <cell r="K197">
            <v>0.366425</v>
          </cell>
          <cell r="P197">
            <v>76.992000000000004</v>
          </cell>
          <cell r="S197">
            <v>0</v>
          </cell>
        </row>
        <row r="198">
          <cell r="A198" t="str">
            <v>SS_B _A20_5BU_i_4_0-5.dxf</v>
          </cell>
          <cell r="B198">
            <v>35</v>
          </cell>
          <cell r="C198" t="str">
            <v>SS_B _A20_5BU_i_4</v>
          </cell>
          <cell r="D198" t="str">
            <v>0-5</v>
          </cell>
          <cell r="F198">
            <v>0.55200000000000005</v>
          </cell>
          <cell r="G198">
            <v>3</v>
          </cell>
          <cell r="H198">
            <v>52</v>
          </cell>
          <cell r="I198">
            <v>38</v>
          </cell>
          <cell r="J198">
            <v>2.6589999999999998</v>
          </cell>
          <cell r="K198">
            <v>0.36744300000000002</v>
          </cell>
          <cell r="P198">
            <v>0.93600000000000005</v>
          </cell>
          <cell r="Q198">
            <v>0.34187970000000001</v>
          </cell>
          <cell r="S198">
            <v>0</v>
          </cell>
        </row>
        <row r="199">
          <cell r="A199" t="str">
            <v>SS_B _A20_5BU_i_4_0-5.dxf</v>
          </cell>
          <cell r="B199">
            <v>35</v>
          </cell>
          <cell r="C199" t="str">
            <v>SS_B _A20_5BU_i_4</v>
          </cell>
          <cell r="D199" t="str">
            <v>0-5</v>
          </cell>
          <cell r="F199">
            <v>0.55200000000000005</v>
          </cell>
          <cell r="G199">
            <v>4</v>
          </cell>
          <cell r="L199">
            <v>1189</v>
          </cell>
          <cell r="M199">
            <v>1374</v>
          </cell>
          <cell r="N199">
            <v>-24.693000000000001</v>
          </cell>
          <cell r="O199">
            <v>1.0786500000000001</v>
          </cell>
          <cell r="P199">
            <v>37.58</v>
          </cell>
          <cell r="Q199">
            <v>2.8450030000000002</v>
          </cell>
          <cell r="S199">
            <v>33</v>
          </cell>
        </row>
        <row r="200">
          <cell r="A200" t="str">
            <v>PSS4_(1).dxf</v>
          </cell>
          <cell r="B200">
            <v>36</v>
          </cell>
          <cell r="C200" t="str">
            <v>PSS4</v>
          </cell>
          <cell r="F200">
            <v>0.1</v>
          </cell>
          <cell r="R200" t="str">
            <v>CO2</v>
          </cell>
          <cell r="T200">
            <v>29.588640699999999</v>
          </cell>
          <cell r="U200">
            <v>112481</v>
          </cell>
          <cell r="V200">
            <v>2.6305510000000001E-2</v>
          </cell>
        </row>
        <row r="201">
          <cell r="A201" t="str">
            <v>PSS4_(1).dxf</v>
          </cell>
          <cell r="B201">
            <v>36</v>
          </cell>
          <cell r="C201" t="str">
            <v>PSS4</v>
          </cell>
          <cell r="F201">
            <v>0.1</v>
          </cell>
          <cell r="G201">
            <v>1</v>
          </cell>
          <cell r="H201">
            <v>4164</v>
          </cell>
          <cell r="I201">
            <v>3031</v>
          </cell>
          <cell r="J201">
            <v>-0.11799999999999999</v>
          </cell>
          <cell r="K201">
            <v>0.366429</v>
          </cell>
          <cell r="P201">
            <v>76.998000000000005</v>
          </cell>
          <cell r="S201">
            <v>0</v>
          </cell>
        </row>
        <row r="202">
          <cell r="A202" t="str">
            <v>PSS4_(1).dxf</v>
          </cell>
          <cell r="B202">
            <v>36</v>
          </cell>
          <cell r="C202" t="str">
            <v>PSS4</v>
          </cell>
          <cell r="F202">
            <v>0.1</v>
          </cell>
          <cell r="G202">
            <v>2</v>
          </cell>
          <cell r="H202">
            <v>4162</v>
          </cell>
          <cell r="I202">
            <v>3029</v>
          </cell>
          <cell r="J202">
            <v>-0.13</v>
          </cell>
          <cell r="K202">
            <v>0.366425</v>
          </cell>
          <cell r="P202">
            <v>77.052000000000007</v>
          </cell>
          <cell r="S202">
            <v>0</v>
          </cell>
        </row>
        <row r="203">
          <cell r="A203" t="str">
            <v>PSS4_(1).dxf</v>
          </cell>
          <cell r="B203">
            <v>36</v>
          </cell>
          <cell r="C203" t="str">
            <v>PSS4</v>
          </cell>
          <cell r="F203">
            <v>0.1</v>
          </cell>
          <cell r="G203">
            <v>3</v>
          </cell>
          <cell r="H203">
            <v>35</v>
          </cell>
          <cell r="I203">
            <v>25</v>
          </cell>
          <cell r="J203">
            <v>-0.72299999999999998</v>
          </cell>
          <cell r="K203">
            <v>0.36620799999999998</v>
          </cell>
          <cell r="P203">
            <v>0.69</v>
          </cell>
          <cell r="Q203">
            <v>1.3911735000000001</v>
          </cell>
          <cell r="S203">
            <v>0</v>
          </cell>
        </row>
        <row r="204">
          <cell r="A204" t="str">
            <v>PSS4_(1).dxf</v>
          </cell>
          <cell r="B204">
            <v>36</v>
          </cell>
          <cell r="C204" t="str">
            <v>PSS4</v>
          </cell>
          <cell r="F204">
            <v>0.1</v>
          </cell>
          <cell r="G204">
            <v>4</v>
          </cell>
          <cell r="L204">
            <v>644</v>
          </cell>
          <cell r="M204">
            <v>755</v>
          </cell>
          <cell r="N204">
            <v>-10.554</v>
          </cell>
          <cell r="O204">
            <v>1.094117</v>
          </cell>
          <cell r="P204">
            <v>20.405999999999999</v>
          </cell>
          <cell r="Q204">
            <v>8.5277528</v>
          </cell>
          <cell r="S204">
            <v>33</v>
          </cell>
        </row>
        <row r="205">
          <cell r="A205" t="str">
            <v>SS_B _A20_5BU_ii_1_0-5.dxf</v>
          </cell>
          <cell r="B205">
            <v>37</v>
          </cell>
          <cell r="C205" t="str">
            <v>SS_B _A20_5BU_ii_1</v>
          </cell>
          <cell r="D205" t="str">
            <v>0-5</v>
          </cell>
          <cell r="F205">
            <v>0.503</v>
          </cell>
          <cell r="R205" t="str">
            <v>CO2</v>
          </cell>
          <cell r="T205">
            <v>4.9123555000000003</v>
          </cell>
          <cell r="U205">
            <v>93931</v>
          </cell>
          <cell r="V205">
            <v>2.6305510000000001E-2</v>
          </cell>
        </row>
        <row r="206">
          <cell r="A206" t="str">
            <v>SS_B _A20_5BU_ii_1_0-5.dxf</v>
          </cell>
          <cell r="B206">
            <v>37</v>
          </cell>
          <cell r="C206" t="str">
            <v>SS_B _A20_5BU_ii_1</v>
          </cell>
          <cell r="D206" t="str">
            <v>0-5</v>
          </cell>
          <cell r="F206">
            <v>0.503</v>
          </cell>
          <cell r="G206">
            <v>1</v>
          </cell>
          <cell r="H206">
            <v>4161</v>
          </cell>
          <cell r="I206">
            <v>3028</v>
          </cell>
          <cell r="J206">
            <v>-0.111</v>
          </cell>
          <cell r="K206">
            <v>0.36643100000000001</v>
          </cell>
          <cell r="P206">
            <v>77.076999999999998</v>
          </cell>
          <cell r="S206">
            <v>0</v>
          </cell>
        </row>
        <row r="207">
          <cell r="A207" t="str">
            <v>SS_B _A20_5BU_ii_1_0-5.dxf</v>
          </cell>
          <cell r="B207">
            <v>37</v>
          </cell>
          <cell r="C207" t="str">
            <v>SS_B _A20_5BU_ii_1</v>
          </cell>
          <cell r="D207" t="str">
            <v>0-5</v>
          </cell>
          <cell r="F207">
            <v>0.503</v>
          </cell>
          <cell r="G207">
            <v>2</v>
          </cell>
          <cell r="H207">
            <v>4155</v>
          </cell>
          <cell r="I207">
            <v>3024</v>
          </cell>
          <cell r="J207">
            <v>-0.13</v>
          </cell>
          <cell r="K207">
            <v>0.366425</v>
          </cell>
          <cell r="P207">
            <v>76.932000000000002</v>
          </cell>
          <cell r="S207">
            <v>0</v>
          </cell>
        </row>
        <row r="208">
          <cell r="A208" t="str">
            <v>SS_B _A20_5BU_ii_1_0-5.dxf</v>
          </cell>
          <cell r="B208">
            <v>37</v>
          </cell>
          <cell r="C208" t="str">
            <v>SS_B _A20_5BU_ii_1</v>
          </cell>
          <cell r="D208" t="str">
            <v>0-5</v>
          </cell>
          <cell r="F208">
            <v>0.503</v>
          </cell>
          <cell r="G208">
            <v>3</v>
          </cell>
          <cell r="H208">
            <v>65</v>
          </cell>
          <cell r="I208">
            <v>47</v>
          </cell>
          <cell r="J208">
            <v>1.64</v>
          </cell>
          <cell r="K208">
            <v>0.36707099999999998</v>
          </cell>
          <cell r="P208">
            <v>1.157</v>
          </cell>
          <cell r="Q208">
            <v>0.4634626</v>
          </cell>
          <cell r="S208">
            <v>0</v>
          </cell>
        </row>
        <row r="209">
          <cell r="A209" t="str">
            <v>SS_B _A20_5BU_ii_1_0-5.dxf</v>
          </cell>
          <cell r="B209">
            <v>37</v>
          </cell>
          <cell r="C209" t="str">
            <v>SS_B _A20_5BU_ii_1</v>
          </cell>
          <cell r="D209" t="str">
            <v>0-5</v>
          </cell>
          <cell r="F209">
            <v>0.503</v>
          </cell>
          <cell r="G209">
            <v>4</v>
          </cell>
          <cell r="L209">
            <v>1515</v>
          </cell>
          <cell r="M209">
            <v>1751</v>
          </cell>
          <cell r="N209">
            <v>-25.425999999999998</v>
          </cell>
          <cell r="O209">
            <v>1.0778490000000001</v>
          </cell>
          <cell r="P209">
            <v>47.963000000000001</v>
          </cell>
          <cell r="Q209">
            <v>3.9848154999999998</v>
          </cell>
          <cell r="S209">
            <v>33</v>
          </cell>
        </row>
        <row r="210">
          <cell r="A210" t="str">
            <v>SS_B _A20_5BU_ii_4_0-5.dxf</v>
          </cell>
          <cell r="B210">
            <v>38</v>
          </cell>
          <cell r="C210" t="str">
            <v>SS_B _A20_5BU_ii_4</v>
          </cell>
          <cell r="D210" t="str">
            <v>0-5</v>
          </cell>
          <cell r="F210">
            <v>0.50900000000000001</v>
          </cell>
          <cell r="U210">
            <v>20698</v>
          </cell>
        </row>
        <row r="211">
          <cell r="A211" t="str">
            <v>SS_B _A20_5BU_ii_4_0-5.dxf</v>
          </cell>
          <cell r="B211">
            <v>38</v>
          </cell>
          <cell r="C211" t="str">
            <v>SS_B _A20_5BU_ii_4</v>
          </cell>
          <cell r="D211" t="str">
            <v>0-5</v>
          </cell>
          <cell r="F211">
            <v>0.50900000000000001</v>
          </cell>
          <cell r="R211" t="str">
            <v>CO2</v>
          </cell>
          <cell r="T211">
            <v>6.796138</v>
          </cell>
          <cell r="U211">
            <v>131502</v>
          </cell>
          <cell r="V211">
            <v>2.6305510000000001E-2</v>
          </cell>
        </row>
        <row r="212">
          <cell r="A212" t="str">
            <v>SS_B _A20_5BU_ii_4_0-5.dxf</v>
          </cell>
          <cell r="B212">
            <v>38</v>
          </cell>
          <cell r="C212" t="str">
            <v>SS_B _A20_5BU_ii_4</v>
          </cell>
          <cell r="D212" t="str">
            <v>0-5</v>
          </cell>
          <cell r="F212">
            <v>0.50900000000000001</v>
          </cell>
          <cell r="G212">
            <v>1</v>
          </cell>
          <cell r="H212">
            <v>4165</v>
          </cell>
          <cell r="I212">
            <v>3031</v>
          </cell>
          <cell r="J212">
            <v>-9.9000000000000005E-2</v>
          </cell>
          <cell r="K212">
            <v>0.36643599999999998</v>
          </cell>
          <cell r="P212">
            <v>77.085999999999999</v>
          </cell>
          <cell r="S212">
            <v>0</v>
          </cell>
        </row>
        <row r="213">
          <cell r="A213" t="str">
            <v>SS_B _A20_5BU_ii_4_0-5.dxf</v>
          </cell>
          <cell r="B213">
            <v>38</v>
          </cell>
          <cell r="C213" t="str">
            <v>SS_B _A20_5BU_ii_4</v>
          </cell>
          <cell r="D213" t="str">
            <v>0-5</v>
          </cell>
          <cell r="F213">
            <v>0.50900000000000001</v>
          </cell>
          <cell r="G213">
            <v>2</v>
          </cell>
          <cell r="H213">
            <v>4166</v>
          </cell>
          <cell r="I213">
            <v>3032</v>
          </cell>
          <cell r="J213">
            <v>-0.13</v>
          </cell>
          <cell r="K213">
            <v>0.366425</v>
          </cell>
          <cell r="P213">
            <v>77.066999999999993</v>
          </cell>
          <cell r="S213">
            <v>0</v>
          </cell>
        </row>
        <row r="214">
          <cell r="A214" t="str">
            <v>SS_B _A20_5BU_ii_4_0-5.dxf</v>
          </cell>
          <cell r="B214">
            <v>38</v>
          </cell>
          <cell r="C214" t="str">
            <v>SS_B _A20_5BU_ii_4</v>
          </cell>
          <cell r="D214" t="str">
            <v>0-5</v>
          </cell>
          <cell r="F214">
            <v>0.50900000000000001</v>
          </cell>
          <cell r="G214">
            <v>3</v>
          </cell>
          <cell r="H214">
            <v>82</v>
          </cell>
          <cell r="I214">
            <v>60</v>
          </cell>
          <cell r="J214">
            <v>1.9990000000000001</v>
          </cell>
          <cell r="K214">
            <v>0.36720199999999997</v>
          </cell>
          <cell r="P214">
            <v>1.411</v>
          </cell>
          <cell r="Q214">
            <v>0.55851910000000005</v>
          </cell>
          <cell r="S214">
            <v>0</v>
          </cell>
        </row>
        <row r="215">
          <cell r="A215" t="str">
            <v>SS_B _A20_5BU_ii_4_0-5.dxf</v>
          </cell>
          <cell r="B215">
            <v>38</v>
          </cell>
          <cell r="C215" t="str">
            <v>SS_B _A20_5BU_ii_4</v>
          </cell>
          <cell r="D215" t="str">
            <v>0-5</v>
          </cell>
          <cell r="F215">
            <v>0.50900000000000001</v>
          </cell>
          <cell r="G215">
            <v>4</v>
          </cell>
          <cell r="L215">
            <v>2387</v>
          </cell>
          <cell r="M215">
            <v>2759</v>
          </cell>
          <cell r="N215">
            <v>-25.564</v>
          </cell>
          <cell r="O215">
            <v>1.077698</v>
          </cell>
          <cell r="P215">
            <v>75.724000000000004</v>
          </cell>
          <cell r="Q215">
            <v>6.2170702000000002</v>
          </cell>
          <cell r="S215">
            <v>33</v>
          </cell>
        </row>
        <row r="216">
          <cell r="A216" t="str">
            <v>SS_B _A20_5BU_ii_5_0-5.dxf</v>
          </cell>
          <cell r="B216">
            <v>39</v>
          </cell>
          <cell r="C216" t="str">
            <v>SS_B _A20_5BU_ii_5</v>
          </cell>
          <cell r="D216" t="str">
            <v>0-5</v>
          </cell>
          <cell r="F216">
            <v>0.51500000000000001</v>
          </cell>
          <cell r="R216" t="str">
            <v>CO2</v>
          </cell>
          <cell r="T216">
            <v>4.3927141000000001</v>
          </cell>
          <cell r="U216">
            <v>85999</v>
          </cell>
          <cell r="V216">
            <v>2.6305510000000001E-2</v>
          </cell>
        </row>
        <row r="217">
          <cell r="A217" t="str">
            <v>SS_B _A20_5BU_ii_5_0-5.dxf</v>
          </cell>
          <cell r="B217">
            <v>39</v>
          </cell>
          <cell r="C217" t="str">
            <v>SS_B _A20_5BU_ii_5</v>
          </cell>
          <cell r="D217" t="str">
            <v>0-5</v>
          </cell>
          <cell r="F217">
            <v>0.51500000000000001</v>
          </cell>
          <cell r="G217">
            <v>1</v>
          </cell>
          <cell r="H217">
            <v>4164</v>
          </cell>
          <cell r="I217">
            <v>3030</v>
          </cell>
          <cell r="J217">
            <v>-9.2999999999999999E-2</v>
          </cell>
          <cell r="K217">
            <v>0.36643799999999999</v>
          </cell>
          <cell r="P217">
            <v>77.135999999999996</v>
          </cell>
          <cell r="S217">
            <v>0</v>
          </cell>
        </row>
        <row r="218">
          <cell r="A218" t="str">
            <v>SS_B _A20_5BU_ii_5_0-5.dxf</v>
          </cell>
          <cell r="B218">
            <v>39</v>
          </cell>
          <cell r="C218" t="str">
            <v>SS_B _A20_5BU_ii_5</v>
          </cell>
          <cell r="D218" t="str">
            <v>0-5</v>
          </cell>
          <cell r="F218">
            <v>0.51500000000000001</v>
          </cell>
          <cell r="G218">
            <v>2</v>
          </cell>
          <cell r="H218">
            <v>4167</v>
          </cell>
          <cell r="I218">
            <v>3032</v>
          </cell>
          <cell r="J218">
            <v>-0.13</v>
          </cell>
          <cell r="K218">
            <v>0.366425</v>
          </cell>
          <cell r="P218">
            <v>77.094999999999999</v>
          </cell>
          <cell r="S218">
            <v>0</v>
          </cell>
        </row>
        <row r="219">
          <cell r="A219" t="str">
            <v>SS_B _A20_5BU_ii_5_0-5.dxf</v>
          </cell>
          <cell r="B219">
            <v>39</v>
          </cell>
          <cell r="C219" t="str">
            <v>SS_B _A20_5BU_ii_5</v>
          </cell>
          <cell r="D219" t="str">
            <v>0-5</v>
          </cell>
          <cell r="F219">
            <v>0.51500000000000001</v>
          </cell>
          <cell r="G219">
            <v>3</v>
          </cell>
          <cell r="H219">
            <v>61</v>
          </cell>
          <cell r="I219">
            <v>45</v>
          </cell>
          <cell r="J219">
            <v>9.0999999999999998E-2</v>
          </cell>
          <cell r="K219">
            <v>0.36650500000000003</v>
          </cell>
          <cell r="P219">
            <v>1.103</v>
          </cell>
          <cell r="Q219">
            <v>0.43160989999999999</v>
          </cell>
          <cell r="S219">
            <v>0</v>
          </cell>
        </row>
        <row r="220">
          <cell r="A220" t="str">
            <v>SS_B _A20_5BU_ii_5_0-5.dxf</v>
          </cell>
          <cell r="B220">
            <v>39</v>
          </cell>
          <cell r="C220" t="str">
            <v>SS_B _A20_5BU_ii_5</v>
          </cell>
          <cell r="D220" t="str">
            <v>0-5</v>
          </cell>
          <cell r="F220">
            <v>0.51500000000000001</v>
          </cell>
          <cell r="G220">
            <v>4</v>
          </cell>
          <cell r="L220">
            <v>1405</v>
          </cell>
          <cell r="M220">
            <v>1625</v>
          </cell>
          <cell r="N220">
            <v>-24.614999999999998</v>
          </cell>
          <cell r="O220">
            <v>1.0787370000000001</v>
          </cell>
          <cell r="P220">
            <v>44.381999999999998</v>
          </cell>
          <cell r="Q220">
            <v>3.6013562000000001</v>
          </cell>
          <cell r="S220">
            <v>33</v>
          </cell>
        </row>
        <row r="221">
          <cell r="A221" t="str">
            <v>SS_B _A20_1BU_ii_6_0-5.dxf</v>
          </cell>
          <cell r="B221">
            <v>40</v>
          </cell>
          <cell r="C221" t="str">
            <v>SS_B _A20_1BU_ii_6</v>
          </cell>
          <cell r="D221" t="str">
            <v>0-5</v>
          </cell>
          <cell r="F221">
            <v>0.55300000000000005</v>
          </cell>
          <cell r="U221">
            <v>20687</v>
          </cell>
        </row>
        <row r="222">
          <cell r="A222" t="str">
            <v>SS_B _A20_1BU_ii_6_0-5.dxf</v>
          </cell>
          <cell r="B222">
            <v>40</v>
          </cell>
          <cell r="C222" t="str">
            <v>SS_B _A20_1BU_ii_6</v>
          </cell>
          <cell r="D222" t="str">
            <v>0-5</v>
          </cell>
          <cell r="F222">
            <v>0.55300000000000005</v>
          </cell>
          <cell r="R222" t="str">
            <v>CO2</v>
          </cell>
          <cell r="T222">
            <v>3.2170055</v>
          </cell>
          <cell r="U222">
            <v>67629</v>
          </cell>
          <cell r="V222">
            <v>2.6305510000000001E-2</v>
          </cell>
        </row>
        <row r="223">
          <cell r="A223" t="str">
            <v>SS_B _A20_1BU_ii_6_0-5.dxf</v>
          </cell>
          <cell r="B223">
            <v>40</v>
          </cell>
          <cell r="C223" t="str">
            <v>SS_B _A20_1BU_ii_6</v>
          </cell>
          <cell r="D223" t="str">
            <v>0-5</v>
          </cell>
          <cell r="F223">
            <v>0.55300000000000005</v>
          </cell>
          <cell r="G223">
            <v>1</v>
          </cell>
          <cell r="H223">
            <v>4162</v>
          </cell>
          <cell r="I223">
            <v>3029</v>
          </cell>
          <cell r="J223">
            <v>-7.9000000000000001E-2</v>
          </cell>
          <cell r="K223">
            <v>0.36644300000000002</v>
          </cell>
          <cell r="P223">
            <v>77.228999999999999</v>
          </cell>
          <cell r="S223">
            <v>0</v>
          </cell>
        </row>
        <row r="224">
          <cell r="A224" t="str">
            <v>SS_B _A20_1BU_ii_6_0-5.dxf</v>
          </cell>
          <cell r="B224">
            <v>40</v>
          </cell>
          <cell r="C224" t="str">
            <v>SS_B _A20_1BU_ii_6</v>
          </cell>
          <cell r="D224" t="str">
            <v>0-5</v>
          </cell>
          <cell r="F224">
            <v>0.55300000000000005</v>
          </cell>
          <cell r="G224">
            <v>2</v>
          </cell>
          <cell r="H224">
            <v>4170</v>
          </cell>
          <cell r="I224">
            <v>3035</v>
          </cell>
          <cell r="J224">
            <v>-0.13</v>
          </cell>
          <cell r="K224">
            <v>0.366425</v>
          </cell>
          <cell r="P224">
            <v>77.057000000000002</v>
          </cell>
          <cell r="S224">
            <v>0</v>
          </cell>
        </row>
        <row r="225">
          <cell r="A225" t="str">
            <v>SS_B _A20_1BU_ii_6_0-5.dxf</v>
          </cell>
          <cell r="B225">
            <v>40</v>
          </cell>
          <cell r="C225" t="str">
            <v>SS_B _A20_1BU_ii_6</v>
          </cell>
          <cell r="D225" t="str">
            <v>0-5</v>
          </cell>
          <cell r="F225">
            <v>0.55300000000000005</v>
          </cell>
          <cell r="G225">
            <v>3</v>
          </cell>
          <cell r="H225">
            <v>45</v>
          </cell>
          <cell r="I225">
            <v>33</v>
          </cell>
          <cell r="J225">
            <v>2.4319999999999999</v>
          </cell>
          <cell r="K225">
            <v>0.36736000000000002</v>
          </cell>
          <cell r="P225">
            <v>0.86099999999999999</v>
          </cell>
          <cell r="Q225">
            <v>0.31363629999999998</v>
          </cell>
          <cell r="S225">
            <v>0</v>
          </cell>
        </row>
        <row r="226">
          <cell r="A226" t="str">
            <v>SS_B _A20_1BU_ii_6_0-5.dxf</v>
          </cell>
          <cell r="B226">
            <v>40</v>
          </cell>
          <cell r="C226" t="str">
            <v>SS_B _A20_1BU_ii_6</v>
          </cell>
          <cell r="D226" t="str">
            <v>0-5</v>
          </cell>
          <cell r="F226">
            <v>0.55300000000000005</v>
          </cell>
          <cell r="G226">
            <v>4</v>
          </cell>
          <cell r="L226">
            <v>1068</v>
          </cell>
          <cell r="M226">
            <v>1235</v>
          </cell>
          <cell r="N226">
            <v>-24.629000000000001</v>
          </cell>
          <cell r="O226">
            <v>1.078721</v>
          </cell>
          <cell r="P226">
            <v>33.747999999999998</v>
          </cell>
          <cell r="Q226">
            <v>2.5502748999999998</v>
          </cell>
          <cell r="S226">
            <v>33</v>
          </cell>
        </row>
        <row r="227">
          <cell r="A227" t="str">
            <v>PSS6_(1).dxf</v>
          </cell>
          <cell r="B227">
            <v>41</v>
          </cell>
          <cell r="C227" t="str">
            <v>PSS6</v>
          </cell>
          <cell r="F227">
            <v>0.1</v>
          </cell>
          <cell r="R227" t="str">
            <v>N2</v>
          </cell>
          <cell r="T227">
            <v>11.7077937</v>
          </cell>
          <cell r="U227">
            <v>5102</v>
          </cell>
          <cell r="V227">
            <v>0.22945735</v>
          </cell>
        </row>
        <row r="228">
          <cell r="A228" t="str">
            <v>PSS6_(1).dxf</v>
          </cell>
          <cell r="B228">
            <v>41</v>
          </cell>
          <cell r="C228" t="str">
            <v>PSS6</v>
          </cell>
          <cell r="F228">
            <v>0.1</v>
          </cell>
          <cell r="U228">
            <v>20743</v>
          </cell>
        </row>
        <row r="229">
          <cell r="A229" t="str">
            <v>PSS6_(1).dxf</v>
          </cell>
          <cell r="B229">
            <v>41</v>
          </cell>
          <cell r="C229" t="str">
            <v>PSS6</v>
          </cell>
          <cell r="F229">
            <v>0.1</v>
          </cell>
          <cell r="R229" t="str">
            <v>CO2</v>
          </cell>
          <cell r="T229">
            <v>66.813246399999997</v>
          </cell>
          <cell r="U229">
            <v>253990</v>
          </cell>
          <cell r="V229">
            <v>2.6305510000000001E-2</v>
          </cell>
        </row>
        <row r="230">
          <cell r="A230" t="str">
            <v>PSS6_(1).dxf</v>
          </cell>
          <cell r="B230">
            <v>41</v>
          </cell>
          <cell r="C230" t="str">
            <v>PSS6</v>
          </cell>
          <cell r="F230">
            <v>0.1</v>
          </cell>
          <cell r="G230">
            <v>1</v>
          </cell>
          <cell r="H230">
            <v>4162</v>
          </cell>
          <cell r="I230">
            <v>3029</v>
          </cell>
          <cell r="J230">
            <v>-0.11</v>
          </cell>
          <cell r="K230">
            <v>0.36643199999999998</v>
          </cell>
          <cell r="P230">
            <v>77.072000000000003</v>
          </cell>
          <cell r="S230">
            <v>0</v>
          </cell>
        </row>
        <row r="231">
          <cell r="A231" t="str">
            <v>PSS6_(1).dxf</v>
          </cell>
          <cell r="B231">
            <v>41</v>
          </cell>
          <cell r="C231" t="str">
            <v>PSS6</v>
          </cell>
          <cell r="F231">
            <v>0.1</v>
          </cell>
          <cell r="G231">
            <v>2</v>
          </cell>
          <cell r="H231">
            <v>4165</v>
          </cell>
          <cell r="I231">
            <v>3031</v>
          </cell>
          <cell r="J231">
            <v>-0.13</v>
          </cell>
          <cell r="K231">
            <v>0.366425</v>
          </cell>
          <cell r="P231">
            <v>77.046999999999997</v>
          </cell>
          <cell r="S231">
            <v>0</v>
          </cell>
        </row>
        <row r="232">
          <cell r="A232" t="str">
            <v>PSS6_(1).dxf</v>
          </cell>
          <cell r="B232">
            <v>41</v>
          </cell>
          <cell r="C232" t="str">
            <v>PSS6</v>
          </cell>
          <cell r="F232">
            <v>0.1</v>
          </cell>
          <cell r="G232">
            <v>3</v>
          </cell>
          <cell r="H232">
            <v>324</v>
          </cell>
          <cell r="I232">
            <v>236</v>
          </cell>
          <cell r="J232">
            <v>-0.34699999999999998</v>
          </cell>
          <cell r="K232">
            <v>0.36634499999999998</v>
          </cell>
          <cell r="P232">
            <v>5.1769999999999996</v>
          </cell>
          <cell r="Q232">
            <v>10.4342355</v>
          </cell>
          <cell r="S232">
            <v>0</v>
          </cell>
        </row>
        <row r="233">
          <cell r="A233" t="str">
            <v>PSS6_(1).dxf</v>
          </cell>
          <cell r="B233">
            <v>41</v>
          </cell>
          <cell r="C233" t="str">
            <v>PSS6</v>
          </cell>
          <cell r="F233">
            <v>0.1</v>
          </cell>
          <cell r="G233">
            <v>4</v>
          </cell>
          <cell r="L233">
            <v>5049</v>
          </cell>
          <cell r="M233">
            <v>5929</v>
          </cell>
          <cell r="N233">
            <v>-9.82</v>
          </cell>
          <cell r="O233">
            <v>1.0949199999999999</v>
          </cell>
          <cell r="P233">
            <v>161.892</v>
          </cell>
          <cell r="Q233">
            <v>67.654306199999994</v>
          </cell>
          <cell r="S233">
            <v>33</v>
          </cell>
        </row>
        <row r="234">
          <cell r="A234" t="str">
            <v>PSS7_(4).dxf</v>
          </cell>
          <cell r="B234">
            <v>42</v>
          </cell>
          <cell r="C234" t="str">
            <v>PSS7</v>
          </cell>
          <cell r="F234">
            <v>0.1</v>
          </cell>
          <cell r="R234" t="str">
            <v>CO2</v>
          </cell>
          <cell r="T234">
            <v>29.504884700000002</v>
          </cell>
          <cell r="U234">
            <v>112162</v>
          </cell>
          <cell r="V234">
            <v>2.6305510000000001E-2</v>
          </cell>
        </row>
        <row r="235">
          <cell r="A235" t="str">
            <v>PSS7_(4).dxf</v>
          </cell>
          <cell r="B235">
            <v>42</v>
          </cell>
          <cell r="C235" t="str">
            <v>PSS7</v>
          </cell>
          <cell r="F235">
            <v>0.1</v>
          </cell>
          <cell r="G235">
            <v>1</v>
          </cell>
          <cell r="H235">
            <v>4170</v>
          </cell>
          <cell r="I235">
            <v>3035</v>
          </cell>
          <cell r="J235">
            <v>-8.5999999999999993E-2</v>
          </cell>
          <cell r="K235">
            <v>0.36644100000000002</v>
          </cell>
          <cell r="P235">
            <v>77.209999999999994</v>
          </cell>
          <cell r="S235">
            <v>0</v>
          </cell>
        </row>
        <row r="236">
          <cell r="A236" t="str">
            <v>PSS7_(4).dxf</v>
          </cell>
          <cell r="B236">
            <v>42</v>
          </cell>
          <cell r="C236" t="str">
            <v>PSS7</v>
          </cell>
          <cell r="F236">
            <v>0.1</v>
          </cell>
          <cell r="G236">
            <v>2</v>
          </cell>
          <cell r="H236">
            <v>4172</v>
          </cell>
          <cell r="I236">
            <v>3036</v>
          </cell>
          <cell r="J236">
            <v>-0.13</v>
          </cell>
          <cell r="K236">
            <v>0.366425</v>
          </cell>
          <cell r="P236">
            <v>77.102000000000004</v>
          </cell>
          <cell r="S236">
            <v>0</v>
          </cell>
        </row>
        <row r="237">
          <cell r="A237" t="str">
            <v>PSS7_(4).dxf</v>
          </cell>
          <cell r="B237">
            <v>42</v>
          </cell>
          <cell r="C237" t="str">
            <v>PSS7</v>
          </cell>
          <cell r="F237">
            <v>0.1</v>
          </cell>
          <cell r="G237">
            <v>3</v>
          </cell>
          <cell r="H237">
            <v>35</v>
          </cell>
          <cell r="I237">
            <v>26</v>
          </cell>
          <cell r="J237">
            <v>0.53600000000000003</v>
          </cell>
          <cell r="K237">
            <v>0.36666799999999999</v>
          </cell>
          <cell r="P237">
            <v>0.69099999999999995</v>
          </cell>
          <cell r="Q237">
            <v>1.3932568000000001</v>
          </cell>
          <cell r="S237">
            <v>0</v>
          </cell>
        </row>
        <row r="238">
          <cell r="A238" t="str">
            <v>PSS7_(4).dxf</v>
          </cell>
          <cell r="B238">
            <v>42</v>
          </cell>
          <cell r="C238" t="str">
            <v>PSS7</v>
          </cell>
          <cell r="F238">
            <v>0.1</v>
          </cell>
          <cell r="G238">
            <v>4</v>
          </cell>
          <cell r="L238">
            <v>658</v>
          </cell>
          <cell r="M238">
            <v>771</v>
          </cell>
          <cell r="N238">
            <v>-10.901</v>
          </cell>
          <cell r="O238">
            <v>1.093737</v>
          </cell>
          <cell r="P238">
            <v>20.753</v>
          </cell>
          <cell r="Q238">
            <v>8.6725320000000004</v>
          </cell>
          <cell r="S238">
            <v>33</v>
          </cell>
        </row>
        <row r="239">
          <cell r="A239" t="str">
            <v>SS_B _A20_2AU_i_7_0-5.dxf</v>
          </cell>
          <cell r="B239">
            <v>43</v>
          </cell>
          <cell r="C239" t="str">
            <v>SS_B _A20_2AU_i_7</v>
          </cell>
          <cell r="D239" t="str">
            <v>0-5</v>
          </cell>
          <cell r="F239">
            <v>0.51400000000000001</v>
          </cell>
          <cell r="R239" t="str">
            <v>CO2</v>
          </cell>
          <cell r="T239">
            <v>8.9865701999999992</v>
          </cell>
          <cell r="U239">
            <v>175594</v>
          </cell>
          <cell r="V239">
            <v>2.6305510000000001E-2</v>
          </cell>
        </row>
        <row r="240">
          <cell r="A240" t="str">
            <v>SS_B _A20_2AU_i_7_0-5.dxf</v>
          </cell>
          <cell r="B240">
            <v>43</v>
          </cell>
          <cell r="C240" t="str">
            <v>SS_B _A20_2AU_i_7</v>
          </cell>
          <cell r="D240" t="str">
            <v>0-5</v>
          </cell>
          <cell r="F240">
            <v>0.51400000000000001</v>
          </cell>
          <cell r="G240">
            <v>1</v>
          </cell>
          <cell r="H240">
            <v>4164</v>
          </cell>
          <cell r="I240">
            <v>3030</v>
          </cell>
          <cell r="J240">
            <v>-0.114</v>
          </cell>
          <cell r="K240">
            <v>0.36643100000000001</v>
          </cell>
          <cell r="P240">
            <v>77.438999999999993</v>
          </cell>
          <cell r="S240">
            <v>0</v>
          </cell>
        </row>
        <row r="241">
          <cell r="A241" t="str">
            <v>SS_B _A20_2AU_i_7_0-5.dxf</v>
          </cell>
          <cell r="B241">
            <v>43</v>
          </cell>
          <cell r="C241" t="str">
            <v>SS_B _A20_2AU_i_7</v>
          </cell>
          <cell r="D241" t="str">
            <v>0-5</v>
          </cell>
          <cell r="F241">
            <v>0.51400000000000001</v>
          </cell>
          <cell r="G241">
            <v>2</v>
          </cell>
          <cell r="H241">
            <v>4166</v>
          </cell>
          <cell r="I241">
            <v>3032</v>
          </cell>
          <cell r="J241">
            <v>-0.13</v>
          </cell>
          <cell r="K241">
            <v>0.366425</v>
          </cell>
          <cell r="P241">
            <v>76.960999999999999</v>
          </cell>
          <cell r="S241">
            <v>0</v>
          </cell>
        </row>
        <row r="242">
          <cell r="A242" t="str">
            <v>SS_B _A20_2AU_i_7_0-5.dxf</v>
          </cell>
          <cell r="B242">
            <v>43</v>
          </cell>
          <cell r="C242" t="str">
            <v>SS_B _A20_2AU_i_7</v>
          </cell>
          <cell r="D242" t="str">
            <v>0-5</v>
          </cell>
          <cell r="F242">
            <v>0.51400000000000001</v>
          </cell>
          <cell r="G242">
            <v>3</v>
          </cell>
          <cell r="H242">
            <v>82</v>
          </cell>
          <cell r="I242">
            <v>60</v>
          </cell>
          <cell r="J242">
            <v>-0.36299999999999999</v>
          </cell>
          <cell r="K242">
            <v>0.36633900000000003</v>
          </cell>
          <cell r="P242">
            <v>1.4379999999999999</v>
          </cell>
          <cell r="Q242">
            <v>0.56371720000000003</v>
          </cell>
          <cell r="S242">
            <v>0</v>
          </cell>
        </row>
        <row r="243">
          <cell r="A243" t="str">
            <v>SS_B _A20_2AU_i_7_0-5.dxf</v>
          </cell>
          <cell r="B243">
            <v>43</v>
          </cell>
          <cell r="C243" t="str">
            <v>SS_B _A20_2AU_i_7</v>
          </cell>
          <cell r="D243" t="str">
            <v>0-5</v>
          </cell>
          <cell r="F243">
            <v>0.51400000000000001</v>
          </cell>
          <cell r="G243">
            <v>4</v>
          </cell>
          <cell r="L243">
            <v>3263</v>
          </cell>
          <cell r="M243">
            <v>3773</v>
          </cell>
          <cell r="N243">
            <v>-25.346</v>
          </cell>
          <cell r="O243">
            <v>1.077936</v>
          </cell>
          <cell r="P243">
            <v>104.352</v>
          </cell>
          <cell r="Q243">
            <v>8.4841298999999992</v>
          </cell>
          <cell r="S243">
            <v>33</v>
          </cell>
        </row>
        <row r="244">
          <cell r="A244" t="str">
            <v>SS_B _A20_3AU_ii_7_0-5.dxf</v>
          </cell>
          <cell r="B244">
            <v>44</v>
          </cell>
          <cell r="C244" t="str">
            <v>SS_B _A20_3AU_ii_7</v>
          </cell>
          <cell r="D244" t="str">
            <v>0-5</v>
          </cell>
          <cell r="F244">
            <v>0.54500000000000004</v>
          </cell>
          <cell r="R244" t="str">
            <v>CO2</v>
          </cell>
          <cell r="T244">
            <v>5.2305479000000004</v>
          </cell>
          <cell r="U244">
            <v>108367</v>
          </cell>
          <cell r="V244">
            <v>2.6305510000000001E-2</v>
          </cell>
        </row>
        <row r="245">
          <cell r="A245" t="str">
            <v>SS_B _A20_3AU_ii_7_0-5.dxf</v>
          </cell>
          <cell r="B245">
            <v>44</v>
          </cell>
          <cell r="C245" t="str">
            <v>SS_B _A20_3AU_ii_7</v>
          </cell>
          <cell r="D245" t="str">
            <v>0-5</v>
          </cell>
          <cell r="F245">
            <v>0.54500000000000004</v>
          </cell>
          <cell r="G245">
            <v>1</v>
          </cell>
          <cell r="H245">
            <v>4163</v>
          </cell>
          <cell r="I245">
            <v>3030</v>
          </cell>
          <cell r="J245">
            <v>-0.1</v>
          </cell>
          <cell r="K245">
            <v>0.36643500000000001</v>
          </cell>
          <cell r="P245">
            <v>77.213999999999999</v>
          </cell>
          <cell r="S245">
            <v>0</v>
          </cell>
        </row>
        <row r="246">
          <cell r="A246" t="str">
            <v>SS_B _A20_3AU_ii_7_0-5.dxf</v>
          </cell>
          <cell r="B246">
            <v>44</v>
          </cell>
          <cell r="C246" t="str">
            <v>SS_B _A20_3AU_ii_7</v>
          </cell>
          <cell r="D246" t="str">
            <v>0-5</v>
          </cell>
          <cell r="F246">
            <v>0.54500000000000004</v>
          </cell>
          <cell r="G246">
            <v>2</v>
          </cell>
          <cell r="H246">
            <v>4168</v>
          </cell>
          <cell r="I246">
            <v>3034</v>
          </cell>
          <cell r="J246">
            <v>-0.13</v>
          </cell>
          <cell r="K246">
            <v>0.366425</v>
          </cell>
          <cell r="P246">
            <v>77.040999999999997</v>
          </cell>
          <cell r="S246">
            <v>0</v>
          </cell>
        </row>
        <row r="247">
          <cell r="A247" t="str">
            <v>SS_B _A20_3AU_ii_7_0-5.dxf</v>
          </cell>
          <cell r="B247">
            <v>44</v>
          </cell>
          <cell r="C247" t="str">
            <v>SS_B _A20_3AU_ii_7</v>
          </cell>
          <cell r="D247" t="str">
            <v>0-5</v>
          </cell>
          <cell r="F247">
            <v>0.54500000000000004</v>
          </cell>
          <cell r="G247">
            <v>3</v>
          </cell>
          <cell r="H247">
            <v>56</v>
          </cell>
          <cell r="I247">
            <v>41</v>
          </cell>
          <cell r="J247">
            <v>-0.81299999999999994</v>
          </cell>
          <cell r="K247">
            <v>0.36617499999999997</v>
          </cell>
          <cell r="P247">
            <v>1.0129999999999999</v>
          </cell>
          <cell r="Q247">
            <v>0.37469910000000001</v>
          </cell>
          <cell r="S247">
            <v>0</v>
          </cell>
        </row>
        <row r="248">
          <cell r="A248" t="str">
            <v>SS_B _A20_3AU_ii_7_0-5.dxf</v>
          </cell>
          <cell r="B248">
            <v>44</v>
          </cell>
          <cell r="C248" t="str">
            <v>SS_B _A20_3AU_ii_7</v>
          </cell>
          <cell r="D248" t="str">
            <v>0-5</v>
          </cell>
          <cell r="F248">
            <v>0.54500000000000004</v>
          </cell>
          <cell r="G248">
            <v>4</v>
          </cell>
          <cell r="L248">
            <v>1888</v>
          </cell>
          <cell r="M248">
            <v>2183</v>
          </cell>
          <cell r="N248">
            <v>-24.805</v>
          </cell>
          <cell r="O248">
            <v>1.0785290000000001</v>
          </cell>
          <cell r="P248">
            <v>59.771000000000001</v>
          </cell>
          <cell r="Q248">
            <v>4.5831358</v>
          </cell>
          <cell r="S248">
            <v>33</v>
          </cell>
        </row>
        <row r="249">
          <cell r="A249" t="str">
            <v>SS_B _A20_4AU_i_6_0-5.dxf</v>
          </cell>
          <cell r="B249">
            <v>45</v>
          </cell>
          <cell r="C249" t="str">
            <v>SS_B _A20_4AU_i_6</v>
          </cell>
          <cell r="D249" t="str">
            <v>0-5</v>
          </cell>
          <cell r="F249">
            <v>0.56699999999999995</v>
          </cell>
          <cell r="R249" t="str">
            <v>CO2</v>
          </cell>
          <cell r="T249">
            <v>4.9011883999999997</v>
          </cell>
          <cell r="U249">
            <v>105642</v>
          </cell>
          <cell r="V249">
            <v>2.6305510000000001E-2</v>
          </cell>
        </row>
        <row r="250">
          <cell r="A250" t="str">
            <v>SS_B _A20_4AU_i_6_0-5.dxf</v>
          </cell>
          <cell r="B250">
            <v>45</v>
          </cell>
          <cell r="C250" t="str">
            <v>SS_B _A20_4AU_i_6</v>
          </cell>
          <cell r="D250" t="str">
            <v>0-5</v>
          </cell>
          <cell r="F250">
            <v>0.56699999999999995</v>
          </cell>
          <cell r="G250">
            <v>1</v>
          </cell>
          <cell r="H250">
            <v>4167</v>
          </cell>
          <cell r="I250">
            <v>3033</v>
          </cell>
          <cell r="J250">
            <v>-0.104</v>
          </cell>
          <cell r="K250">
            <v>0.36643399999999998</v>
          </cell>
          <cell r="P250">
            <v>77.234999999999999</v>
          </cell>
          <cell r="S250">
            <v>0</v>
          </cell>
        </row>
        <row r="251">
          <cell r="A251" t="str">
            <v>SS_B _A20_4AU_i_6_0-5.dxf</v>
          </cell>
          <cell r="B251">
            <v>45</v>
          </cell>
          <cell r="C251" t="str">
            <v>SS_B _A20_4AU_i_6</v>
          </cell>
          <cell r="D251" t="str">
            <v>0-5</v>
          </cell>
          <cell r="F251">
            <v>0.56699999999999995</v>
          </cell>
          <cell r="G251">
            <v>2</v>
          </cell>
          <cell r="H251">
            <v>4167</v>
          </cell>
          <cell r="I251">
            <v>3032</v>
          </cell>
          <cell r="J251">
            <v>-0.13</v>
          </cell>
          <cell r="K251">
            <v>0.366425</v>
          </cell>
          <cell r="P251">
            <v>77.054000000000002</v>
          </cell>
          <cell r="S251">
            <v>0</v>
          </cell>
        </row>
        <row r="252">
          <cell r="A252" t="str">
            <v>SS_B _A20_4AU_i_6_0-5.dxf</v>
          </cell>
          <cell r="B252">
            <v>45</v>
          </cell>
          <cell r="C252" t="str">
            <v>SS_B _A20_4AU_i_6</v>
          </cell>
          <cell r="D252" t="str">
            <v>0-5</v>
          </cell>
          <cell r="F252">
            <v>0.56699999999999995</v>
          </cell>
          <cell r="G252">
            <v>3</v>
          </cell>
          <cell r="H252">
            <v>75</v>
          </cell>
          <cell r="I252">
            <v>55</v>
          </cell>
          <cell r="J252">
            <v>-0.68899999999999995</v>
          </cell>
          <cell r="K252">
            <v>0.36622100000000002</v>
          </cell>
          <cell r="P252">
            <v>1.3280000000000001</v>
          </cell>
          <cell r="Q252">
            <v>0.47192909999999999</v>
          </cell>
          <cell r="S252">
            <v>0</v>
          </cell>
        </row>
        <row r="253">
          <cell r="A253" t="str">
            <v>SS_B _A20_4AU_i_6_0-5.dxf</v>
          </cell>
          <cell r="B253">
            <v>45</v>
          </cell>
          <cell r="C253" t="str">
            <v>SS_B _A20_4AU_i_6</v>
          </cell>
          <cell r="D253" t="str">
            <v>0-5</v>
          </cell>
          <cell r="F253">
            <v>0.56699999999999995</v>
          </cell>
          <cell r="G253">
            <v>4</v>
          </cell>
          <cell r="L253">
            <v>1822</v>
          </cell>
          <cell r="M253">
            <v>2108</v>
          </cell>
          <cell r="N253">
            <v>-24.292000000000002</v>
          </cell>
          <cell r="O253">
            <v>1.079089</v>
          </cell>
          <cell r="P253">
            <v>57.648000000000003</v>
          </cell>
          <cell r="Q253">
            <v>4.2488333000000003</v>
          </cell>
          <cell r="S253">
            <v>33</v>
          </cell>
        </row>
        <row r="254">
          <cell r="A254" t="str">
            <v>SS_B _A20_4AU_ii_7_0-5.dxf</v>
          </cell>
          <cell r="B254">
            <v>46</v>
          </cell>
          <cell r="C254" t="str">
            <v>SS_B _A20_4AU_ii_7</v>
          </cell>
          <cell r="D254" t="str">
            <v>0-5</v>
          </cell>
          <cell r="F254">
            <v>0.50600000000000001</v>
          </cell>
          <cell r="R254" t="str">
            <v>CO2</v>
          </cell>
          <cell r="T254">
            <v>4.4092000000000002</v>
          </cell>
          <cell r="U254">
            <v>84813</v>
          </cell>
          <cell r="V254">
            <v>2.6305510000000001E-2</v>
          </cell>
        </row>
        <row r="255">
          <cell r="A255" t="str">
            <v>SS_B _A20_4AU_ii_7_0-5.dxf</v>
          </cell>
          <cell r="B255">
            <v>46</v>
          </cell>
          <cell r="C255" t="str">
            <v>SS_B _A20_4AU_ii_7</v>
          </cell>
          <cell r="D255" t="str">
            <v>0-5</v>
          </cell>
          <cell r="F255">
            <v>0.50600000000000001</v>
          </cell>
          <cell r="G255">
            <v>1</v>
          </cell>
          <cell r="H255">
            <v>4165</v>
          </cell>
          <cell r="I255">
            <v>3032</v>
          </cell>
          <cell r="J255">
            <v>-0.08</v>
          </cell>
          <cell r="K255">
            <v>0.36644300000000002</v>
          </cell>
          <cell r="P255">
            <v>77.156000000000006</v>
          </cell>
          <cell r="S255">
            <v>0</v>
          </cell>
        </row>
        <row r="256">
          <cell r="A256" t="str">
            <v>SS_B _A20_4AU_ii_7_0-5.dxf</v>
          </cell>
          <cell r="B256">
            <v>46</v>
          </cell>
          <cell r="C256" t="str">
            <v>SS_B _A20_4AU_ii_7</v>
          </cell>
          <cell r="D256" t="str">
            <v>0-5</v>
          </cell>
          <cell r="F256">
            <v>0.50600000000000001</v>
          </cell>
          <cell r="G256">
            <v>2</v>
          </cell>
          <cell r="H256">
            <v>4172</v>
          </cell>
          <cell r="I256">
            <v>3037</v>
          </cell>
          <cell r="J256">
            <v>-0.13</v>
          </cell>
          <cell r="K256">
            <v>0.366425</v>
          </cell>
          <cell r="P256">
            <v>77.090999999999994</v>
          </cell>
          <cell r="S256">
            <v>0</v>
          </cell>
        </row>
        <row r="257">
          <cell r="A257" t="str">
            <v>SS_B _A20_4AU_ii_7_0-5.dxf</v>
          </cell>
          <cell r="B257">
            <v>46</v>
          </cell>
          <cell r="C257" t="str">
            <v>SS_B _A20_4AU_ii_7</v>
          </cell>
          <cell r="D257" t="str">
            <v>0-5</v>
          </cell>
          <cell r="F257">
            <v>0.50600000000000001</v>
          </cell>
          <cell r="G257">
            <v>3</v>
          </cell>
          <cell r="H257">
            <v>56</v>
          </cell>
          <cell r="I257">
            <v>41</v>
          </cell>
          <cell r="J257">
            <v>2.6480000000000001</v>
          </cell>
          <cell r="K257">
            <v>0.36743900000000002</v>
          </cell>
          <cell r="P257">
            <v>1.038</v>
          </cell>
          <cell r="Q257">
            <v>0.41334470000000001</v>
          </cell>
          <cell r="S257">
            <v>0</v>
          </cell>
        </row>
        <row r="258">
          <cell r="A258" t="str">
            <v>SS_B _A20_4AU_ii_7_0-5.dxf</v>
          </cell>
          <cell r="B258">
            <v>46</v>
          </cell>
          <cell r="C258" t="str">
            <v>SS_B _A20_4AU_ii_7</v>
          </cell>
          <cell r="D258" t="str">
            <v>0-5</v>
          </cell>
          <cell r="F258">
            <v>0.50600000000000001</v>
          </cell>
          <cell r="G258">
            <v>4</v>
          </cell>
          <cell r="L258">
            <v>1398</v>
          </cell>
          <cell r="M258">
            <v>1618</v>
          </cell>
          <cell r="N258">
            <v>-24.114999999999998</v>
          </cell>
          <cell r="O258">
            <v>1.079283</v>
          </cell>
          <cell r="P258">
            <v>44.131999999999998</v>
          </cell>
          <cell r="Q258">
            <v>3.6448266</v>
          </cell>
          <cell r="S258">
            <v>33</v>
          </cell>
        </row>
        <row r="259">
          <cell r="A259" t="str">
            <v>SS_B _A20_4BU_i_7_0-5.dxf</v>
          </cell>
          <cell r="B259">
            <v>47</v>
          </cell>
          <cell r="C259" t="str">
            <v>SS_B _A20_4BU_i_7</v>
          </cell>
          <cell r="D259" t="str">
            <v>0-5</v>
          </cell>
          <cell r="F259">
            <v>0.52600000000000002</v>
          </cell>
          <cell r="R259" t="str">
            <v>CO2</v>
          </cell>
          <cell r="T259">
            <v>4.3887450000000001</v>
          </cell>
          <cell r="U259">
            <v>87757</v>
          </cell>
          <cell r="V259">
            <v>2.6305510000000001E-2</v>
          </cell>
        </row>
        <row r="260">
          <cell r="A260" t="str">
            <v>SS_B _A20_4BU_i_7_0-5.dxf</v>
          </cell>
          <cell r="B260">
            <v>47</v>
          </cell>
          <cell r="C260" t="str">
            <v>SS_B _A20_4BU_i_7</v>
          </cell>
          <cell r="D260" t="str">
            <v>0-5</v>
          </cell>
          <cell r="F260">
            <v>0.52600000000000002</v>
          </cell>
          <cell r="G260">
            <v>1</v>
          </cell>
          <cell r="H260">
            <v>4168</v>
          </cell>
          <cell r="I260">
            <v>3033</v>
          </cell>
          <cell r="J260">
            <v>-0.10199999999999999</v>
          </cell>
          <cell r="K260">
            <v>0.36643500000000001</v>
          </cell>
          <cell r="P260">
            <v>77.206999999999994</v>
          </cell>
          <cell r="S260">
            <v>0</v>
          </cell>
        </row>
        <row r="261">
          <cell r="A261" t="str">
            <v>SS_B _A20_4BU_i_7_0-5.dxf</v>
          </cell>
          <cell r="B261">
            <v>47</v>
          </cell>
          <cell r="C261" t="str">
            <v>SS_B _A20_4BU_i_7</v>
          </cell>
          <cell r="D261" t="str">
            <v>0-5</v>
          </cell>
          <cell r="F261">
            <v>0.52600000000000002</v>
          </cell>
          <cell r="G261">
            <v>2</v>
          </cell>
          <cell r="H261">
            <v>4168</v>
          </cell>
          <cell r="I261">
            <v>3033</v>
          </cell>
          <cell r="J261">
            <v>-0.13</v>
          </cell>
          <cell r="K261">
            <v>0.366425</v>
          </cell>
          <cell r="P261">
            <v>77.156000000000006</v>
          </cell>
          <cell r="S261">
            <v>0</v>
          </cell>
        </row>
        <row r="262">
          <cell r="A262" t="str">
            <v>SS_B _A20_4BU_i_7_0-5.dxf</v>
          </cell>
          <cell r="B262">
            <v>47</v>
          </cell>
          <cell r="C262" t="str">
            <v>SS_B _A20_4BU_i_7</v>
          </cell>
          <cell r="D262" t="str">
            <v>0-5</v>
          </cell>
          <cell r="F262">
            <v>0.52600000000000002</v>
          </cell>
          <cell r="G262">
            <v>3</v>
          </cell>
          <cell r="H262">
            <v>38</v>
          </cell>
          <cell r="I262">
            <v>28</v>
          </cell>
          <cell r="J262">
            <v>0.123</v>
          </cell>
          <cell r="K262">
            <v>0.36651699999999998</v>
          </cell>
          <cell r="P262">
            <v>0.73899999999999999</v>
          </cell>
          <cell r="Q262">
            <v>0.28316059999999998</v>
          </cell>
          <cell r="S262">
            <v>0</v>
          </cell>
        </row>
        <row r="263">
          <cell r="A263" t="str">
            <v>SS_B _A20_4BU_i_7_0-5.dxf</v>
          </cell>
          <cell r="B263">
            <v>47</v>
          </cell>
          <cell r="C263" t="str">
            <v>SS_B _A20_4BU_i_7</v>
          </cell>
          <cell r="D263" t="str">
            <v>0-5</v>
          </cell>
          <cell r="F263">
            <v>0.52600000000000002</v>
          </cell>
          <cell r="G263">
            <v>4</v>
          </cell>
          <cell r="L263">
            <v>1452</v>
          </cell>
          <cell r="M263">
            <v>1677</v>
          </cell>
          <cell r="N263">
            <v>-25.768999999999998</v>
          </cell>
          <cell r="O263">
            <v>1.0774729999999999</v>
          </cell>
          <cell r="P263">
            <v>45.866</v>
          </cell>
          <cell r="Q263">
            <v>3.6439797</v>
          </cell>
          <cell r="S263">
            <v>33</v>
          </cell>
        </row>
        <row r="264">
          <cell r="A264" t="str">
            <v>PSS5_(1).dxf</v>
          </cell>
          <cell r="B264">
            <v>48</v>
          </cell>
          <cell r="C264" t="str">
            <v>PSS5</v>
          </cell>
          <cell r="F264">
            <v>0.1</v>
          </cell>
          <cell r="R264" t="str">
            <v>N2</v>
          </cell>
          <cell r="T264">
            <v>4.7671678000000002</v>
          </cell>
          <cell r="U264">
            <v>2078</v>
          </cell>
          <cell r="V264">
            <v>0.22945735</v>
          </cell>
        </row>
        <row r="265">
          <cell r="A265" t="str">
            <v>PSS5_(1).dxf</v>
          </cell>
          <cell r="B265">
            <v>48</v>
          </cell>
          <cell r="C265" t="str">
            <v>PSS5</v>
          </cell>
          <cell r="F265">
            <v>0.1</v>
          </cell>
          <cell r="R265" t="str">
            <v>CO2</v>
          </cell>
          <cell r="T265">
            <v>37.842263799999998</v>
          </cell>
          <cell r="U265">
            <v>143857</v>
          </cell>
          <cell r="V265">
            <v>2.6305510000000001E-2</v>
          </cell>
        </row>
        <row r="266">
          <cell r="A266" t="str">
            <v>PSS5_(1).dxf</v>
          </cell>
          <cell r="B266">
            <v>48</v>
          </cell>
          <cell r="C266" t="str">
            <v>PSS5</v>
          </cell>
          <cell r="F266">
            <v>0.1</v>
          </cell>
          <cell r="G266">
            <v>1</v>
          </cell>
          <cell r="H266">
            <v>4168</v>
          </cell>
          <cell r="I266">
            <v>3034</v>
          </cell>
          <cell r="J266">
            <v>-0.11899999999999999</v>
          </cell>
          <cell r="K266">
            <v>0.366429</v>
          </cell>
          <cell r="P266">
            <v>77.259</v>
          </cell>
          <cell r="S266">
            <v>0</v>
          </cell>
        </row>
        <row r="267">
          <cell r="A267" t="str">
            <v>PSS5_(1).dxf</v>
          </cell>
          <cell r="B267">
            <v>48</v>
          </cell>
          <cell r="C267" t="str">
            <v>PSS5</v>
          </cell>
          <cell r="F267">
            <v>0.1</v>
          </cell>
          <cell r="G267">
            <v>2</v>
          </cell>
          <cell r="H267">
            <v>4167</v>
          </cell>
          <cell r="I267">
            <v>3033</v>
          </cell>
          <cell r="J267">
            <v>-0.13</v>
          </cell>
          <cell r="K267">
            <v>0.366425</v>
          </cell>
          <cell r="P267">
            <v>77.126000000000005</v>
          </cell>
          <cell r="S267">
            <v>0</v>
          </cell>
        </row>
        <row r="268">
          <cell r="A268" t="str">
            <v>PSS5_(1).dxf</v>
          </cell>
          <cell r="B268">
            <v>48</v>
          </cell>
          <cell r="C268" t="str">
            <v>PSS5</v>
          </cell>
          <cell r="F268">
            <v>0.1</v>
          </cell>
          <cell r="G268">
            <v>3</v>
          </cell>
          <cell r="H268">
            <v>156</v>
          </cell>
          <cell r="I268">
            <v>113</v>
          </cell>
          <cell r="J268">
            <v>-1.5680000000000001</v>
          </cell>
          <cell r="K268">
            <v>0.3659</v>
          </cell>
          <cell r="P268">
            <v>2.585</v>
          </cell>
          <cell r="Q268">
            <v>5.2095136000000002</v>
          </cell>
          <cell r="S268">
            <v>0</v>
          </cell>
        </row>
        <row r="269">
          <cell r="A269" t="str">
            <v>PSS5_(1).dxf</v>
          </cell>
          <cell r="B269">
            <v>48</v>
          </cell>
          <cell r="C269" t="str">
            <v>PSS5</v>
          </cell>
          <cell r="F269">
            <v>0.1</v>
          </cell>
          <cell r="G269">
            <v>4</v>
          </cell>
          <cell r="L269">
            <v>2556</v>
          </cell>
          <cell r="M269">
            <v>2999</v>
          </cell>
          <cell r="N269">
            <v>-9.8420000000000005</v>
          </cell>
          <cell r="O269">
            <v>1.0948960000000001</v>
          </cell>
          <cell r="P269">
            <v>81.685000000000002</v>
          </cell>
          <cell r="Q269">
            <v>34.136027200000001</v>
          </cell>
          <cell r="S269">
            <v>33</v>
          </cell>
        </row>
        <row r="270">
          <cell r="A270" t="str">
            <v>SS_B _A20_5AU_i_7_0-5.dxf</v>
          </cell>
          <cell r="B270">
            <v>49</v>
          </cell>
          <cell r="C270" t="str">
            <v>SS_B _A20_5AU_i_7</v>
          </cell>
          <cell r="D270" t="str">
            <v>0-5</v>
          </cell>
          <cell r="F270">
            <v>0.51400000000000001</v>
          </cell>
          <cell r="U270">
            <v>20762</v>
          </cell>
        </row>
        <row r="271">
          <cell r="A271" t="str">
            <v>SS_B _A20_5AU_i_7_0-5.dxf</v>
          </cell>
          <cell r="B271">
            <v>49</v>
          </cell>
          <cell r="C271" t="str">
            <v>SS_B _A20_5AU_i_7</v>
          </cell>
          <cell r="D271" t="str">
            <v>0-5</v>
          </cell>
          <cell r="F271">
            <v>0.51400000000000001</v>
          </cell>
          <cell r="R271" t="str">
            <v>CO2</v>
          </cell>
          <cell r="T271">
            <v>4.1324620000000003</v>
          </cell>
          <cell r="U271">
            <v>80747</v>
          </cell>
          <cell r="V271">
            <v>2.6305510000000001E-2</v>
          </cell>
        </row>
        <row r="272">
          <cell r="A272" t="str">
            <v>SS_B _A20_5AU_i_7_0-5.dxf</v>
          </cell>
          <cell r="B272">
            <v>49</v>
          </cell>
          <cell r="C272" t="str">
            <v>SS_B _A20_5AU_i_7</v>
          </cell>
          <cell r="D272" t="str">
            <v>0-5</v>
          </cell>
          <cell r="F272">
            <v>0.51400000000000001</v>
          </cell>
          <cell r="G272">
            <v>1</v>
          </cell>
          <cell r="H272">
            <v>4170</v>
          </cell>
          <cell r="I272">
            <v>3035</v>
          </cell>
          <cell r="J272">
            <v>-0.10199999999999999</v>
          </cell>
          <cell r="K272">
            <v>0.36643500000000001</v>
          </cell>
          <cell r="P272">
            <v>77.254999999999995</v>
          </cell>
          <cell r="S272">
            <v>0</v>
          </cell>
        </row>
        <row r="273">
          <cell r="A273" t="str">
            <v>SS_B _A20_5AU_i_7_0-5.dxf</v>
          </cell>
          <cell r="B273">
            <v>49</v>
          </cell>
          <cell r="C273" t="str">
            <v>SS_B _A20_5AU_i_7</v>
          </cell>
          <cell r="D273" t="str">
            <v>0-5</v>
          </cell>
          <cell r="F273">
            <v>0.51400000000000001</v>
          </cell>
          <cell r="G273">
            <v>2</v>
          </cell>
          <cell r="H273">
            <v>4171</v>
          </cell>
          <cell r="I273">
            <v>3036</v>
          </cell>
          <cell r="J273">
            <v>-0.13</v>
          </cell>
          <cell r="K273">
            <v>0.366425</v>
          </cell>
          <cell r="P273">
            <v>77.167000000000002</v>
          </cell>
          <cell r="S273">
            <v>0</v>
          </cell>
        </row>
        <row r="274">
          <cell r="A274" t="str">
            <v>SS_B _A20_5AU_i_7_0-5.dxf</v>
          </cell>
          <cell r="B274">
            <v>49</v>
          </cell>
          <cell r="C274" t="str">
            <v>SS_B _A20_5AU_i_7</v>
          </cell>
          <cell r="D274" t="str">
            <v>0-5</v>
          </cell>
          <cell r="F274">
            <v>0.51400000000000001</v>
          </cell>
          <cell r="G274">
            <v>3</v>
          </cell>
          <cell r="H274">
            <v>54</v>
          </cell>
          <cell r="I274">
            <v>39</v>
          </cell>
          <cell r="J274">
            <v>-1.0900000000000001</v>
          </cell>
          <cell r="K274">
            <v>0.36607400000000001</v>
          </cell>
          <cell r="P274">
            <v>0.997</v>
          </cell>
          <cell r="Q274">
            <v>0.39090789999999997</v>
          </cell>
          <cell r="S274">
            <v>0</v>
          </cell>
        </row>
        <row r="275">
          <cell r="A275" t="str">
            <v>SS_B _A20_5AU_i_7_0-5.dxf</v>
          </cell>
          <cell r="B275">
            <v>49</v>
          </cell>
          <cell r="C275" t="str">
            <v>SS_B _A20_5AU_i_7</v>
          </cell>
          <cell r="D275" t="str">
            <v>0-5</v>
          </cell>
          <cell r="F275">
            <v>0.51400000000000001</v>
          </cell>
          <cell r="G275">
            <v>4</v>
          </cell>
          <cell r="L275">
            <v>1313</v>
          </cell>
          <cell r="M275">
            <v>1520</v>
          </cell>
          <cell r="N275">
            <v>-24.266999999999999</v>
          </cell>
          <cell r="O275">
            <v>1.0791170000000001</v>
          </cell>
          <cell r="P275">
            <v>41.506999999999998</v>
          </cell>
          <cell r="Q275">
            <v>3.3746307</v>
          </cell>
          <cell r="S275">
            <v>33</v>
          </cell>
        </row>
        <row r="276">
          <cell r="A276" t="str">
            <v>SS_B _A20_5BU_i_6_0-5.dxf</v>
          </cell>
          <cell r="B276">
            <v>50</v>
          </cell>
          <cell r="C276" t="str">
            <v>SS_B _A20_5BU_i_6</v>
          </cell>
          <cell r="D276" t="str">
            <v>0-5</v>
          </cell>
          <cell r="F276">
            <v>0.52100000000000002</v>
          </cell>
          <cell r="U276">
            <v>20729</v>
          </cell>
        </row>
        <row r="277">
          <cell r="A277" t="str">
            <v>SS_B _A20_5BU_i_6_0-5.dxf</v>
          </cell>
          <cell r="B277">
            <v>50</v>
          </cell>
          <cell r="C277" t="str">
            <v>SS_B _A20_5BU_i_6</v>
          </cell>
          <cell r="D277" t="str">
            <v>0-5</v>
          </cell>
          <cell r="F277">
            <v>0.52100000000000002</v>
          </cell>
          <cell r="R277" t="str">
            <v>CO2</v>
          </cell>
          <cell r="T277">
            <v>4.3597817000000001</v>
          </cell>
          <cell r="U277">
            <v>86349</v>
          </cell>
          <cell r="V277">
            <v>2.6305510000000001E-2</v>
          </cell>
        </row>
        <row r="278">
          <cell r="A278" t="str">
            <v>SS_B _A20_5BU_i_6_0-5.dxf</v>
          </cell>
          <cell r="B278">
            <v>50</v>
          </cell>
          <cell r="C278" t="str">
            <v>SS_B _A20_5BU_i_6</v>
          </cell>
          <cell r="D278" t="str">
            <v>0-5</v>
          </cell>
          <cell r="F278">
            <v>0.52100000000000002</v>
          </cell>
          <cell r="G278">
            <v>1</v>
          </cell>
          <cell r="H278">
            <v>4171</v>
          </cell>
          <cell r="I278">
            <v>3035</v>
          </cell>
          <cell r="J278">
            <v>-8.8999999999999996E-2</v>
          </cell>
          <cell r="K278">
            <v>0.36643999999999999</v>
          </cell>
          <cell r="P278">
            <v>77.284999999999997</v>
          </cell>
          <cell r="S278">
            <v>0</v>
          </cell>
        </row>
        <row r="279">
          <cell r="A279" t="str">
            <v>SS_B _A20_5BU_i_6_0-5.dxf</v>
          </cell>
          <cell r="B279">
            <v>50</v>
          </cell>
          <cell r="C279" t="str">
            <v>SS_B _A20_5BU_i_6</v>
          </cell>
          <cell r="D279" t="str">
            <v>0-5</v>
          </cell>
          <cell r="F279">
            <v>0.52100000000000002</v>
          </cell>
          <cell r="G279">
            <v>2</v>
          </cell>
          <cell r="H279">
            <v>4172</v>
          </cell>
          <cell r="I279">
            <v>3036</v>
          </cell>
          <cell r="J279">
            <v>-0.13</v>
          </cell>
          <cell r="K279">
            <v>0.366425</v>
          </cell>
          <cell r="P279">
            <v>77.135000000000005</v>
          </cell>
          <cell r="S279">
            <v>0</v>
          </cell>
        </row>
        <row r="280">
          <cell r="A280" t="str">
            <v>SS_B _A20_5BU_i_6_0-5.dxf</v>
          </cell>
          <cell r="B280">
            <v>50</v>
          </cell>
          <cell r="C280" t="str">
            <v>SS_B _A20_5BU_i_6</v>
          </cell>
          <cell r="D280" t="str">
            <v>0-5</v>
          </cell>
          <cell r="F280">
            <v>0.52100000000000002</v>
          </cell>
          <cell r="G280">
            <v>3</v>
          </cell>
          <cell r="H280">
            <v>59</v>
          </cell>
          <cell r="I280">
            <v>43</v>
          </cell>
          <cell r="J280">
            <v>-0.55500000000000005</v>
          </cell>
          <cell r="K280">
            <v>0.36626999999999998</v>
          </cell>
          <cell r="P280">
            <v>1.073</v>
          </cell>
          <cell r="Q280">
            <v>0.41498030000000002</v>
          </cell>
          <cell r="S280">
            <v>0</v>
          </cell>
        </row>
        <row r="281">
          <cell r="A281" t="str">
            <v>SS_B _A20_5BU_i_6_0-5.dxf</v>
          </cell>
          <cell r="B281">
            <v>50</v>
          </cell>
          <cell r="C281" t="str">
            <v>SS_B _A20_5BU_i_6</v>
          </cell>
          <cell r="D281" t="str">
            <v>0-5</v>
          </cell>
          <cell r="F281">
            <v>0.52100000000000002</v>
          </cell>
          <cell r="G281">
            <v>4</v>
          </cell>
          <cell r="L281">
            <v>1454</v>
          </cell>
          <cell r="M281">
            <v>1681</v>
          </cell>
          <cell r="N281">
            <v>-24.608000000000001</v>
          </cell>
          <cell r="O281">
            <v>1.0787439999999999</v>
          </cell>
          <cell r="P281">
            <v>45.780999999999999</v>
          </cell>
          <cell r="Q281">
            <v>3.6721591</v>
          </cell>
          <cell r="S281">
            <v>33</v>
          </cell>
        </row>
        <row r="282">
          <cell r="A282" t="str">
            <v>SS_B _A20_5BU_ii_6_0-5.dxf</v>
          </cell>
          <cell r="B282">
            <v>51</v>
          </cell>
          <cell r="C282" t="str">
            <v>SS_B _A20_5BU_ii_6</v>
          </cell>
          <cell r="D282" t="str">
            <v>0-5</v>
          </cell>
          <cell r="F282">
            <v>0.51700000000000002</v>
          </cell>
          <cell r="R282" t="str">
            <v>CO2</v>
          </cell>
          <cell r="T282">
            <v>3.9515853000000001</v>
          </cell>
          <cell r="U282">
            <v>77663</v>
          </cell>
          <cell r="V282">
            <v>2.6305510000000001E-2</v>
          </cell>
        </row>
        <row r="283">
          <cell r="A283" t="str">
            <v>SS_B _A20_5BU_ii_6_0-5.dxf</v>
          </cell>
          <cell r="B283">
            <v>51</v>
          </cell>
          <cell r="C283" t="str">
            <v>SS_B _A20_5BU_ii_6</v>
          </cell>
          <cell r="D283" t="str">
            <v>0-5</v>
          </cell>
          <cell r="F283">
            <v>0.51700000000000002</v>
          </cell>
          <cell r="G283">
            <v>1</v>
          </cell>
          <cell r="H283">
            <v>4173</v>
          </cell>
          <cell r="I283">
            <v>3037</v>
          </cell>
          <cell r="J283">
            <v>-0.112</v>
          </cell>
          <cell r="K283">
            <v>0.36643100000000001</v>
          </cell>
          <cell r="P283">
            <v>77.183999999999997</v>
          </cell>
          <cell r="S283">
            <v>0</v>
          </cell>
        </row>
        <row r="284">
          <cell r="A284" t="str">
            <v>SS_B _A20_5BU_ii_6_0-5.dxf</v>
          </cell>
          <cell r="B284">
            <v>51</v>
          </cell>
          <cell r="C284" t="str">
            <v>SS_B _A20_5BU_ii_6</v>
          </cell>
          <cell r="D284" t="str">
            <v>0-5</v>
          </cell>
          <cell r="F284">
            <v>0.51700000000000002</v>
          </cell>
          <cell r="G284">
            <v>2</v>
          </cell>
          <cell r="H284">
            <v>4171</v>
          </cell>
          <cell r="I284">
            <v>3036</v>
          </cell>
          <cell r="J284">
            <v>-0.13</v>
          </cell>
          <cell r="K284">
            <v>0.366425</v>
          </cell>
          <cell r="P284">
            <v>77.206999999999994</v>
          </cell>
          <cell r="S284">
            <v>0</v>
          </cell>
        </row>
        <row r="285">
          <cell r="A285" t="str">
            <v>SS_B _A20_5BU_ii_6_0-5.dxf</v>
          </cell>
          <cell r="B285">
            <v>51</v>
          </cell>
          <cell r="C285" t="str">
            <v>SS_B _A20_5BU_ii_6</v>
          </cell>
          <cell r="D285" t="str">
            <v>0-5</v>
          </cell>
          <cell r="F285">
            <v>0.51700000000000002</v>
          </cell>
          <cell r="G285">
            <v>3</v>
          </cell>
          <cell r="H285">
            <v>47</v>
          </cell>
          <cell r="I285">
            <v>34</v>
          </cell>
          <cell r="J285">
            <v>-0.79900000000000004</v>
          </cell>
          <cell r="K285">
            <v>0.36618000000000001</v>
          </cell>
          <cell r="P285">
            <v>0.89300000000000002</v>
          </cell>
          <cell r="Q285">
            <v>0.34809309999999999</v>
          </cell>
          <cell r="S285">
            <v>0</v>
          </cell>
        </row>
        <row r="286">
          <cell r="A286" t="str">
            <v>SS_B _A20_5BU_ii_6_0-5.dxf</v>
          </cell>
          <cell r="B286">
            <v>51</v>
          </cell>
          <cell r="C286" t="str">
            <v>SS_B _A20_5BU_ii_6</v>
          </cell>
          <cell r="D286" t="str">
            <v>0-5</v>
          </cell>
          <cell r="F286">
            <v>0.51700000000000002</v>
          </cell>
          <cell r="G286">
            <v>4</v>
          </cell>
          <cell r="L286">
            <v>1250</v>
          </cell>
          <cell r="M286">
            <v>1445</v>
          </cell>
          <cell r="N286">
            <v>-25.289000000000001</v>
          </cell>
          <cell r="O286">
            <v>1.0779989999999999</v>
          </cell>
          <cell r="P286">
            <v>39.497999999999998</v>
          </cell>
          <cell r="Q286">
            <v>3.1927015000000001</v>
          </cell>
          <cell r="S286">
            <v>33</v>
          </cell>
        </row>
        <row r="287">
          <cell r="A287" t="str">
            <v>SS_B _A20_5BU_ii_7_0-5.dxf</v>
          </cell>
          <cell r="B287">
            <v>52</v>
          </cell>
          <cell r="C287" t="str">
            <v>SS_B _A20_5BU_ii_7</v>
          </cell>
          <cell r="D287" t="str">
            <v>0-5</v>
          </cell>
          <cell r="F287">
            <v>0.52400000000000002</v>
          </cell>
          <cell r="R287" t="str">
            <v>CO2</v>
          </cell>
          <cell r="T287">
            <v>4.2468729999999999</v>
          </cell>
          <cell r="U287">
            <v>84597</v>
          </cell>
          <cell r="V287">
            <v>2.6305510000000001E-2</v>
          </cell>
        </row>
        <row r="288">
          <cell r="A288" t="str">
            <v>SS_B _A20_5BU_ii_7_0-5.dxf</v>
          </cell>
          <cell r="B288">
            <v>52</v>
          </cell>
          <cell r="C288" t="str">
            <v>SS_B _A20_5BU_ii_7</v>
          </cell>
          <cell r="D288" t="str">
            <v>0-5</v>
          </cell>
          <cell r="F288">
            <v>0.52400000000000002</v>
          </cell>
          <cell r="G288">
            <v>1</v>
          </cell>
          <cell r="H288">
            <v>4173</v>
          </cell>
          <cell r="I288">
            <v>3037</v>
          </cell>
          <cell r="J288">
            <v>-0.11600000000000001</v>
          </cell>
          <cell r="K288">
            <v>0.36642999999999998</v>
          </cell>
          <cell r="P288">
            <v>77.244</v>
          </cell>
          <cell r="S288">
            <v>0</v>
          </cell>
        </row>
        <row r="289">
          <cell r="A289" t="str">
            <v>SS_B _A20_5BU_ii_7_0-5.dxf</v>
          </cell>
          <cell r="B289">
            <v>52</v>
          </cell>
          <cell r="C289" t="str">
            <v>SS_B _A20_5BU_ii_7</v>
          </cell>
          <cell r="D289" t="str">
            <v>0-5</v>
          </cell>
          <cell r="F289">
            <v>0.52400000000000002</v>
          </cell>
          <cell r="G289">
            <v>2</v>
          </cell>
          <cell r="H289">
            <v>4174</v>
          </cell>
          <cell r="I289">
            <v>3037</v>
          </cell>
          <cell r="J289">
            <v>-0.13</v>
          </cell>
          <cell r="K289">
            <v>0.366425</v>
          </cell>
          <cell r="P289">
            <v>77.254999999999995</v>
          </cell>
          <cell r="S289">
            <v>0</v>
          </cell>
        </row>
        <row r="290">
          <cell r="A290" t="str">
            <v>SS_B _A20_5BU_ii_7_0-5.dxf</v>
          </cell>
          <cell r="B290">
            <v>52</v>
          </cell>
          <cell r="C290" t="str">
            <v>SS_B _A20_5BU_ii_7</v>
          </cell>
          <cell r="D290" t="str">
            <v>0-5</v>
          </cell>
          <cell r="F290">
            <v>0.52400000000000002</v>
          </cell>
          <cell r="G290">
            <v>3</v>
          </cell>
          <cell r="H290">
            <v>59</v>
          </cell>
          <cell r="I290">
            <v>43</v>
          </cell>
          <cell r="J290">
            <v>0.56399999999999995</v>
          </cell>
          <cell r="K290">
            <v>0.366678</v>
          </cell>
          <cell r="P290">
            <v>1.071</v>
          </cell>
          <cell r="Q290">
            <v>0.41186719999999999</v>
          </cell>
          <cell r="S290">
            <v>0</v>
          </cell>
        </row>
        <row r="291">
          <cell r="A291" t="str">
            <v>SS_B _A20_5BU_ii_7_0-5.dxf</v>
          </cell>
          <cell r="B291">
            <v>52</v>
          </cell>
          <cell r="C291" t="str">
            <v>SS_B _A20_5BU_ii_7</v>
          </cell>
          <cell r="D291" t="str">
            <v>0-5</v>
          </cell>
          <cell r="F291">
            <v>0.52400000000000002</v>
          </cell>
          <cell r="G291">
            <v>4</v>
          </cell>
          <cell r="L291">
            <v>1378</v>
          </cell>
          <cell r="M291">
            <v>1593</v>
          </cell>
          <cell r="N291">
            <v>-24.448</v>
          </cell>
          <cell r="O291">
            <v>1.078919</v>
          </cell>
          <cell r="P291">
            <v>43.49</v>
          </cell>
          <cell r="Q291">
            <v>3.4683508999999999</v>
          </cell>
          <cell r="S291">
            <v>33</v>
          </cell>
        </row>
        <row r="292">
          <cell r="A292" t="str">
            <v>PSSx_(2).dxf</v>
          </cell>
          <cell r="B292">
            <v>53</v>
          </cell>
          <cell r="C292" t="str">
            <v>PSSx</v>
          </cell>
          <cell r="F292">
            <v>0.1</v>
          </cell>
          <cell r="R292" t="str">
            <v>N2</v>
          </cell>
          <cell r="T292">
            <v>42.236450300000001</v>
          </cell>
          <cell r="U292">
            <v>18407</v>
          </cell>
          <cell r="V292">
            <v>0.22945735</v>
          </cell>
        </row>
        <row r="293">
          <cell r="A293" t="str">
            <v>PSSx_(2).dxf</v>
          </cell>
          <cell r="B293">
            <v>53</v>
          </cell>
          <cell r="C293" t="str">
            <v>PSSx</v>
          </cell>
          <cell r="F293">
            <v>0.1</v>
          </cell>
          <cell r="R293" t="str">
            <v>CO2</v>
          </cell>
          <cell r="T293">
            <v>197.56833040000001</v>
          </cell>
          <cell r="U293">
            <v>751053</v>
          </cell>
          <cell r="V293">
            <v>2.6305510000000001E-2</v>
          </cell>
        </row>
        <row r="294">
          <cell r="A294" t="str">
            <v>PSSx_(2).dxf</v>
          </cell>
          <cell r="B294">
            <v>53</v>
          </cell>
          <cell r="C294" t="str">
            <v>PSSx</v>
          </cell>
          <cell r="F294">
            <v>0.1</v>
          </cell>
          <cell r="G294">
            <v>1</v>
          </cell>
          <cell r="H294">
            <v>4172</v>
          </cell>
          <cell r="I294">
            <v>3036</v>
          </cell>
          <cell r="J294">
            <v>-9.1999999999999998E-2</v>
          </cell>
          <cell r="K294">
            <v>0.36643799999999999</v>
          </cell>
          <cell r="P294">
            <v>77.31</v>
          </cell>
          <cell r="S294">
            <v>0</v>
          </cell>
        </row>
        <row r="295">
          <cell r="A295" t="str">
            <v>PSSx_(2).dxf</v>
          </cell>
          <cell r="B295">
            <v>53</v>
          </cell>
          <cell r="C295" t="str">
            <v>PSSx</v>
          </cell>
          <cell r="F295">
            <v>0.1</v>
          </cell>
          <cell r="G295">
            <v>2</v>
          </cell>
          <cell r="H295">
            <v>4172</v>
          </cell>
          <cell r="I295">
            <v>3036</v>
          </cell>
          <cell r="J295">
            <v>-0.13</v>
          </cell>
          <cell r="K295">
            <v>0.366425</v>
          </cell>
          <cell r="P295">
            <v>77.164000000000001</v>
          </cell>
          <cell r="S295">
            <v>0</v>
          </cell>
        </row>
        <row r="296">
          <cell r="A296" t="str">
            <v>PSSx_(2).dxf</v>
          </cell>
          <cell r="B296">
            <v>53</v>
          </cell>
          <cell r="C296" t="str">
            <v>PSSx</v>
          </cell>
          <cell r="F296">
            <v>0.1</v>
          </cell>
          <cell r="G296">
            <v>3</v>
          </cell>
          <cell r="H296">
            <v>1093</v>
          </cell>
          <cell r="I296">
            <v>796</v>
          </cell>
          <cell r="J296">
            <v>-3.5999999999999997E-2</v>
          </cell>
          <cell r="K296">
            <v>0.36645899999999998</v>
          </cell>
          <cell r="P296">
            <v>16.893999999999998</v>
          </cell>
          <cell r="Q296">
            <v>34.047437899999998</v>
          </cell>
          <cell r="S296">
            <v>0</v>
          </cell>
        </row>
        <row r="297">
          <cell r="A297" t="str">
            <v>PSSx_(2).dxf</v>
          </cell>
          <cell r="B297">
            <v>53</v>
          </cell>
          <cell r="C297" t="str">
            <v>PSSx</v>
          </cell>
          <cell r="F297">
            <v>0.1</v>
          </cell>
          <cell r="G297">
            <v>4</v>
          </cell>
          <cell r="L297">
            <v>15937</v>
          </cell>
          <cell r="M297">
            <v>18747</v>
          </cell>
          <cell r="N297">
            <v>-10.803000000000001</v>
          </cell>
          <cell r="O297">
            <v>1.093844</v>
          </cell>
          <cell r="P297">
            <v>526.39200000000005</v>
          </cell>
          <cell r="Q297">
            <v>219.97777489999999</v>
          </cell>
          <cell r="S297">
            <v>33</v>
          </cell>
        </row>
        <row r="298">
          <cell r="A298" t="str">
            <v>PSS7_(5).dxf</v>
          </cell>
          <cell r="B298">
            <v>54</v>
          </cell>
          <cell r="C298" t="str">
            <v>PSS7</v>
          </cell>
          <cell r="F298">
            <v>0.1</v>
          </cell>
          <cell r="R298" t="str">
            <v>CO2</v>
          </cell>
          <cell r="T298">
            <v>29.662935900000001</v>
          </cell>
          <cell r="U298">
            <v>112763</v>
          </cell>
          <cell r="V298">
            <v>2.6305510000000001E-2</v>
          </cell>
        </row>
        <row r="299">
          <cell r="A299" t="str">
            <v>PSS7_(5).dxf</v>
          </cell>
          <cell r="B299">
            <v>54</v>
          </cell>
          <cell r="C299" t="str">
            <v>PSS7</v>
          </cell>
          <cell r="F299">
            <v>0.1</v>
          </cell>
          <cell r="G299">
            <v>1</v>
          </cell>
          <cell r="H299">
            <v>4186</v>
          </cell>
          <cell r="I299">
            <v>3047</v>
          </cell>
          <cell r="J299">
            <v>-3.7999999999999999E-2</v>
          </cell>
          <cell r="K299">
            <v>0.36645800000000001</v>
          </cell>
          <cell r="P299">
            <v>77.459999999999994</v>
          </cell>
          <cell r="S299">
            <v>0</v>
          </cell>
        </row>
        <row r="300">
          <cell r="A300" t="str">
            <v>PSS7_(5).dxf</v>
          </cell>
          <cell r="B300">
            <v>54</v>
          </cell>
          <cell r="C300" t="str">
            <v>PSS7</v>
          </cell>
          <cell r="F300">
            <v>0.1</v>
          </cell>
          <cell r="G300">
            <v>2</v>
          </cell>
          <cell r="H300">
            <v>4181</v>
          </cell>
          <cell r="I300">
            <v>3043</v>
          </cell>
          <cell r="J300">
            <v>-0.13</v>
          </cell>
          <cell r="K300">
            <v>0.366425</v>
          </cell>
          <cell r="P300">
            <v>77.400000000000006</v>
          </cell>
          <cell r="S300">
            <v>0</v>
          </cell>
        </row>
        <row r="301">
          <cell r="A301" t="str">
            <v>PSS7_(5).dxf</v>
          </cell>
          <cell r="B301">
            <v>54</v>
          </cell>
          <cell r="C301" t="str">
            <v>PSS7</v>
          </cell>
          <cell r="F301">
            <v>0.1</v>
          </cell>
          <cell r="G301">
            <v>3</v>
          </cell>
          <cell r="H301">
            <v>35</v>
          </cell>
          <cell r="I301">
            <v>25</v>
          </cell>
          <cell r="J301">
            <v>-3.508</v>
          </cell>
          <cell r="K301">
            <v>0.36519099999999999</v>
          </cell>
          <cell r="P301">
            <v>0.68400000000000005</v>
          </cell>
          <cell r="Q301">
            <v>1.3783337</v>
          </cell>
          <cell r="S301">
            <v>0</v>
          </cell>
        </row>
        <row r="302">
          <cell r="A302" t="str">
            <v>PSS7_(5).dxf</v>
          </cell>
          <cell r="B302">
            <v>54</v>
          </cell>
          <cell r="C302" t="str">
            <v>PSS7</v>
          </cell>
          <cell r="F302">
            <v>0.1</v>
          </cell>
          <cell r="G302">
            <v>4</v>
          </cell>
          <cell r="L302">
            <v>646</v>
          </cell>
          <cell r="M302">
            <v>757</v>
          </cell>
          <cell r="N302">
            <v>-10.494</v>
          </cell>
          <cell r="O302">
            <v>1.0941829999999999</v>
          </cell>
          <cell r="P302">
            <v>20.507999999999999</v>
          </cell>
          <cell r="Q302">
            <v>8.5702631</v>
          </cell>
          <cell r="S302">
            <v>33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sults"/>
      <sheetName val="N2_CO2_.wke"/>
      <sheetName val="N2_CO2_area_all.wke"/>
    </sheetNames>
    <sheetDataSet>
      <sheetData sheetId="0" refreshError="1"/>
      <sheetData sheetId="1"/>
      <sheetData sheetId="2" refreshError="1"/>
      <sheetData sheetId="3">
        <row r="1">
          <cell r="A1" t="str">
            <v>FileHeader: Filename</v>
          </cell>
          <cell r="B1" t="str">
            <v>Row</v>
          </cell>
          <cell r="C1" t="str">
            <v>Identifier 1</v>
          </cell>
          <cell r="D1" t="str">
            <v>Identifier 2</v>
          </cell>
          <cell r="E1" t="str">
            <v>Comment</v>
          </cell>
          <cell r="F1" t="str">
            <v>Amount</v>
          </cell>
          <cell r="G1" t="str">
            <v>Ampl  28</v>
          </cell>
          <cell r="H1" t="str">
            <v>Ampl  29</v>
          </cell>
          <cell r="I1" t="str">
            <v>d 15N/14N</v>
          </cell>
          <cell r="J1" t="str">
            <v>AT% 15N/14N</v>
          </cell>
          <cell r="K1" t="str">
            <v>Ampl  44</v>
          </cell>
          <cell r="L1" t="str">
            <v>Ampl  45</v>
          </cell>
          <cell r="M1" t="str">
            <v>d 13C/12C</v>
          </cell>
          <cell r="N1" t="str">
            <v>AT% 13C/12C</v>
          </cell>
          <cell r="O1" t="str">
            <v>Area All</v>
          </cell>
          <cell r="P1" t="str">
            <v>Amt%</v>
          </cell>
        </row>
        <row r="2">
          <cell r="A2" t="str">
            <v>blank.dxf</v>
          </cell>
          <cell r="B2">
            <v>1</v>
          </cell>
          <cell r="C2" t="str">
            <v>blank</v>
          </cell>
          <cell r="F2">
            <v>0.1</v>
          </cell>
          <cell r="G2">
            <v>94</v>
          </cell>
          <cell r="H2">
            <v>68</v>
          </cell>
          <cell r="I2">
            <v>-3.2109999999999999</v>
          </cell>
          <cell r="J2">
            <v>0.36530000000000001</v>
          </cell>
          <cell r="O2">
            <v>2.609</v>
          </cell>
          <cell r="P2">
            <v>3.5483812000000001</v>
          </cell>
        </row>
        <row r="3">
          <cell r="A3" t="str">
            <v>blank.dxf</v>
          </cell>
          <cell r="B3">
            <v>1</v>
          </cell>
          <cell r="C3" t="str">
            <v>blank</v>
          </cell>
          <cell r="F3">
            <v>0.1</v>
          </cell>
          <cell r="K3">
            <v>68</v>
          </cell>
          <cell r="L3">
            <v>80</v>
          </cell>
          <cell r="M3">
            <v>-6.3520000000000003</v>
          </cell>
          <cell r="N3">
            <v>1.0987119999999999</v>
          </cell>
          <cell r="O3">
            <v>2.706</v>
          </cell>
        </row>
        <row r="4">
          <cell r="A4" t="str">
            <v>PSS2.dxf</v>
          </cell>
          <cell r="B4">
            <v>2</v>
          </cell>
          <cell r="C4" t="str">
            <v>PSS2</v>
          </cell>
          <cell r="F4">
            <v>0.1</v>
          </cell>
          <cell r="G4">
            <v>1235</v>
          </cell>
          <cell r="H4">
            <v>899</v>
          </cell>
          <cell r="I4">
            <v>-0.33600000000000002</v>
          </cell>
          <cell r="J4">
            <v>0.36634899999999998</v>
          </cell>
          <cell r="O4">
            <v>24.334</v>
          </cell>
          <cell r="P4">
            <v>33.095264399999998</v>
          </cell>
        </row>
        <row r="5">
          <cell r="A5" t="str">
            <v>PSS2.dxf</v>
          </cell>
          <cell r="B5">
            <v>2</v>
          </cell>
          <cell r="C5" t="str">
            <v>PSS2</v>
          </cell>
          <cell r="F5">
            <v>0.1</v>
          </cell>
          <cell r="K5">
            <v>6011</v>
          </cell>
          <cell r="L5">
            <v>7082</v>
          </cell>
          <cell r="M5">
            <v>-9.4220000000000006</v>
          </cell>
          <cell r="N5">
            <v>1.0953550000000001</v>
          </cell>
          <cell r="O5">
            <v>272.92099999999999</v>
          </cell>
          <cell r="P5">
            <v>349.23636019999998</v>
          </cell>
        </row>
        <row r="6">
          <cell r="A6" t="str">
            <v>PSS3.dxf</v>
          </cell>
          <cell r="B6">
            <v>3</v>
          </cell>
          <cell r="C6" t="str">
            <v>PSS3</v>
          </cell>
          <cell r="F6">
            <v>0.1</v>
          </cell>
          <cell r="G6">
            <v>608</v>
          </cell>
          <cell r="H6">
            <v>442</v>
          </cell>
          <cell r="I6">
            <v>-0.16200000000000001</v>
          </cell>
          <cell r="J6">
            <v>0.36641299999999999</v>
          </cell>
          <cell r="O6">
            <v>12.009</v>
          </cell>
          <cell r="P6">
            <v>16.3324015</v>
          </cell>
        </row>
        <row r="7">
          <cell r="A7" t="str">
            <v>PSS3.dxf</v>
          </cell>
          <cell r="B7">
            <v>3</v>
          </cell>
          <cell r="C7" t="str">
            <v>PSS3</v>
          </cell>
          <cell r="F7">
            <v>0.1</v>
          </cell>
          <cell r="K7">
            <v>3055</v>
          </cell>
          <cell r="L7">
            <v>3593</v>
          </cell>
          <cell r="M7">
            <v>-9.3970000000000002</v>
          </cell>
          <cell r="N7">
            <v>1.095383</v>
          </cell>
          <cell r="O7">
            <v>135.905</v>
          </cell>
          <cell r="P7">
            <v>173.90670829999999</v>
          </cell>
        </row>
        <row r="8">
          <cell r="A8" t="str">
            <v>R00245.dxf</v>
          </cell>
          <cell r="B8">
            <v>4</v>
          </cell>
          <cell r="C8" t="str">
            <v>R00245</v>
          </cell>
          <cell r="D8" t="str">
            <v>collagen</v>
          </cell>
          <cell r="F8">
            <v>0.34</v>
          </cell>
          <cell r="G8">
            <v>1986</v>
          </cell>
          <cell r="H8">
            <v>1466</v>
          </cell>
          <cell r="I8">
            <v>12.984</v>
          </cell>
          <cell r="J8">
            <v>0.37121300000000002</v>
          </cell>
          <cell r="O8">
            <v>38.381999999999998</v>
          </cell>
          <cell r="P8">
            <v>15.353291799999999</v>
          </cell>
        </row>
        <row r="9">
          <cell r="A9" t="str">
            <v>R00245.dxf</v>
          </cell>
          <cell r="B9">
            <v>4</v>
          </cell>
          <cell r="C9" t="str">
            <v>R00245</v>
          </cell>
          <cell r="D9" t="str">
            <v>collagen</v>
          </cell>
          <cell r="F9">
            <v>0.34</v>
          </cell>
          <cell r="K9">
            <v>3484</v>
          </cell>
          <cell r="L9">
            <v>4075</v>
          </cell>
          <cell r="M9">
            <v>-15.648999999999999</v>
          </cell>
          <cell r="N9">
            <v>1.088544</v>
          </cell>
          <cell r="O9">
            <v>154.822</v>
          </cell>
          <cell r="P9">
            <v>58.268619000000001</v>
          </cell>
        </row>
        <row r="10">
          <cell r="A10" t="str">
            <v>R00246.dxf</v>
          </cell>
          <cell r="B10">
            <v>5</v>
          </cell>
          <cell r="C10" t="str">
            <v>R00246</v>
          </cell>
          <cell r="D10" t="str">
            <v>collagen</v>
          </cell>
          <cell r="F10">
            <v>0.35</v>
          </cell>
          <cell r="G10">
            <v>2083</v>
          </cell>
          <cell r="H10">
            <v>1533</v>
          </cell>
          <cell r="I10">
            <v>10.856</v>
          </cell>
          <cell r="J10">
            <v>0.37043599999999999</v>
          </cell>
          <cell r="O10">
            <v>40.232999999999997</v>
          </cell>
          <cell r="P10">
            <v>15.6338688</v>
          </cell>
        </row>
        <row r="11">
          <cell r="A11" t="str">
            <v>R00246.dxf</v>
          </cell>
          <cell r="B11">
            <v>5</v>
          </cell>
          <cell r="C11" t="str">
            <v>R00246</v>
          </cell>
          <cell r="D11" t="str">
            <v>collagen</v>
          </cell>
          <cell r="F11">
            <v>0.35</v>
          </cell>
          <cell r="K11">
            <v>3696</v>
          </cell>
          <cell r="L11">
            <v>4317</v>
          </cell>
          <cell r="M11">
            <v>-16.565999999999999</v>
          </cell>
          <cell r="N11">
            <v>1.087542</v>
          </cell>
          <cell r="O11">
            <v>164.77699999999999</v>
          </cell>
          <cell r="P11">
            <v>60.243428000000002</v>
          </cell>
        </row>
        <row r="12">
          <cell r="A12" t="str">
            <v>R00247.dxf</v>
          </cell>
          <cell r="B12">
            <v>6</v>
          </cell>
          <cell r="C12" t="str">
            <v>R00247</v>
          </cell>
          <cell r="D12" t="str">
            <v>collagen</v>
          </cell>
          <cell r="F12">
            <v>0.36</v>
          </cell>
          <cell r="G12">
            <v>2054</v>
          </cell>
          <cell r="H12">
            <v>1516</v>
          </cell>
          <cell r="I12">
            <v>13.176</v>
          </cell>
          <cell r="J12">
            <v>0.37128299999999997</v>
          </cell>
          <cell r="O12">
            <v>39.409999999999997</v>
          </cell>
          <cell r="P12">
            <v>14.888615</v>
          </cell>
        </row>
        <row r="13">
          <cell r="A13" t="str">
            <v>R00247.dxf</v>
          </cell>
          <cell r="B13">
            <v>6</v>
          </cell>
          <cell r="C13" t="str">
            <v>R00247</v>
          </cell>
          <cell r="D13" t="str">
            <v>collagen</v>
          </cell>
          <cell r="F13">
            <v>0.36</v>
          </cell>
          <cell r="K13">
            <v>3722</v>
          </cell>
          <cell r="L13">
            <v>4353</v>
          </cell>
          <cell r="M13">
            <v>-15.263999999999999</v>
          </cell>
          <cell r="N13">
            <v>1.0889660000000001</v>
          </cell>
          <cell r="O13">
            <v>165.887</v>
          </cell>
          <cell r="P13">
            <v>58.964497299999998</v>
          </cell>
        </row>
        <row r="14">
          <cell r="A14" t="str">
            <v>R00279.dxf</v>
          </cell>
          <cell r="B14">
            <v>7</v>
          </cell>
          <cell r="C14" t="str">
            <v>R00279</v>
          </cell>
          <cell r="D14" t="str">
            <v>collagen</v>
          </cell>
          <cell r="F14">
            <v>0.28999999999999998</v>
          </cell>
          <cell r="G14">
            <v>1577</v>
          </cell>
          <cell r="H14">
            <v>1161</v>
          </cell>
          <cell r="I14">
            <v>10.129</v>
          </cell>
          <cell r="J14">
            <v>0.37017</v>
          </cell>
          <cell r="O14">
            <v>30.465</v>
          </cell>
          <cell r="P14">
            <v>14.2875558</v>
          </cell>
        </row>
        <row r="15">
          <cell r="A15" t="str">
            <v>R00279.dxf</v>
          </cell>
          <cell r="B15">
            <v>7</v>
          </cell>
          <cell r="C15" t="str">
            <v>R00279</v>
          </cell>
          <cell r="D15" t="str">
            <v>collagen</v>
          </cell>
          <cell r="F15">
            <v>0.28999999999999998</v>
          </cell>
          <cell r="K15">
            <v>2839</v>
          </cell>
          <cell r="L15">
            <v>3308</v>
          </cell>
          <cell r="M15">
            <v>-19.100999999999999</v>
          </cell>
          <cell r="N15">
            <v>1.084768</v>
          </cell>
          <cell r="O15">
            <v>125.63800000000001</v>
          </cell>
          <cell r="P15">
            <v>55.437690500000002</v>
          </cell>
        </row>
        <row r="16">
          <cell r="A16" t="str">
            <v>R00280.dxf</v>
          </cell>
          <cell r="B16">
            <v>8</v>
          </cell>
          <cell r="C16" t="str">
            <v>R00280</v>
          </cell>
          <cell r="D16" t="str">
            <v>collagen</v>
          </cell>
          <cell r="F16">
            <v>0.32</v>
          </cell>
          <cell r="G16">
            <v>1746</v>
          </cell>
          <cell r="H16">
            <v>1286</v>
          </cell>
          <cell r="I16">
            <v>10.959</v>
          </cell>
          <cell r="J16">
            <v>0.370473</v>
          </cell>
          <cell r="O16">
            <v>33.805</v>
          </cell>
          <cell r="P16">
            <v>14.3678457</v>
          </cell>
        </row>
        <row r="17">
          <cell r="A17" t="str">
            <v>R00280.dxf</v>
          </cell>
          <cell r="B17">
            <v>8</v>
          </cell>
          <cell r="C17" t="str">
            <v>R00280</v>
          </cell>
          <cell r="D17" t="str">
            <v>collagen</v>
          </cell>
          <cell r="F17">
            <v>0.32</v>
          </cell>
          <cell r="K17">
            <v>3141</v>
          </cell>
          <cell r="L17">
            <v>3659</v>
          </cell>
          <cell r="M17">
            <v>-18.838999999999999</v>
          </cell>
          <cell r="N17">
            <v>1.0850550000000001</v>
          </cell>
          <cell r="O17">
            <v>139.328</v>
          </cell>
          <cell r="P17">
            <v>55.714897999999998</v>
          </cell>
        </row>
        <row r="18">
          <cell r="A18" t="str">
            <v>PSSx.dxf</v>
          </cell>
          <cell r="B18">
            <v>9</v>
          </cell>
          <cell r="C18" t="str">
            <v>PSSx</v>
          </cell>
          <cell r="F18">
            <v>0.1</v>
          </cell>
          <cell r="G18">
            <v>1136</v>
          </cell>
          <cell r="H18">
            <v>827</v>
          </cell>
          <cell r="I18">
            <v>-0.434</v>
          </cell>
          <cell r="J18">
            <v>0.36631399999999997</v>
          </cell>
          <cell r="O18">
            <v>22.126999999999999</v>
          </cell>
          <cell r="P18">
            <v>30.0932785</v>
          </cell>
        </row>
        <row r="19">
          <cell r="A19" t="str">
            <v>PSSx.dxf</v>
          </cell>
          <cell r="B19">
            <v>9</v>
          </cell>
          <cell r="C19" t="str">
            <v>PSSx</v>
          </cell>
          <cell r="F19">
            <v>0.1</v>
          </cell>
          <cell r="K19">
            <v>5688</v>
          </cell>
          <cell r="L19">
            <v>6698</v>
          </cell>
          <cell r="M19">
            <v>-9.5039999999999996</v>
          </cell>
          <cell r="N19">
            <v>1.0952660000000001</v>
          </cell>
          <cell r="O19">
            <v>256.702</v>
          </cell>
          <cell r="P19">
            <v>328.4817122</v>
          </cell>
        </row>
        <row r="20">
          <cell r="A20" t="str">
            <v>R00281.dxf</v>
          </cell>
          <cell r="B20">
            <v>10</v>
          </cell>
          <cell r="C20" t="str">
            <v>R00281</v>
          </cell>
          <cell r="D20" t="str">
            <v>collagen</v>
          </cell>
          <cell r="F20">
            <v>0.28000000000000003</v>
          </cell>
          <cell r="G20">
            <v>1835</v>
          </cell>
          <cell r="H20">
            <v>1351</v>
          </cell>
          <cell r="I20">
            <v>11.058</v>
          </cell>
          <cell r="J20">
            <v>0.37051000000000001</v>
          </cell>
          <cell r="O20">
            <v>35.566000000000003</v>
          </cell>
          <cell r="P20">
            <v>17.2757468</v>
          </cell>
        </row>
        <row r="21">
          <cell r="A21" t="str">
            <v>R00281.dxf</v>
          </cell>
          <cell r="B21">
            <v>10</v>
          </cell>
          <cell r="C21" t="str">
            <v>R00281</v>
          </cell>
          <cell r="D21" t="str">
            <v>collagen</v>
          </cell>
          <cell r="F21">
            <v>0.28000000000000003</v>
          </cell>
          <cell r="K21">
            <v>3235</v>
          </cell>
          <cell r="L21">
            <v>3771</v>
          </cell>
          <cell r="M21">
            <v>-18.884</v>
          </cell>
          <cell r="N21">
            <v>1.0850059999999999</v>
          </cell>
          <cell r="O21">
            <v>144.01900000000001</v>
          </cell>
          <cell r="P21">
            <v>65.817854199999999</v>
          </cell>
        </row>
        <row r="22">
          <cell r="A22" t="str">
            <v>R00282.dxf</v>
          </cell>
          <cell r="B22">
            <v>11</v>
          </cell>
          <cell r="C22" t="str">
            <v>R00282</v>
          </cell>
          <cell r="D22" t="str">
            <v>collagen</v>
          </cell>
          <cell r="F22">
            <v>0.28000000000000003</v>
          </cell>
          <cell r="G22">
            <v>1825</v>
          </cell>
          <cell r="H22">
            <v>1343</v>
          </cell>
          <cell r="I22">
            <v>9.69</v>
          </cell>
          <cell r="J22">
            <v>0.37001000000000001</v>
          </cell>
          <cell r="O22">
            <v>35.244</v>
          </cell>
          <cell r="P22">
            <v>17.119116200000001</v>
          </cell>
        </row>
        <row r="23">
          <cell r="A23" t="str">
            <v>R00282.dxf</v>
          </cell>
          <cell r="B23">
            <v>11</v>
          </cell>
          <cell r="C23" t="str">
            <v>R00282</v>
          </cell>
          <cell r="D23" t="str">
            <v>collagen</v>
          </cell>
          <cell r="F23">
            <v>0.28000000000000003</v>
          </cell>
          <cell r="K23">
            <v>3293</v>
          </cell>
          <cell r="L23">
            <v>3839</v>
          </cell>
          <cell r="M23">
            <v>-18.731000000000002</v>
          </cell>
          <cell r="N23">
            <v>1.0851729999999999</v>
          </cell>
          <cell r="O23">
            <v>146.208</v>
          </cell>
          <cell r="P23">
            <v>66.818311899999998</v>
          </cell>
        </row>
        <row r="24">
          <cell r="A24" t="str">
            <v>R00283.dxf</v>
          </cell>
          <cell r="B24">
            <v>12</v>
          </cell>
          <cell r="C24" t="str">
            <v>R00283</v>
          </cell>
          <cell r="D24" t="str">
            <v>collagen</v>
          </cell>
          <cell r="F24">
            <v>0.31</v>
          </cell>
          <cell r="G24">
            <v>1979</v>
          </cell>
          <cell r="H24">
            <v>1456</v>
          </cell>
          <cell r="I24">
            <v>10.166</v>
          </cell>
          <cell r="J24">
            <v>0.37018400000000001</v>
          </cell>
          <cell r="O24">
            <v>38.131999999999998</v>
          </cell>
          <cell r="P24">
            <v>16.729415800000002</v>
          </cell>
        </row>
        <row r="25">
          <cell r="A25" t="str">
            <v>R00283.dxf</v>
          </cell>
          <cell r="B25">
            <v>12</v>
          </cell>
          <cell r="C25" t="str">
            <v>R00283</v>
          </cell>
          <cell r="D25" t="str">
            <v>collagen</v>
          </cell>
          <cell r="F25">
            <v>0.31</v>
          </cell>
          <cell r="K25">
            <v>3559</v>
          </cell>
          <cell r="L25">
            <v>4147</v>
          </cell>
          <cell r="M25">
            <v>-19.16</v>
          </cell>
          <cell r="N25">
            <v>1.0847039999999999</v>
          </cell>
          <cell r="O25">
            <v>157.608</v>
          </cell>
          <cell r="P25">
            <v>65.057848699999994</v>
          </cell>
        </row>
        <row r="26">
          <cell r="A26" t="str">
            <v>R00284.dxf</v>
          </cell>
          <cell r="B26">
            <v>13</v>
          </cell>
          <cell r="C26" t="str">
            <v>R00284</v>
          </cell>
          <cell r="D26" t="str">
            <v>collagen</v>
          </cell>
          <cell r="F26">
            <v>0.35</v>
          </cell>
          <cell r="G26">
            <v>2040</v>
          </cell>
          <cell r="H26">
            <v>1501</v>
          </cell>
          <cell r="I26">
            <v>10.723000000000001</v>
          </cell>
          <cell r="J26">
            <v>0.37038700000000002</v>
          </cell>
          <cell r="O26">
            <v>39.295999999999999</v>
          </cell>
          <cell r="P26">
            <v>15.2698144</v>
          </cell>
        </row>
        <row r="27">
          <cell r="A27" t="str">
            <v>R00284.dxf</v>
          </cell>
          <cell r="B27">
            <v>13</v>
          </cell>
          <cell r="C27" t="str">
            <v>R00284</v>
          </cell>
          <cell r="D27" t="str">
            <v>collagen</v>
          </cell>
          <cell r="F27">
            <v>0.35</v>
          </cell>
          <cell r="K27">
            <v>3669</v>
          </cell>
          <cell r="L27">
            <v>4278</v>
          </cell>
          <cell r="M27">
            <v>-18.603999999999999</v>
          </cell>
          <cell r="N27">
            <v>1.0853120000000001</v>
          </cell>
          <cell r="O27">
            <v>162.59399999999999</v>
          </cell>
          <cell r="P27">
            <v>59.445487399999998</v>
          </cell>
        </row>
        <row r="28">
          <cell r="A28" t="str">
            <v>R00285.dxf</v>
          </cell>
          <cell r="B28">
            <v>14</v>
          </cell>
          <cell r="C28" t="str">
            <v>R00285</v>
          </cell>
          <cell r="D28" t="str">
            <v>collagen</v>
          </cell>
          <cell r="F28">
            <v>0.31</v>
          </cell>
          <cell r="G28">
            <v>1585</v>
          </cell>
          <cell r="H28">
            <v>1167</v>
          </cell>
          <cell r="I28">
            <v>11.206</v>
          </cell>
          <cell r="J28">
            <v>0.370564</v>
          </cell>
          <cell r="O28">
            <v>30.542000000000002</v>
          </cell>
          <cell r="P28">
            <v>13.3994245</v>
          </cell>
        </row>
        <row r="29">
          <cell r="A29" t="str">
            <v>R00285.dxf</v>
          </cell>
          <cell r="B29">
            <v>14</v>
          </cell>
          <cell r="C29" t="str">
            <v>R00285</v>
          </cell>
          <cell r="D29" t="str">
            <v>collagen</v>
          </cell>
          <cell r="F29">
            <v>0.31</v>
          </cell>
          <cell r="K29">
            <v>2863</v>
          </cell>
          <cell r="L29">
            <v>3336</v>
          </cell>
          <cell r="M29">
            <v>-18.658999999999999</v>
          </cell>
          <cell r="N29">
            <v>1.0852520000000001</v>
          </cell>
          <cell r="O29">
            <v>126.199</v>
          </cell>
          <cell r="P29">
            <v>52.092480299999998</v>
          </cell>
        </row>
        <row r="30">
          <cell r="A30" t="str">
            <v>PSS2(1).dxf</v>
          </cell>
          <cell r="B30">
            <v>15</v>
          </cell>
          <cell r="C30" t="str">
            <v>PSS2</v>
          </cell>
          <cell r="F30">
            <v>0.1</v>
          </cell>
          <cell r="G30">
            <v>1230</v>
          </cell>
          <cell r="H30">
            <v>896</v>
          </cell>
          <cell r="I30">
            <v>7.5999999999999998E-2</v>
          </cell>
          <cell r="J30">
            <v>0.36649999999999999</v>
          </cell>
          <cell r="O30">
            <v>23.975999999999999</v>
          </cell>
          <cell r="P30">
            <v>32.607907500000003</v>
          </cell>
        </row>
        <row r="31">
          <cell r="A31" t="str">
            <v>PSS2(1).dxf</v>
          </cell>
          <cell r="B31">
            <v>15</v>
          </cell>
          <cell r="C31" t="str">
            <v>PSS2</v>
          </cell>
          <cell r="F31">
            <v>0.1</v>
          </cell>
          <cell r="K31">
            <v>6202</v>
          </cell>
          <cell r="L31">
            <v>7302</v>
          </cell>
          <cell r="M31">
            <v>-9.4779999999999998</v>
          </cell>
          <cell r="N31">
            <v>1.095294</v>
          </cell>
          <cell r="O31">
            <v>278.90699999999998</v>
          </cell>
          <cell r="P31">
            <v>356.89525750000001</v>
          </cell>
        </row>
        <row r="32">
          <cell r="A32" t="str">
            <v>R00286.dxf</v>
          </cell>
          <cell r="B32">
            <v>16</v>
          </cell>
          <cell r="C32" t="str">
            <v>R00286</v>
          </cell>
          <cell r="D32" t="str">
            <v>collagen</v>
          </cell>
          <cell r="F32">
            <v>0.37</v>
          </cell>
          <cell r="G32">
            <v>2074</v>
          </cell>
          <cell r="H32">
            <v>1528</v>
          </cell>
          <cell r="I32">
            <v>9.9039999999999999</v>
          </cell>
          <cell r="J32">
            <v>0.37008799999999997</v>
          </cell>
          <cell r="O32">
            <v>40.488999999999997</v>
          </cell>
          <cell r="P32">
            <v>14.8828893</v>
          </cell>
        </row>
        <row r="33">
          <cell r="A33" t="str">
            <v>R00286.dxf</v>
          </cell>
          <cell r="B33">
            <v>16</v>
          </cell>
          <cell r="C33" t="str">
            <v>R00286</v>
          </cell>
          <cell r="D33" t="str">
            <v>collagen</v>
          </cell>
          <cell r="F33">
            <v>0.37</v>
          </cell>
          <cell r="K33">
            <v>3725</v>
          </cell>
          <cell r="L33">
            <v>4344</v>
          </cell>
          <cell r="M33">
            <v>-18.78</v>
          </cell>
          <cell r="N33">
            <v>1.0851200000000001</v>
          </cell>
          <cell r="O33">
            <v>165.46299999999999</v>
          </cell>
          <cell r="P33">
            <v>57.2242155</v>
          </cell>
        </row>
        <row r="34">
          <cell r="A34" t="str">
            <v>R00253.dxf</v>
          </cell>
          <cell r="B34">
            <v>17</v>
          </cell>
          <cell r="C34" t="str">
            <v>R00253</v>
          </cell>
          <cell r="D34" t="str">
            <v>collagen</v>
          </cell>
          <cell r="F34">
            <v>0.28000000000000003</v>
          </cell>
          <cell r="G34">
            <v>1406</v>
          </cell>
          <cell r="H34">
            <v>1029</v>
          </cell>
          <cell r="I34">
            <v>4.0380000000000003</v>
          </cell>
          <cell r="J34">
            <v>0.367946</v>
          </cell>
          <cell r="O34">
            <v>27.414000000000001</v>
          </cell>
          <cell r="P34">
            <v>13.315620300000001</v>
          </cell>
        </row>
        <row r="35">
          <cell r="A35" t="str">
            <v>R00253.dxf</v>
          </cell>
          <cell r="B35">
            <v>17</v>
          </cell>
          <cell r="C35" t="str">
            <v>R00253</v>
          </cell>
          <cell r="D35" t="str">
            <v>collagen</v>
          </cell>
          <cell r="F35">
            <v>0.28000000000000003</v>
          </cell>
          <cell r="K35">
            <v>2585</v>
          </cell>
          <cell r="L35">
            <v>3010</v>
          </cell>
          <cell r="M35">
            <v>-19.661000000000001</v>
          </cell>
          <cell r="N35">
            <v>1.084155</v>
          </cell>
          <cell r="O35">
            <v>113.994</v>
          </cell>
          <cell r="P35">
            <v>52.096299899999998</v>
          </cell>
        </row>
        <row r="36">
          <cell r="A36" t="str">
            <v>R00254.dxf</v>
          </cell>
          <cell r="B36">
            <v>18</v>
          </cell>
          <cell r="C36" t="str">
            <v>R00254</v>
          </cell>
          <cell r="D36" t="str">
            <v>collagen</v>
          </cell>
          <cell r="F36">
            <v>0.27</v>
          </cell>
          <cell r="G36">
            <v>1457</v>
          </cell>
          <cell r="H36">
            <v>1074</v>
          </cell>
          <cell r="I36">
            <v>11.711</v>
          </cell>
          <cell r="J36">
            <v>0.37074800000000002</v>
          </cell>
          <cell r="O36">
            <v>28.170999999999999</v>
          </cell>
          <cell r="P36">
            <v>14.1904909</v>
          </cell>
        </row>
        <row r="37">
          <cell r="A37" t="str">
            <v>R00254.dxf</v>
          </cell>
          <cell r="B37">
            <v>18</v>
          </cell>
          <cell r="C37" t="str">
            <v>R00254</v>
          </cell>
          <cell r="D37" t="str">
            <v>collagen</v>
          </cell>
          <cell r="F37">
            <v>0.27</v>
          </cell>
          <cell r="K37">
            <v>2656</v>
          </cell>
          <cell r="L37">
            <v>3095</v>
          </cell>
          <cell r="M37">
            <v>-18.62</v>
          </cell>
          <cell r="N37">
            <v>1.085294</v>
          </cell>
          <cell r="O37">
            <v>117</v>
          </cell>
          <cell r="P37">
            <v>55.450391699999997</v>
          </cell>
        </row>
        <row r="38">
          <cell r="A38" t="str">
            <v>R00255.dxf</v>
          </cell>
          <cell r="B38">
            <v>19</v>
          </cell>
          <cell r="C38" t="str">
            <v>R00255</v>
          </cell>
          <cell r="D38" t="str">
            <v>collagen</v>
          </cell>
          <cell r="F38">
            <v>0.33</v>
          </cell>
          <cell r="G38">
            <v>1782</v>
          </cell>
          <cell r="H38">
            <v>1302</v>
          </cell>
          <cell r="I38">
            <v>3.9630000000000001</v>
          </cell>
          <cell r="J38">
            <v>0.367919</v>
          </cell>
          <cell r="O38">
            <v>34.368000000000002</v>
          </cell>
          <cell r="P38">
            <v>14.1643478</v>
          </cell>
        </row>
        <row r="39">
          <cell r="A39" t="str">
            <v>R00255.dxf</v>
          </cell>
          <cell r="B39">
            <v>19</v>
          </cell>
          <cell r="C39" t="str">
            <v>R00255</v>
          </cell>
          <cell r="D39" t="str">
            <v>collagen</v>
          </cell>
          <cell r="F39">
            <v>0.33</v>
          </cell>
          <cell r="K39">
            <v>3220</v>
          </cell>
          <cell r="L39">
            <v>3743</v>
          </cell>
          <cell r="M39">
            <v>-21.34</v>
          </cell>
          <cell r="N39">
            <v>1.082319</v>
          </cell>
          <cell r="O39">
            <v>142.184</v>
          </cell>
          <cell r="P39">
            <v>55.133868499999998</v>
          </cell>
        </row>
        <row r="40">
          <cell r="A40" t="str">
            <v>R00256.dxf</v>
          </cell>
          <cell r="B40">
            <v>20</v>
          </cell>
          <cell r="C40" t="str">
            <v>R00256</v>
          </cell>
          <cell r="D40" t="str">
            <v>collagen</v>
          </cell>
          <cell r="F40">
            <v>0.17</v>
          </cell>
          <cell r="G40">
            <v>871</v>
          </cell>
          <cell r="H40">
            <v>638</v>
          </cell>
          <cell r="I40">
            <v>4.5209999999999999</v>
          </cell>
          <cell r="J40">
            <v>0.36812299999999998</v>
          </cell>
          <cell r="O40">
            <v>17.396000000000001</v>
          </cell>
          <cell r="P40">
            <v>13.9174284</v>
          </cell>
        </row>
        <row r="41">
          <cell r="A41" t="str">
            <v>R00256.dxf</v>
          </cell>
          <cell r="B41">
            <v>20</v>
          </cell>
          <cell r="C41" t="str">
            <v>R00256</v>
          </cell>
          <cell r="D41" t="str">
            <v>collagen</v>
          </cell>
          <cell r="F41">
            <v>0.17</v>
          </cell>
          <cell r="K41">
            <v>1671</v>
          </cell>
          <cell r="L41">
            <v>1944</v>
          </cell>
          <cell r="M41">
            <v>-19.446999999999999</v>
          </cell>
          <cell r="N41">
            <v>1.08439</v>
          </cell>
          <cell r="O41">
            <v>73.024000000000001</v>
          </cell>
          <cell r="P41">
            <v>54.966501800000003</v>
          </cell>
        </row>
        <row r="42">
          <cell r="A42" t="str">
            <v>PSS3(1).dxf</v>
          </cell>
          <cell r="B42">
            <v>21</v>
          </cell>
          <cell r="C42" t="str">
            <v>PSS3</v>
          </cell>
          <cell r="F42">
            <v>0.1</v>
          </cell>
          <cell r="G42">
            <v>600</v>
          </cell>
          <cell r="H42">
            <v>437</v>
          </cell>
          <cell r="I42">
            <v>-0.34100000000000003</v>
          </cell>
          <cell r="J42">
            <v>0.36634800000000001</v>
          </cell>
          <cell r="O42">
            <v>12.090999999999999</v>
          </cell>
          <cell r="P42">
            <v>16.443948599999999</v>
          </cell>
        </row>
        <row r="43">
          <cell r="A43" t="str">
            <v>PSS3(1).dxf</v>
          </cell>
          <cell r="B43">
            <v>21</v>
          </cell>
          <cell r="C43" t="str">
            <v>PSS3</v>
          </cell>
          <cell r="F43">
            <v>0.1</v>
          </cell>
          <cell r="K43">
            <v>3122</v>
          </cell>
          <cell r="L43">
            <v>3671</v>
          </cell>
          <cell r="M43">
            <v>-9.3889999999999993</v>
          </cell>
          <cell r="N43">
            <v>1.095391</v>
          </cell>
          <cell r="O43">
            <v>137.74799999999999</v>
          </cell>
          <cell r="P43">
            <v>176.2650112</v>
          </cell>
        </row>
        <row r="44">
          <cell r="A44" t="str">
            <v>R00257.dxf</v>
          </cell>
          <cell r="B44">
            <v>22</v>
          </cell>
          <cell r="C44" t="str">
            <v>R00257</v>
          </cell>
          <cell r="D44" t="str">
            <v>collagen</v>
          </cell>
          <cell r="F44">
            <v>0.36</v>
          </cell>
          <cell r="G44">
            <v>1972</v>
          </cell>
          <cell r="H44">
            <v>1451</v>
          </cell>
          <cell r="I44">
            <v>10.365</v>
          </cell>
          <cell r="J44">
            <v>0.37025599999999997</v>
          </cell>
          <cell r="O44">
            <v>38.460999999999999</v>
          </cell>
          <cell r="P44">
            <v>14.530367999999999</v>
          </cell>
        </row>
        <row r="45">
          <cell r="A45" t="str">
            <v>R00257.dxf</v>
          </cell>
          <cell r="B45">
            <v>22</v>
          </cell>
          <cell r="C45" t="str">
            <v>R00257</v>
          </cell>
          <cell r="D45" t="str">
            <v>collagen</v>
          </cell>
          <cell r="F45">
            <v>0.36</v>
          </cell>
          <cell r="K45">
            <v>3622</v>
          </cell>
          <cell r="L45">
            <v>4224</v>
          </cell>
          <cell r="M45">
            <v>-17.927</v>
          </cell>
          <cell r="N45">
            <v>1.086052</v>
          </cell>
          <cell r="O45">
            <v>160.79599999999999</v>
          </cell>
          <cell r="P45">
            <v>57.155013500000003</v>
          </cell>
        </row>
        <row r="46">
          <cell r="A46" t="str">
            <v>R00262.dxf</v>
          </cell>
          <cell r="B46">
            <v>23</v>
          </cell>
          <cell r="C46" t="str">
            <v>R00262</v>
          </cell>
          <cell r="D46" t="str">
            <v>collagen</v>
          </cell>
          <cell r="F46">
            <v>0.16</v>
          </cell>
          <cell r="G46">
            <v>639</v>
          </cell>
          <cell r="H46">
            <v>467</v>
          </cell>
          <cell r="I46">
            <v>2.6720000000000002</v>
          </cell>
          <cell r="J46">
            <v>0.367448</v>
          </cell>
          <cell r="O46">
            <v>13.087999999999999</v>
          </cell>
          <cell r="P46">
            <v>11.1253289</v>
          </cell>
        </row>
        <row r="47">
          <cell r="A47" t="str">
            <v>R00262.dxf</v>
          </cell>
          <cell r="B47">
            <v>23</v>
          </cell>
          <cell r="C47" t="str">
            <v>R00262</v>
          </cell>
          <cell r="D47" t="str">
            <v>collagen</v>
          </cell>
          <cell r="F47">
            <v>0.16</v>
          </cell>
          <cell r="K47">
            <v>1262</v>
          </cell>
          <cell r="L47">
            <v>1465</v>
          </cell>
          <cell r="M47">
            <v>-21.222000000000001</v>
          </cell>
          <cell r="N47">
            <v>1.0824480000000001</v>
          </cell>
          <cell r="O47">
            <v>55.04</v>
          </cell>
          <cell r="P47">
            <v>44.019120600000001</v>
          </cell>
        </row>
        <row r="48">
          <cell r="A48" t="str">
            <v>R00264.dxf</v>
          </cell>
          <cell r="B48">
            <v>24</v>
          </cell>
          <cell r="C48" t="str">
            <v>R00264</v>
          </cell>
          <cell r="D48" t="str">
            <v>collagen</v>
          </cell>
          <cell r="F48">
            <v>0.36</v>
          </cell>
          <cell r="G48">
            <v>1873</v>
          </cell>
          <cell r="H48">
            <v>1366</v>
          </cell>
          <cell r="I48">
            <v>1.397</v>
          </cell>
          <cell r="J48">
            <v>0.36698199999999997</v>
          </cell>
          <cell r="O48">
            <v>36.936999999999998</v>
          </cell>
          <cell r="P48">
            <v>13.9543879</v>
          </cell>
        </row>
        <row r="49">
          <cell r="A49" t="str">
            <v>R00264.dxf</v>
          </cell>
          <cell r="B49">
            <v>24</v>
          </cell>
          <cell r="C49" t="str">
            <v>R00264</v>
          </cell>
          <cell r="D49" t="str">
            <v>collagen</v>
          </cell>
          <cell r="F49">
            <v>0.36</v>
          </cell>
          <cell r="K49">
            <v>3401</v>
          </cell>
          <cell r="L49">
            <v>3956</v>
          </cell>
          <cell r="M49">
            <v>-21.273</v>
          </cell>
          <cell r="N49">
            <v>1.082392</v>
          </cell>
          <cell r="O49">
            <v>150.65700000000001</v>
          </cell>
          <cell r="P49">
            <v>53.551223</v>
          </cell>
        </row>
        <row r="50">
          <cell r="A50" t="str">
            <v>R00266.dxf</v>
          </cell>
          <cell r="B50">
            <v>25</v>
          </cell>
          <cell r="C50" t="str">
            <v>R00266</v>
          </cell>
          <cell r="D50" t="str">
            <v>collagen</v>
          </cell>
          <cell r="F50">
            <v>0.31</v>
          </cell>
          <cell r="G50">
            <v>1502</v>
          </cell>
          <cell r="H50">
            <v>1096</v>
          </cell>
          <cell r="I50">
            <v>1.885</v>
          </cell>
          <cell r="J50">
            <v>0.36715999999999999</v>
          </cell>
          <cell r="O50">
            <v>29.664999999999999</v>
          </cell>
          <cell r="P50">
            <v>13.0149475</v>
          </cell>
        </row>
        <row r="51">
          <cell r="A51" t="str">
            <v>R00266.dxf</v>
          </cell>
          <cell r="B51">
            <v>25</v>
          </cell>
          <cell r="C51" t="str">
            <v>R00266</v>
          </cell>
          <cell r="D51" t="str">
            <v>collagen</v>
          </cell>
          <cell r="F51">
            <v>0.31</v>
          </cell>
          <cell r="K51">
            <v>2736</v>
          </cell>
          <cell r="L51">
            <v>3182</v>
          </cell>
          <cell r="M51">
            <v>-20.472000000000001</v>
          </cell>
          <cell r="N51">
            <v>1.0832679999999999</v>
          </cell>
          <cell r="O51">
            <v>120.473</v>
          </cell>
          <cell r="P51">
            <v>49.728919099999999</v>
          </cell>
        </row>
        <row r="52">
          <cell r="A52" t="str">
            <v>R00334.dxf</v>
          </cell>
          <cell r="B52">
            <v>26</v>
          </cell>
          <cell r="C52" t="str">
            <v>R00334</v>
          </cell>
          <cell r="D52" t="str">
            <v>collagen</v>
          </cell>
          <cell r="F52">
            <v>0.35</v>
          </cell>
          <cell r="G52">
            <v>2073</v>
          </cell>
          <cell r="H52">
            <v>1518</v>
          </cell>
          <cell r="I52">
            <v>4.7939999999999996</v>
          </cell>
          <cell r="J52">
            <v>0.36822199999999999</v>
          </cell>
          <cell r="O52">
            <v>40.722999999999999</v>
          </cell>
          <cell r="P52">
            <v>15.824441</v>
          </cell>
        </row>
        <row r="53">
          <cell r="A53" t="str">
            <v>R00334.dxf</v>
          </cell>
          <cell r="B53">
            <v>26</v>
          </cell>
          <cell r="C53" t="str">
            <v>R00334</v>
          </cell>
          <cell r="D53" t="str">
            <v>collagen</v>
          </cell>
          <cell r="F53">
            <v>0.35</v>
          </cell>
          <cell r="K53">
            <v>3688</v>
          </cell>
          <cell r="L53">
            <v>4299</v>
          </cell>
          <cell r="M53">
            <v>-18.347999999999999</v>
          </cell>
          <cell r="N53">
            <v>1.0855919999999999</v>
          </cell>
          <cell r="O53">
            <v>162.804</v>
          </cell>
          <cell r="P53">
            <v>59.522025800000002</v>
          </cell>
        </row>
        <row r="54">
          <cell r="A54" t="str">
            <v>PSS2(2).dxf</v>
          </cell>
          <cell r="B54">
            <v>27</v>
          </cell>
          <cell r="C54" t="str">
            <v>PSS2</v>
          </cell>
          <cell r="F54">
            <v>0.1</v>
          </cell>
          <cell r="G54">
            <v>1225</v>
          </cell>
          <cell r="H54">
            <v>892</v>
          </cell>
          <cell r="I54">
            <v>-0.8</v>
          </cell>
          <cell r="J54">
            <v>0.36618000000000001</v>
          </cell>
          <cell r="O54">
            <v>24.332999999999998</v>
          </cell>
          <cell r="P54">
            <v>33.094128099999999</v>
          </cell>
        </row>
        <row r="55">
          <cell r="A55" t="str">
            <v>PSS2(2).dxf</v>
          </cell>
          <cell r="B55">
            <v>27</v>
          </cell>
          <cell r="C55" t="str">
            <v>PSS2</v>
          </cell>
          <cell r="F55">
            <v>0.1</v>
          </cell>
          <cell r="K55">
            <v>6175</v>
          </cell>
          <cell r="L55">
            <v>7270</v>
          </cell>
          <cell r="M55">
            <v>-9.4489999999999998</v>
          </cell>
          <cell r="N55">
            <v>1.0953250000000001</v>
          </cell>
          <cell r="O55">
            <v>277.82900000000001</v>
          </cell>
          <cell r="P55">
            <v>355.51590950000002</v>
          </cell>
        </row>
        <row r="56">
          <cell r="A56" t="str">
            <v>PSS4.dxf</v>
          </cell>
          <cell r="B56">
            <v>28</v>
          </cell>
          <cell r="C56" t="str">
            <v>PSS4</v>
          </cell>
          <cell r="F56">
            <v>0.1</v>
          </cell>
          <cell r="G56">
            <v>290</v>
          </cell>
          <cell r="H56">
            <v>211</v>
          </cell>
          <cell r="I56">
            <v>-5.101</v>
          </cell>
          <cell r="J56">
            <v>0.36460999999999999</v>
          </cell>
          <cell r="O56">
            <v>6.03</v>
          </cell>
          <cell r="P56">
            <v>8.2013966000000007</v>
          </cell>
        </row>
        <row r="57">
          <cell r="A57" t="str">
            <v>PSS4.dxf</v>
          </cell>
          <cell r="B57">
            <v>28</v>
          </cell>
          <cell r="C57" t="str">
            <v>PSS4</v>
          </cell>
          <cell r="F57">
            <v>0.1</v>
          </cell>
          <cell r="K57">
            <v>1584</v>
          </cell>
          <cell r="L57">
            <v>1862</v>
          </cell>
          <cell r="M57">
            <v>-9.4359999999999999</v>
          </cell>
          <cell r="N57">
            <v>1.09534</v>
          </cell>
          <cell r="O57">
            <v>69.441000000000003</v>
          </cell>
          <cell r="P57">
            <v>88.858641599999999</v>
          </cell>
        </row>
        <row r="58">
          <cell r="A58" t="str">
            <v>R00336.dxf</v>
          </cell>
          <cell r="B58">
            <v>29</v>
          </cell>
          <cell r="C58" t="str">
            <v>R00336</v>
          </cell>
          <cell r="D58" t="str">
            <v>collagen</v>
          </cell>
          <cell r="F58">
            <v>0.32</v>
          </cell>
          <cell r="G58">
            <v>1720</v>
          </cell>
          <cell r="H58">
            <v>1266</v>
          </cell>
          <cell r="I58">
            <v>10.904999999999999</v>
          </cell>
          <cell r="J58">
            <v>0.37045400000000001</v>
          </cell>
          <cell r="O58">
            <v>33.755000000000003</v>
          </cell>
          <cell r="P58">
            <v>14.3462359</v>
          </cell>
        </row>
        <row r="59">
          <cell r="A59" t="str">
            <v>R00336.dxf</v>
          </cell>
          <cell r="B59">
            <v>29</v>
          </cell>
          <cell r="C59" t="str">
            <v>R00336</v>
          </cell>
          <cell r="D59" t="str">
            <v>collagen</v>
          </cell>
          <cell r="F59">
            <v>0.32</v>
          </cell>
          <cell r="K59">
            <v>3235</v>
          </cell>
          <cell r="L59">
            <v>3772</v>
          </cell>
          <cell r="M59">
            <v>-18.459</v>
          </cell>
          <cell r="N59">
            <v>1.0854710000000001</v>
          </cell>
          <cell r="O59">
            <v>143.21899999999999</v>
          </cell>
          <cell r="P59">
            <v>57.270839000000002</v>
          </cell>
        </row>
        <row r="60">
          <cell r="A60" t="str">
            <v>R00337.dxf</v>
          </cell>
          <cell r="B60">
            <v>30</v>
          </cell>
          <cell r="C60" t="str">
            <v>R00337</v>
          </cell>
          <cell r="D60" t="str">
            <v>collagen</v>
          </cell>
          <cell r="F60">
            <v>0.23</v>
          </cell>
          <cell r="G60">
            <v>1668</v>
          </cell>
          <cell r="H60">
            <v>1228</v>
          </cell>
          <cell r="I60">
            <v>9.7159999999999993</v>
          </cell>
          <cell r="J60">
            <v>0.37001899999999999</v>
          </cell>
          <cell r="O60">
            <v>32.988</v>
          </cell>
          <cell r="P60">
            <v>19.506747799999999</v>
          </cell>
        </row>
        <row r="61">
          <cell r="A61" t="str">
            <v>R00337.dxf</v>
          </cell>
          <cell r="B61">
            <v>30</v>
          </cell>
          <cell r="C61" t="str">
            <v>R00337</v>
          </cell>
          <cell r="D61" t="str">
            <v>collagen</v>
          </cell>
          <cell r="F61">
            <v>0.23</v>
          </cell>
          <cell r="K61">
            <v>3021</v>
          </cell>
          <cell r="L61">
            <v>3527</v>
          </cell>
          <cell r="M61">
            <v>-16.66</v>
          </cell>
          <cell r="N61">
            <v>1.087439</v>
          </cell>
          <cell r="O61">
            <v>133.73099999999999</v>
          </cell>
          <cell r="P61">
            <v>74.402345400000002</v>
          </cell>
        </row>
        <row r="62">
          <cell r="A62" t="str">
            <v>R00338.dxf</v>
          </cell>
          <cell r="B62">
            <v>31</v>
          </cell>
          <cell r="C62" t="str">
            <v>R00338</v>
          </cell>
          <cell r="D62" t="str">
            <v>collagen</v>
          </cell>
          <cell r="F62">
            <v>0.28999999999999998</v>
          </cell>
          <cell r="G62">
            <v>2165</v>
          </cell>
          <cell r="H62">
            <v>1590</v>
          </cell>
          <cell r="I62">
            <v>7.9</v>
          </cell>
          <cell r="J62">
            <v>0.36935699999999999</v>
          </cell>
          <cell r="O62">
            <v>42.435000000000002</v>
          </cell>
          <cell r="P62">
            <v>19.9012286</v>
          </cell>
        </row>
        <row r="63">
          <cell r="A63" t="str">
            <v>R00338.dxf</v>
          </cell>
          <cell r="B63">
            <v>31</v>
          </cell>
          <cell r="C63" t="str">
            <v>R00338</v>
          </cell>
          <cell r="D63" t="str">
            <v>collagen</v>
          </cell>
          <cell r="F63">
            <v>0.28999999999999998</v>
          </cell>
          <cell r="K63">
            <v>3863</v>
          </cell>
          <cell r="L63">
            <v>4506</v>
          </cell>
          <cell r="M63">
            <v>-17.791</v>
          </cell>
          <cell r="N63">
            <v>1.0862019999999999</v>
          </cell>
          <cell r="O63">
            <v>171.453</v>
          </cell>
          <cell r="P63">
            <v>75.653497000000002</v>
          </cell>
        </row>
        <row r="64">
          <cell r="A64" t="str">
            <v>R00339.dxf</v>
          </cell>
          <cell r="B64">
            <v>32</v>
          </cell>
          <cell r="C64" t="str">
            <v>R00339</v>
          </cell>
          <cell r="D64" t="str">
            <v>collagen</v>
          </cell>
          <cell r="F64">
            <v>0.35</v>
          </cell>
          <cell r="G64">
            <v>2364</v>
          </cell>
          <cell r="H64">
            <v>1733</v>
          </cell>
          <cell r="I64">
            <v>6.3250000000000002</v>
          </cell>
          <cell r="J64">
            <v>0.36878100000000003</v>
          </cell>
          <cell r="O64">
            <v>46.335999999999999</v>
          </cell>
          <cell r="P64">
            <v>18.005428899999998</v>
          </cell>
        </row>
        <row r="65">
          <cell r="A65" t="str">
            <v>R00339.dxf</v>
          </cell>
          <cell r="B65">
            <v>32</v>
          </cell>
          <cell r="C65" t="str">
            <v>R00339</v>
          </cell>
          <cell r="D65" t="str">
            <v>collagen</v>
          </cell>
          <cell r="F65">
            <v>0.35</v>
          </cell>
          <cell r="K65">
            <v>4216</v>
          </cell>
          <cell r="L65">
            <v>4923</v>
          </cell>
          <cell r="M65">
            <v>-17.495999999999999</v>
          </cell>
          <cell r="N65">
            <v>1.086524</v>
          </cell>
          <cell r="O65">
            <v>187.86500000000001</v>
          </cell>
          <cell r="P65">
            <v>68.684508300000005</v>
          </cell>
        </row>
        <row r="66">
          <cell r="A66" t="str">
            <v>R00340.dxf</v>
          </cell>
          <cell r="B66">
            <v>33</v>
          </cell>
          <cell r="C66" t="str">
            <v>R00340</v>
          </cell>
          <cell r="D66" t="str">
            <v>collagen</v>
          </cell>
          <cell r="F66">
            <v>0.25</v>
          </cell>
          <cell r="G66">
            <v>1695</v>
          </cell>
          <cell r="H66">
            <v>1243</v>
          </cell>
          <cell r="I66">
            <v>6.1159999999999997</v>
          </cell>
          <cell r="J66">
            <v>0.368705</v>
          </cell>
          <cell r="O66">
            <v>33.381999999999998</v>
          </cell>
          <cell r="P66">
            <v>18.160382800000001</v>
          </cell>
        </row>
        <row r="67">
          <cell r="A67" t="str">
            <v>R00340.dxf</v>
          </cell>
          <cell r="B67">
            <v>33</v>
          </cell>
          <cell r="C67" t="str">
            <v>R00340</v>
          </cell>
          <cell r="D67" t="str">
            <v>collagen</v>
          </cell>
          <cell r="F67">
            <v>0.25</v>
          </cell>
          <cell r="K67">
            <v>3047</v>
          </cell>
          <cell r="L67">
            <v>3552</v>
          </cell>
          <cell r="M67">
            <v>-17.946999999999999</v>
          </cell>
          <cell r="N67">
            <v>1.086031</v>
          </cell>
          <cell r="O67">
            <v>134.63999999999999</v>
          </cell>
          <cell r="P67">
            <v>68.915263600000003</v>
          </cell>
        </row>
        <row r="68">
          <cell r="A68" t="str">
            <v>PSS3(2).dxf</v>
          </cell>
          <cell r="B68">
            <v>34</v>
          </cell>
          <cell r="C68" t="str">
            <v>PSS3</v>
          </cell>
          <cell r="F68">
            <v>0.1</v>
          </cell>
          <cell r="G68">
            <v>624</v>
          </cell>
          <cell r="H68">
            <v>455</v>
          </cell>
          <cell r="I68">
            <v>-0.63400000000000001</v>
          </cell>
          <cell r="J68">
            <v>0.36624099999999998</v>
          </cell>
          <cell r="O68">
            <v>12.750999999999999</v>
          </cell>
          <cell r="P68">
            <v>17.3420688</v>
          </cell>
        </row>
        <row r="69">
          <cell r="A69" t="str">
            <v>PSS3(2).dxf</v>
          </cell>
          <cell r="B69">
            <v>34</v>
          </cell>
          <cell r="C69" t="str">
            <v>PSS3</v>
          </cell>
          <cell r="F69">
            <v>0.1</v>
          </cell>
          <cell r="K69">
            <v>3147</v>
          </cell>
          <cell r="L69">
            <v>3700</v>
          </cell>
          <cell r="M69">
            <v>-9.4169999999999998</v>
          </cell>
          <cell r="N69">
            <v>1.0953599999999999</v>
          </cell>
          <cell r="O69">
            <v>138.83099999999999</v>
          </cell>
          <cell r="P69">
            <v>177.65087930000001</v>
          </cell>
        </row>
        <row r="70">
          <cell r="A70" t="str">
            <v>R00341.dxf</v>
          </cell>
          <cell r="B70">
            <v>35</v>
          </cell>
          <cell r="C70" t="str">
            <v>R00341</v>
          </cell>
          <cell r="D70" t="str">
            <v>collagen</v>
          </cell>
          <cell r="F70">
            <v>0.28999999999999998</v>
          </cell>
          <cell r="G70">
            <v>1848</v>
          </cell>
          <cell r="H70">
            <v>1356</v>
          </cell>
          <cell r="I70">
            <v>6.3689999999999998</v>
          </cell>
          <cell r="J70">
            <v>0.36879699999999999</v>
          </cell>
          <cell r="O70">
            <v>36.222000000000001</v>
          </cell>
          <cell r="P70">
            <v>16.987361499999999</v>
          </cell>
        </row>
        <row r="71">
          <cell r="A71" t="str">
            <v>R00341.dxf</v>
          </cell>
          <cell r="B71">
            <v>35</v>
          </cell>
          <cell r="C71" t="str">
            <v>R00341</v>
          </cell>
          <cell r="D71" t="str">
            <v>collagen</v>
          </cell>
          <cell r="F71">
            <v>0.28999999999999998</v>
          </cell>
          <cell r="K71">
            <v>3318</v>
          </cell>
          <cell r="L71">
            <v>3871</v>
          </cell>
          <cell r="M71">
            <v>-17.920000000000002</v>
          </cell>
          <cell r="N71">
            <v>1.0860609999999999</v>
          </cell>
          <cell r="O71">
            <v>147.245</v>
          </cell>
          <cell r="P71">
            <v>64.971760399999994</v>
          </cell>
        </row>
        <row r="72">
          <cell r="A72" t="str">
            <v>R00302.dxf</v>
          </cell>
          <cell r="B72">
            <v>36</v>
          </cell>
          <cell r="C72" t="str">
            <v>R00302</v>
          </cell>
          <cell r="D72" t="str">
            <v>collagen</v>
          </cell>
          <cell r="F72">
            <v>0.21</v>
          </cell>
          <cell r="G72">
            <v>1155</v>
          </cell>
          <cell r="H72">
            <v>847</v>
          </cell>
          <cell r="I72">
            <v>5.8760000000000003</v>
          </cell>
          <cell r="J72">
            <v>0.36861699999999997</v>
          </cell>
          <cell r="O72">
            <v>23.28</v>
          </cell>
          <cell r="P72">
            <v>15.0771783</v>
          </cell>
        </row>
        <row r="73">
          <cell r="A73" t="str">
            <v>R00302.dxf</v>
          </cell>
          <cell r="B73">
            <v>36</v>
          </cell>
          <cell r="C73" t="str">
            <v>R00302</v>
          </cell>
          <cell r="D73" t="str">
            <v>collagen</v>
          </cell>
          <cell r="F73">
            <v>0.21</v>
          </cell>
          <cell r="K73">
            <v>2152</v>
          </cell>
          <cell r="L73">
            <v>2506</v>
          </cell>
          <cell r="M73">
            <v>-18.841000000000001</v>
          </cell>
          <cell r="N73">
            <v>1.085053</v>
          </cell>
          <cell r="O73">
            <v>94.730999999999995</v>
          </cell>
          <cell r="P73">
            <v>57.723922199999997</v>
          </cell>
        </row>
        <row r="74">
          <cell r="A74" t="str">
            <v>R00303.dxf</v>
          </cell>
          <cell r="B74">
            <v>37</v>
          </cell>
          <cell r="C74" t="str">
            <v>R00303</v>
          </cell>
          <cell r="D74" t="str">
            <v>collagen</v>
          </cell>
          <cell r="F74">
            <v>0.32</v>
          </cell>
          <cell r="G74">
            <v>1741</v>
          </cell>
          <cell r="H74">
            <v>1274</v>
          </cell>
          <cell r="I74">
            <v>5.0220000000000002</v>
          </cell>
          <cell r="J74">
            <v>0.36830600000000002</v>
          </cell>
          <cell r="O74">
            <v>34.646999999999998</v>
          </cell>
          <cell r="P74">
            <v>14.725698299999999</v>
          </cell>
        </row>
        <row r="75">
          <cell r="A75" t="str">
            <v>R00303.dxf</v>
          </cell>
          <cell r="B75">
            <v>37</v>
          </cell>
          <cell r="C75" t="str">
            <v>R00303</v>
          </cell>
          <cell r="D75" t="str">
            <v>collagen</v>
          </cell>
          <cell r="F75">
            <v>0.32</v>
          </cell>
          <cell r="K75">
            <v>3166</v>
          </cell>
          <cell r="L75">
            <v>3692</v>
          </cell>
          <cell r="M75">
            <v>-17.783000000000001</v>
          </cell>
          <cell r="N75">
            <v>1.0862099999999999</v>
          </cell>
          <cell r="O75">
            <v>139.69200000000001</v>
          </cell>
          <cell r="P75">
            <v>55.860206599999998</v>
          </cell>
        </row>
        <row r="76">
          <cell r="A76" t="str">
            <v>R00304.dxf</v>
          </cell>
          <cell r="B76">
            <v>38</v>
          </cell>
          <cell r="C76" t="str">
            <v>R00304</v>
          </cell>
          <cell r="D76" t="str">
            <v>collagen</v>
          </cell>
          <cell r="F76">
            <v>0.21</v>
          </cell>
          <cell r="G76">
            <v>1130</v>
          </cell>
          <cell r="H76">
            <v>830</v>
          </cell>
          <cell r="I76">
            <v>8.5060000000000002</v>
          </cell>
          <cell r="J76">
            <v>0.36957800000000002</v>
          </cell>
          <cell r="O76">
            <v>22.74</v>
          </cell>
          <cell r="P76">
            <v>14.7275537</v>
          </cell>
        </row>
        <row r="77">
          <cell r="A77" t="str">
            <v>R00304.dxf</v>
          </cell>
          <cell r="B77">
            <v>38</v>
          </cell>
          <cell r="C77" t="str">
            <v>R00304</v>
          </cell>
          <cell r="D77" t="str">
            <v>collagen</v>
          </cell>
          <cell r="F77">
            <v>0.21</v>
          </cell>
          <cell r="K77">
            <v>2075</v>
          </cell>
          <cell r="L77">
            <v>2417</v>
          </cell>
          <cell r="M77">
            <v>-18.692</v>
          </cell>
          <cell r="N77">
            <v>1.085215</v>
          </cell>
          <cell r="O77">
            <v>91.009</v>
          </cell>
          <cell r="P77">
            <v>55.455719999999999</v>
          </cell>
        </row>
        <row r="78">
          <cell r="A78" t="str">
            <v>R00305.dxf</v>
          </cell>
          <cell r="B78">
            <v>39</v>
          </cell>
          <cell r="C78" t="str">
            <v>R00305</v>
          </cell>
          <cell r="D78" t="str">
            <v>collagen</v>
          </cell>
          <cell r="F78">
            <v>0.24</v>
          </cell>
          <cell r="G78">
            <v>1274</v>
          </cell>
          <cell r="H78">
            <v>940</v>
          </cell>
          <cell r="I78">
            <v>13.18</v>
          </cell>
          <cell r="J78">
            <v>0.371284</v>
          </cell>
          <cell r="O78">
            <v>25.414000000000001</v>
          </cell>
          <cell r="P78">
            <v>14.4017765</v>
          </cell>
        </row>
        <row r="79">
          <cell r="A79" t="str">
            <v>R00305.dxf</v>
          </cell>
          <cell r="B79">
            <v>39</v>
          </cell>
          <cell r="C79" t="str">
            <v>R00305</v>
          </cell>
          <cell r="D79" t="str">
            <v>collagen</v>
          </cell>
          <cell r="F79">
            <v>0.24</v>
          </cell>
          <cell r="K79">
            <v>2327</v>
          </cell>
          <cell r="L79">
            <v>2710</v>
          </cell>
          <cell r="M79">
            <v>-18.879000000000001</v>
          </cell>
          <cell r="N79">
            <v>1.0850109999999999</v>
          </cell>
          <cell r="O79">
            <v>102.066</v>
          </cell>
          <cell r="P79">
            <v>54.4191729</v>
          </cell>
        </row>
        <row r="80">
          <cell r="A80" t="str">
            <v>PSSX(1).dxf</v>
          </cell>
          <cell r="B80">
            <v>40</v>
          </cell>
          <cell r="C80" t="str">
            <v>PSSX</v>
          </cell>
          <cell r="F80">
            <v>0.1</v>
          </cell>
          <cell r="G80">
            <v>1128</v>
          </cell>
          <cell r="H80">
            <v>821</v>
          </cell>
          <cell r="I80">
            <v>2.9000000000000001E-2</v>
          </cell>
          <cell r="J80">
            <v>0.366483</v>
          </cell>
          <cell r="O80">
            <v>22.75</v>
          </cell>
          <cell r="P80">
            <v>30.9408247</v>
          </cell>
        </row>
        <row r="81">
          <cell r="A81" t="str">
            <v>PSSX(1).dxf</v>
          </cell>
          <cell r="B81">
            <v>40</v>
          </cell>
          <cell r="C81" t="str">
            <v>PSSX</v>
          </cell>
          <cell r="F81">
            <v>0.1</v>
          </cell>
          <cell r="K81">
            <v>5696</v>
          </cell>
          <cell r="L81">
            <v>6707</v>
          </cell>
          <cell r="M81">
            <v>-9.4489999999999998</v>
          </cell>
          <cell r="N81">
            <v>1.095326</v>
          </cell>
          <cell r="O81">
            <v>256.19499999999999</v>
          </cell>
          <cell r="P81">
            <v>327.83235009999999</v>
          </cell>
        </row>
        <row r="82">
          <cell r="A82" t="str">
            <v>R00306.dxf</v>
          </cell>
          <cell r="B82">
            <v>41</v>
          </cell>
          <cell r="C82" t="str">
            <v>R00306</v>
          </cell>
          <cell r="D82" t="str">
            <v>collagen</v>
          </cell>
          <cell r="F82">
            <v>0.33</v>
          </cell>
          <cell r="G82">
            <v>1688</v>
          </cell>
          <cell r="H82">
            <v>1239</v>
          </cell>
          <cell r="I82">
            <v>5.98</v>
          </cell>
          <cell r="J82">
            <v>0.36865599999999998</v>
          </cell>
          <cell r="O82">
            <v>33.293999999999997</v>
          </cell>
          <cell r="P82">
            <v>13.721586200000001</v>
          </cell>
        </row>
        <row r="83">
          <cell r="A83" t="str">
            <v>R00306.dxf</v>
          </cell>
          <cell r="B83">
            <v>41</v>
          </cell>
          <cell r="C83" t="str">
            <v>R00306</v>
          </cell>
          <cell r="D83" t="str">
            <v>collagen</v>
          </cell>
          <cell r="F83">
            <v>0.33</v>
          </cell>
          <cell r="K83">
            <v>3017</v>
          </cell>
          <cell r="L83">
            <v>3518</v>
          </cell>
          <cell r="M83">
            <v>-17.902000000000001</v>
          </cell>
          <cell r="N83">
            <v>1.0860799999999999</v>
          </cell>
          <cell r="O83">
            <v>133.464</v>
          </cell>
          <cell r="P83">
            <v>51.752589</v>
          </cell>
        </row>
        <row r="84">
          <cell r="A84" t="str">
            <v>R00307.dxf</v>
          </cell>
          <cell r="B84">
            <v>42</v>
          </cell>
          <cell r="C84" t="str">
            <v>R00307</v>
          </cell>
          <cell r="D84" t="str">
            <v>collagen</v>
          </cell>
          <cell r="F84">
            <v>0.21</v>
          </cell>
          <cell r="G84">
            <v>1132</v>
          </cell>
          <cell r="H84">
            <v>830</v>
          </cell>
          <cell r="I84">
            <v>5.4080000000000004</v>
          </cell>
          <cell r="J84">
            <v>0.36844700000000002</v>
          </cell>
          <cell r="O84">
            <v>22.541</v>
          </cell>
          <cell r="P84">
            <v>14.5982202</v>
          </cell>
        </row>
        <row r="85">
          <cell r="A85" t="str">
            <v>R00307.dxf</v>
          </cell>
          <cell r="B85">
            <v>42</v>
          </cell>
          <cell r="C85" t="str">
            <v>R00307</v>
          </cell>
          <cell r="D85" t="str">
            <v>collagen</v>
          </cell>
          <cell r="F85">
            <v>0.21</v>
          </cell>
          <cell r="K85">
            <v>2109</v>
          </cell>
          <cell r="L85">
            <v>2453</v>
          </cell>
          <cell r="M85">
            <v>-20.463000000000001</v>
          </cell>
          <cell r="N85">
            <v>1.0832790000000001</v>
          </cell>
          <cell r="O85">
            <v>92.522000000000006</v>
          </cell>
          <cell r="P85">
            <v>56.377631200000003</v>
          </cell>
        </row>
        <row r="86">
          <cell r="A86" t="str">
            <v>R00308.dxf</v>
          </cell>
          <cell r="B86">
            <v>43</v>
          </cell>
          <cell r="C86" t="str">
            <v>R00308</v>
          </cell>
          <cell r="D86" t="str">
            <v>collagen</v>
          </cell>
          <cell r="F86">
            <v>0.22</v>
          </cell>
          <cell r="G86">
            <v>1108</v>
          </cell>
          <cell r="H86">
            <v>815</v>
          </cell>
          <cell r="I86">
            <v>9.7629999999999999</v>
          </cell>
          <cell r="J86">
            <v>0.370037</v>
          </cell>
          <cell r="O86">
            <v>22.280999999999999</v>
          </cell>
          <cell r="P86">
            <v>13.7739899</v>
          </cell>
        </row>
        <row r="87">
          <cell r="A87" t="str">
            <v>R00308.dxf</v>
          </cell>
          <cell r="B87">
            <v>43</v>
          </cell>
          <cell r="C87" t="str">
            <v>R00308</v>
          </cell>
          <cell r="D87" t="str">
            <v>collagen</v>
          </cell>
          <cell r="F87">
            <v>0.22</v>
          </cell>
          <cell r="K87">
            <v>2046</v>
          </cell>
          <cell r="L87">
            <v>2383</v>
          </cell>
          <cell r="M87">
            <v>-18.553999999999998</v>
          </cell>
          <cell r="N87">
            <v>1.085367</v>
          </cell>
          <cell r="O87">
            <v>89.716999999999999</v>
          </cell>
          <cell r="P87">
            <v>52.183341499999997</v>
          </cell>
        </row>
        <row r="88">
          <cell r="A88" t="str">
            <v>R00348.dxf</v>
          </cell>
          <cell r="B88">
            <v>44</v>
          </cell>
          <cell r="C88" t="str">
            <v>R00348</v>
          </cell>
          <cell r="D88" t="str">
            <v>collagen</v>
          </cell>
          <cell r="F88">
            <v>0.27</v>
          </cell>
          <cell r="G88">
            <v>1630</v>
          </cell>
          <cell r="H88">
            <v>1206</v>
          </cell>
          <cell r="I88">
            <v>15.622999999999999</v>
          </cell>
          <cell r="J88">
            <v>0.37217600000000001</v>
          </cell>
          <cell r="O88">
            <v>32.283999999999999</v>
          </cell>
          <cell r="P88">
            <v>16.262383100000001</v>
          </cell>
        </row>
        <row r="89">
          <cell r="A89" t="str">
            <v>R00348.dxf</v>
          </cell>
          <cell r="B89">
            <v>44</v>
          </cell>
          <cell r="C89" t="str">
            <v>R00348</v>
          </cell>
          <cell r="D89" t="str">
            <v>collagen</v>
          </cell>
          <cell r="F89">
            <v>0.27</v>
          </cell>
          <cell r="K89">
            <v>3013</v>
          </cell>
          <cell r="L89">
            <v>3543</v>
          </cell>
          <cell r="M89">
            <v>-9.3710000000000004</v>
          </cell>
          <cell r="N89">
            <v>1.0954109999999999</v>
          </cell>
          <cell r="O89">
            <v>133.01300000000001</v>
          </cell>
          <cell r="P89">
            <v>63.039614999999998</v>
          </cell>
        </row>
        <row r="90">
          <cell r="A90" t="str">
            <v>R00349.dxf</v>
          </cell>
          <cell r="B90">
            <v>45</v>
          </cell>
          <cell r="C90" t="str">
            <v>R00349</v>
          </cell>
          <cell r="D90" t="str">
            <v>collagen</v>
          </cell>
          <cell r="F90">
            <v>0.28999999999999998</v>
          </cell>
          <cell r="G90">
            <v>1681</v>
          </cell>
          <cell r="H90">
            <v>1240</v>
          </cell>
          <cell r="I90">
            <v>13.253</v>
          </cell>
          <cell r="J90">
            <v>0.371311</v>
          </cell>
          <cell r="O90">
            <v>33.256999999999998</v>
          </cell>
          <cell r="P90">
            <v>15.597049200000001</v>
          </cell>
        </row>
        <row r="91">
          <cell r="A91" t="str">
            <v>R00349.dxf</v>
          </cell>
          <cell r="B91">
            <v>45</v>
          </cell>
          <cell r="C91" t="str">
            <v>R00349</v>
          </cell>
          <cell r="D91" t="str">
            <v>collagen</v>
          </cell>
          <cell r="F91">
            <v>0.28999999999999998</v>
          </cell>
          <cell r="K91">
            <v>3052</v>
          </cell>
          <cell r="L91">
            <v>3595</v>
          </cell>
          <cell r="M91">
            <v>-7.5359999999999996</v>
          </cell>
          <cell r="N91">
            <v>1.097418</v>
          </cell>
          <cell r="O91">
            <v>134.56</v>
          </cell>
          <cell r="P91">
            <v>59.374658799999999</v>
          </cell>
        </row>
        <row r="92">
          <cell r="A92" t="str">
            <v>PSS2(3).dxf</v>
          </cell>
          <cell r="B92">
            <v>46</v>
          </cell>
          <cell r="C92" t="str">
            <v>PSS2</v>
          </cell>
          <cell r="F92">
            <v>0.1</v>
          </cell>
          <cell r="G92">
            <v>1150</v>
          </cell>
          <cell r="H92">
            <v>837</v>
          </cell>
          <cell r="I92">
            <v>-0.42199999999999999</v>
          </cell>
          <cell r="J92">
            <v>0.36631799999999998</v>
          </cell>
          <cell r="O92">
            <v>23.007999999999999</v>
          </cell>
          <cell r="P92">
            <v>31.292661299999999</v>
          </cell>
        </row>
        <row r="93">
          <cell r="A93" t="str">
            <v>PSS2(3).dxf</v>
          </cell>
          <cell r="B93">
            <v>46</v>
          </cell>
          <cell r="C93" t="str">
            <v>PSS2</v>
          </cell>
          <cell r="F93">
            <v>0.1</v>
          </cell>
          <cell r="K93">
            <v>5733</v>
          </cell>
          <cell r="L93">
            <v>6748</v>
          </cell>
          <cell r="M93">
            <v>-9.4489999999999998</v>
          </cell>
          <cell r="N93">
            <v>1.0953250000000001</v>
          </cell>
          <cell r="O93">
            <v>257.01499999999999</v>
          </cell>
          <cell r="P93">
            <v>328.88198139999997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workbookViewId="0">
      <selection activeCell="O28" sqref="O28"/>
    </sheetView>
  </sheetViews>
  <sheetFormatPr baseColWidth="10" defaultColWidth="9.15234375" defaultRowHeight="12.9" x14ac:dyDescent="0.35"/>
  <cols>
    <col min="1" max="1" width="7" style="33" customWidth="1"/>
    <col min="2" max="2" width="9.15234375" customWidth="1"/>
    <col min="3" max="3" width="2.69140625" customWidth="1"/>
    <col min="4" max="4" width="9.15234375" customWidth="1"/>
    <col min="5" max="5" width="14" style="28" customWidth="1"/>
    <col min="6" max="7" width="9.15234375" style="14" customWidth="1"/>
    <col min="8" max="8" width="9.15234375" style="9" customWidth="1"/>
  </cols>
  <sheetData>
    <row r="1" spans="1:10" s="3" customFormat="1" ht="13.3" thickBot="1" x14ac:dyDescent="0.4">
      <c r="A1" s="75" t="s">
        <v>1</v>
      </c>
      <c r="B1" s="2" t="s">
        <v>2</v>
      </c>
      <c r="C1" s="2" t="s">
        <v>4</v>
      </c>
      <c r="D1" s="2" t="s">
        <v>5</v>
      </c>
      <c r="E1" s="26" t="s">
        <v>133</v>
      </c>
      <c r="F1" s="13" t="s">
        <v>8</v>
      </c>
      <c r="G1" s="13" t="s">
        <v>12</v>
      </c>
      <c r="H1" s="8" t="s">
        <v>129</v>
      </c>
      <c r="I1" s="8" t="s">
        <v>130</v>
      </c>
      <c r="J1" s="3" t="s">
        <v>167</v>
      </c>
    </row>
    <row r="2" spans="1:10" x14ac:dyDescent="0.35">
      <c r="A2" s="76"/>
      <c r="B2" s="1"/>
      <c r="D2" s="1"/>
      <c r="F2" s="15"/>
      <c r="G2" s="15"/>
      <c r="I2" s="9"/>
    </row>
    <row r="3" spans="1:10" x14ac:dyDescent="0.35">
      <c r="A3" s="77">
        <v>5</v>
      </c>
      <c r="B3" s="44" t="s">
        <v>22</v>
      </c>
      <c r="C3" s="45"/>
      <c r="D3" s="44">
        <v>0.253</v>
      </c>
      <c r="E3" s="46"/>
      <c r="F3" s="47">
        <v>10.663273201313078</v>
      </c>
      <c r="G3" s="47">
        <v>-25.48594919928</v>
      </c>
      <c r="H3" s="48">
        <v>8.0676167400826095</v>
      </c>
      <c r="I3" s="48">
        <v>44.047535951679677</v>
      </c>
      <c r="J3" s="44" t="s">
        <v>23</v>
      </c>
    </row>
    <row r="4" spans="1:10" x14ac:dyDescent="0.35">
      <c r="A4" s="78">
        <v>6</v>
      </c>
      <c r="B4" s="49" t="s">
        <v>22</v>
      </c>
      <c r="C4" s="50"/>
      <c r="D4" s="49">
        <v>0.2</v>
      </c>
      <c r="E4" s="51"/>
      <c r="F4" s="52">
        <v>10.291213413173985</v>
      </c>
      <c r="G4" s="52">
        <v>-25.99757017088</v>
      </c>
      <c r="H4" s="53">
        <v>9.0328187466000003</v>
      </c>
      <c r="I4" s="53">
        <v>44.418587998719985</v>
      </c>
      <c r="J4" s="49" t="s">
        <v>23</v>
      </c>
    </row>
    <row r="5" spans="1:10" x14ac:dyDescent="0.35">
      <c r="A5" s="78">
        <v>7</v>
      </c>
      <c r="B5" s="49" t="s">
        <v>22</v>
      </c>
      <c r="C5" s="50"/>
      <c r="D5" s="49">
        <v>0.36899999999999999</v>
      </c>
      <c r="E5" s="51"/>
      <c r="F5" s="52">
        <v>11.545127315631792</v>
      </c>
      <c r="G5" s="52">
        <v>-25.900116876720002</v>
      </c>
      <c r="H5" s="53">
        <v>8.4772822358626563</v>
      </c>
      <c r="I5" s="53">
        <v>47.165670296628505</v>
      </c>
      <c r="J5" s="49" t="s">
        <v>23</v>
      </c>
    </row>
    <row r="6" spans="1:10" x14ac:dyDescent="0.35">
      <c r="A6" s="62">
        <v>8</v>
      </c>
      <c r="B6" s="50" t="s">
        <v>22</v>
      </c>
      <c r="C6" s="50"/>
      <c r="D6" s="50">
        <v>0.38600000000000001</v>
      </c>
      <c r="E6" s="51"/>
      <c r="F6" s="54">
        <v>11.579909676825977</v>
      </c>
      <c r="G6" s="54">
        <v>-25.863782529040002</v>
      </c>
      <c r="H6" s="55">
        <v>6.7210579969373061</v>
      </c>
      <c r="I6" s="55">
        <v>44.113123030972439</v>
      </c>
      <c r="J6" s="50" t="s">
        <v>23</v>
      </c>
    </row>
    <row r="7" spans="1:10" x14ac:dyDescent="0.35">
      <c r="A7" s="62">
        <v>9</v>
      </c>
      <c r="B7" s="50" t="s">
        <v>22</v>
      </c>
      <c r="C7" s="50"/>
      <c r="D7" s="50">
        <v>0.47499999999999998</v>
      </c>
      <c r="E7" s="51"/>
      <c r="F7" s="54">
        <v>9.8684435416745515</v>
      </c>
      <c r="G7" s="54">
        <v>-26.245607962080001</v>
      </c>
      <c r="H7" s="55">
        <v>7.8319417322031581</v>
      </c>
      <c r="I7" s="55">
        <v>46.72519930099368</v>
      </c>
      <c r="J7" s="50" t="s">
        <v>23</v>
      </c>
    </row>
    <row r="8" spans="1:10" x14ac:dyDescent="0.35">
      <c r="A8" s="79">
        <v>10</v>
      </c>
      <c r="B8" s="56" t="s">
        <v>22</v>
      </c>
      <c r="C8" s="56"/>
      <c r="D8" s="56">
        <v>0.28000000000000003</v>
      </c>
      <c r="E8" s="57"/>
      <c r="F8" s="58">
        <v>9.9793856344033678</v>
      </c>
      <c r="G8" s="58">
        <v>-25.800709101919999</v>
      </c>
      <c r="H8" s="59">
        <v>10.183686752348569</v>
      </c>
      <c r="I8" s="59">
        <v>47.550650590194287</v>
      </c>
      <c r="J8" s="56" t="s">
        <v>23</v>
      </c>
    </row>
    <row r="9" spans="1:10" x14ac:dyDescent="0.35">
      <c r="A9" s="33">
        <v>12</v>
      </c>
      <c r="B9" t="s">
        <v>32</v>
      </c>
      <c r="D9">
        <v>0.35499999999999998</v>
      </c>
      <c r="F9" s="14">
        <v>5.5392084807059154</v>
      </c>
      <c r="G9" s="14">
        <v>-27.13105757328</v>
      </c>
      <c r="H9" s="9">
        <v>9.7920067465794354</v>
      </c>
      <c r="I9" s="9">
        <v>52.206673505728453</v>
      </c>
      <c r="J9" t="s">
        <v>33</v>
      </c>
    </row>
    <row r="10" spans="1:10" x14ac:dyDescent="0.35">
      <c r="A10" s="80">
        <v>13</v>
      </c>
      <c r="B10" s="63" t="s">
        <v>35</v>
      </c>
      <c r="C10" s="63"/>
      <c r="D10" s="63">
        <v>0.19400000000000001</v>
      </c>
      <c r="E10" s="64"/>
      <c r="F10" s="65">
        <v>4.0712351178747292</v>
      </c>
      <c r="G10" s="65">
        <v>-29.333570985119998</v>
      </c>
      <c r="H10" s="66">
        <v>12.321069493940412</v>
      </c>
      <c r="I10" s="66">
        <v>50.2431907467233</v>
      </c>
      <c r="J10" s="69" t="s">
        <v>39</v>
      </c>
    </row>
    <row r="11" spans="1:10" x14ac:dyDescent="0.35">
      <c r="A11" s="80">
        <v>14</v>
      </c>
      <c r="B11" s="63" t="s">
        <v>37</v>
      </c>
      <c r="C11" s="63"/>
      <c r="D11" s="63">
        <v>0.313</v>
      </c>
      <c r="E11" s="64"/>
      <c r="F11" s="65">
        <v>5.2439172228338329</v>
      </c>
      <c r="G11" s="65">
        <v>-27.606563701679999</v>
      </c>
      <c r="H11" s="66">
        <v>7.9225429134508643</v>
      </c>
      <c r="I11" s="66">
        <v>48.482318217019049</v>
      </c>
      <c r="J11" s="63" t="s">
        <v>38</v>
      </c>
    </row>
    <row r="12" spans="1:10" x14ac:dyDescent="0.35">
      <c r="A12" s="33">
        <v>15</v>
      </c>
      <c r="B12" t="s">
        <v>41</v>
      </c>
      <c r="D12">
        <v>0.19400000000000001</v>
      </c>
      <c r="F12" s="14">
        <v>4.4710750590864237</v>
      </c>
      <c r="G12" s="14">
        <v>-39.929846991280002</v>
      </c>
      <c r="H12" s="9">
        <v>8.8944667240004129</v>
      </c>
      <c r="I12" s="9">
        <v>50.0138296277633</v>
      </c>
      <c r="J12" s="21" t="s">
        <v>47</v>
      </c>
    </row>
    <row r="13" spans="1:10" x14ac:dyDescent="0.35">
      <c r="A13" s="74">
        <v>16</v>
      </c>
      <c r="B13" s="45" t="s">
        <v>43</v>
      </c>
      <c r="C13" s="45"/>
      <c r="D13" s="45">
        <v>0.51400000000000001</v>
      </c>
      <c r="E13" s="46"/>
      <c r="F13" s="60">
        <v>4.6774886851216113</v>
      </c>
      <c r="G13" s="60">
        <v>-26.88095546528</v>
      </c>
      <c r="H13" s="61">
        <v>11.139219763230894</v>
      </c>
      <c r="I13" s="61">
        <v>53.075871776444515</v>
      </c>
      <c r="J13" s="67" t="s">
        <v>74</v>
      </c>
    </row>
    <row r="14" spans="1:10" x14ac:dyDescent="0.35">
      <c r="A14" s="79">
        <v>17</v>
      </c>
      <c r="B14" s="56" t="s">
        <v>43</v>
      </c>
      <c r="C14" s="56"/>
      <c r="D14" s="56">
        <v>0.60099999999999998</v>
      </c>
      <c r="E14" s="57"/>
      <c r="F14" s="58">
        <v>4.2872110892262008</v>
      </c>
      <c r="G14" s="58">
        <v>-28.37560804776</v>
      </c>
      <c r="H14" s="59">
        <v>11.065571366372179</v>
      </c>
      <c r="I14" s="59">
        <v>51.687497170009046</v>
      </c>
      <c r="J14" s="68" t="s">
        <v>74</v>
      </c>
    </row>
    <row r="15" spans="1:10" x14ac:dyDescent="0.35">
      <c r="A15" s="74">
        <v>19</v>
      </c>
      <c r="B15" s="45" t="s">
        <v>49</v>
      </c>
      <c r="C15" s="45"/>
      <c r="D15" s="45">
        <v>0.51</v>
      </c>
      <c r="E15" s="46"/>
      <c r="F15" s="60">
        <v>0.64306695040404593</v>
      </c>
      <c r="G15" s="60">
        <v>-26.053149868159998</v>
      </c>
      <c r="H15" s="61">
        <v>4.7265361411450986</v>
      </c>
      <c r="I15" s="61">
        <v>44.605139951196854</v>
      </c>
      <c r="J15" s="45" t="s">
        <v>50</v>
      </c>
    </row>
    <row r="16" spans="1:10" x14ac:dyDescent="0.35">
      <c r="A16" s="62">
        <v>20</v>
      </c>
      <c r="B16" s="50" t="s">
        <v>49</v>
      </c>
      <c r="C16" s="50"/>
      <c r="D16" s="50">
        <v>0.28299999999999997</v>
      </c>
      <c r="E16" s="51"/>
      <c r="F16" s="54">
        <v>0.6388868404912722</v>
      </c>
      <c r="G16" s="54">
        <v>-24.98308647048</v>
      </c>
      <c r="H16" s="55">
        <v>5.5492517339316603</v>
      </c>
      <c r="I16" s="55">
        <v>44.742030310271929</v>
      </c>
      <c r="J16" s="50" t="s">
        <v>50</v>
      </c>
    </row>
    <row r="17" spans="1:10" x14ac:dyDescent="0.35">
      <c r="A17" s="62">
        <v>21</v>
      </c>
      <c r="B17" s="50" t="s">
        <v>49</v>
      </c>
      <c r="C17" s="50"/>
      <c r="D17" s="50">
        <v>0.371</v>
      </c>
      <c r="E17" s="51"/>
      <c r="F17" s="54">
        <v>1.1187868325710069</v>
      </c>
      <c r="G17" s="54">
        <v>-23.94448426184</v>
      </c>
      <c r="H17" s="55">
        <v>12.538359128524956</v>
      </c>
      <c r="I17" s="55">
        <v>51.845591079423606</v>
      </c>
      <c r="J17" s="50" t="s">
        <v>50</v>
      </c>
    </row>
    <row r="18" spans="1:10" x14ac:dyDescent="0.35">
      <c r="A18" s="62">
        <v>22</v>
      </c>
      <c r="B18" s="50" t="s">
        <v>49</v>
      </c>
      <c r="C18" s="50"/>
      <c r="D18" s="50">
        <v>0.246</v>
      </c>
      <c r="E18" s="51"/>
      <c r="F18" s="54">
        <v>5.1701063722975524</v>
      </c>
      <c r="G18" s="54">
        <v>-25.600198026880001</v>
      </c>
      <c r="H18" s="55">
        <v>9.6096987445739845</v>
      </c>
      <c r="I18" s="55">
        <v>48.001781939142759</v>
      </c>
      <c r="J18" s="50" t="s">
        <v>50</v>
      </c>
    </row>
    <row r="19" spans="1:10" x14ac:dyDescent="0.35">
      <c r="A19" s="79">
        <v>23</v>
      </c>
      <c r="B19" s="56" t="s">
        <v>55</v>
      </c>
      <c r="C19" s="56"/>
      <c r="D19" s="56">
        <v>0.26900000000000002</v>
      </c>
      <c r="E19" s="57"/>
      <c r="F19" s="58">
        <v>2.4365988908706102</v>
      </c>
      <c r="G19" s="58">
        <v>-27.910782700959999</v>
      </c>
      <c r="H19" s="59">
        <v>11.54319273815933</v>
      </c>
      <c r="I19" s="59">
        <v>46.666308959489065</v>
      </c>
      <c r="J19" s="56" t="s">
        <v>56</v>
      </c>
    </row>
    <row r="20" spans="1:10" x14ac:dyDescent="0.35">
      <c r="A20" s="33">
        <v>25</v>
      </c>
      <c r="B20" t="s">
        <v>60</v>
      </c>
      <c r="D20">
        <v>0.19500000000000001</v>
      </c>
      <c r="F20" s="14">
        <v>4.3438233441736731</v>
      </c>
      <c r="G20" s="14">
        <v>-26.509395053920002</v>
      </c>
      <c r="H20" s="9">
        <v>12.182913219896411</v>
      </c>
      <c r="I20" s="9">
        <v>48.725974295044097</v>
      </c>
      <c r="J20" t="s">
        <v>61</v>
      </c>
    </row>
    <row r="21" spans="1:10" x14ac:dyDescent="0.35">
      <c r="A21" s="80">
        <v>26</v>
      </c>
      <c r="B21" s="63" t="s">
        <v>63</v>
      </c>
      <c r="C21" s="63"/>
      <c r="D21" s="63">
        <v>0.25600000000000001</v>
      </c>
      <c r="E21" s="64"/>
      <c r="F21" s="65">
        <v>5.5942626930540715</v>
      </c>
      <c r="G21" s="65">
        <v>-30.884728073360002</v>
      </c>
      <c r="H21" s="66">
        <v>12.089272252860001</v>
      </c>
      <c r="I21" s="66">
        <v>50.876811662840005</v>
      </c>
      <c r="J21" s="69" t="s">
        <v>73</v>
      </c>
    </row>
    <row r="22" spans="1:10" x14ac:dyDescent="0.35">
      <c r="A22" s="33">
        <v>27</v>
      </c>
      <c r="B22" t="s">
        <v>65</v>
      </c>
      <c r="D22">
        <v>0.38300000000000001</v>
      </c>
      <c r="F22" s="14">
        <v>3.3908019148141553</v>
      </c>
      <c r="G22" s="14">
        <v>-28.721181571040002</v>
      </c>
      <c r="H22" s="9">
        <v>8.2641082031474689</v>
      </c>
      <c r="I22" s="9">
        <v>48.76860558847541</v>
      </c>
      <c r="J22" t="s">
        <v>66</v>
      </c>
    </row>
    <row r="23" spans="1:10" x14ac:dyDescent="0.35">
      <c r="A23" s="80">
        <v>28</v>
      </c>
      <c r="B23" s="63" t="s">
        <v>68</v>
      </c>
      <c r="C23" s="63"/>
      <c r="D23" s="63">
        <v>0.214</v>
      </c>
      <c r="E23" s="64"/>
      <c r="F23" s="65">
        <v>5.7303185622294688</v>
      </c>
      <c r="G23" s="65">
        <v>-26.169272129359999</v>
      </c>
      <c r="H23" s="66">
        <v>11.080119602318691</v>
      </c>
      <c r="I23" s="66">
        <v>47.972747417727845</v>
      </c>
      <c r="J23" s="63" t="s">
        <v>69</v>
      </c>
    </row>
    <row r="24" spans="1:10" x14ac:dyDescent="0.35">
      <c r="A24" s="33">
        <v>29</v>
      </c>
      <c r="B24" t="s">
        <v>71</v>
      </c>
      <c r="D24">
        <v>0.499</v>
      </c>
      <c r="F24" s="14">
        <v>4.4495146320569061</v>
      </c>
      <c r="G24" s="14">
        <v>-28.30600501528</v>
      </c>
      <c r="H24" s="9">
        <v>8.236760695848055</v>
      </c>
      <c r="I24" s="9">
        <v>32.262826891498364</v>
      </c>
      <c r="J24" t="s">
        <v>72</v>
      </c>
    </row>
    <row r="25" spans="1:10" x14ac:dyDescent="0.35">
      <c r="A25" s="74">
        <v>31</v>
      </c>
      <c r="B25" s="45" t="s">
        <v>77</v>
      </c>
      <c r="C25" s="45"/>
      <c r="D25" s="45">
        <v>0.31900000000000001</v>
      </c>
      <c r="E25" s="46"/>
      <c r="F25" s="60">
        <v>2.4845745342723169</v>
      </c>
      <c r="G25" s="60">
        <v>-26.291446193200002</v>
      </c>
      <c r="H25" s="61">
        <v>10.410885605646207</v>
      </c>
      <c r="I25" s="61">
        <v>48.57675044139561</v>
      </c>
      <c r="J25" s="45" t="s">
        <v>74</v>
      </c>
    </row>
    <row r="26" spans="1:10" x14ac:dyDescent="0.35">
      <c r="A26" s="79">
        <v>32</v>
      </c>
      <c r="B26" s="56" t="s">
        <v>79</v>
      </c>
      <c r="C26" s="56"/>
      <c r="D26" s="56">
        <v>0.29099999999999998</v>
      </c>
      <c r="E26" s="57"/>
      <c r="F26" s="58">
        <v>1.6967952042914007</v>
      </c>
      <c r="G26" s="58">
        <v>-26.37057131728</v>
      </c>
      <c r="H26" s="59">
        <v>12.317455416220273</v>
      </c>
      <c r="I26" s="59">
        <v>49.319921594615536</v>
      </c>
      <c r="J26" s="56" t="s">
        <v>74</v>
      </c>
    </row>
    <row r="27" spans="1:10" x14ac:dyDescent="0.35">
      <c r="A27" s="33">
        <v>33</v>
      </c>
      <c r="B27" t="s">
        <v>81</v>
      </c>
      <c r="D27">
        <v>0.52500000000000002</v>
      </c>
      <c r="F27" s="14">
        <v>4.3982072600598903</v>
      </c>
      <c r="G27" s="14">
        <v>-26.018638402800001</v>
      </c>
      <c r="H27" s="9">
        <v>10.018228953155239</v>
      </c>
      <c r="I27" s="9">
        <v>46.689168225580957</v>
      </c>
      <c r="J27" t="s">
        <v>82</v>
      </c>
    </row>
    <row r="28" spans="1:10" x14ac:dyDescent="0.35">
      <c r="A28" s="80">
        <v>34</v>
      </c>
      <c r="B28" s="63" t="s">
        <v>84</v>
      </c>
      <c r="C28" s="63"/>
      <c r="D28" s="63">
        <v>0.26800000000000002</v>
      </c>
      <c r="E28" s="64"/>
      <c r="F28" s="65">
        <v>4.0665027773193589</v>
      </c>
      <c r="G28" s="65">
        <v>-27.21004580272</v>
      </c>
      <c r="H28" s="66">
        <v>3.3189146364856712</v>
      </c>
      <c r="I28" s="66">
        <v>17.363414059082984</v>
      </c>
      <c r="J28" s="63" t="s">
        <v>85</v>
      </c>
    </row>
    <row r="29" spans="1:10" x14ac:dyDescent="0.35">
      <c r="A29" s="80">
        <v>35</v>
      </c>
      <c r="B29" s="63" t="s">
        <v>87</v>
      </c>
      <c r="C29" s="63"/>
      <c r="D29" s="63">
        <v>0.32500000000000001</v>
      </c>
      <c r="E29" s="70"/>
      <c r="F29" s="65">
        <v>5.9490247365958124</v>
      </c>
      <c r="G29" s="65">
        <v>-26.12672949848</v>
      </c>
      <c r="H29" s="66">
        <v>11.207334453193845</v>
      </c>
      <c r="I29" s="66">
        <v>48.338225224658466</v>
      </c>
      <c r="J29" s="63" t="s">
        <v>88</v>
      </c>
    </row>
    <row r="30" spans="1:10" x14ac:dyDescent="0.35">
      <c r="A30" s="33">
        <v>36</v>
      </c>
      <c r="B30" t="s">
        <v>90</v>
      </c>
      <c r="D30">
        <v>0.29599999999999999</v>
      </c>
      <c r="E30" s="42"/>
      <c r="F30" s="14">
        <v>6.8330377203837731</v>
      </c>
      <c r="G30" s="14">
        <v>-26.78730960048</v>
      </c>
      <c r="H30" s="9">
        <v>13.659008320217296</v>
      </c>
      <c r="I30" s="9">
        <v>48.70330037949838</v>
      </c>
      <c r="J30" t="s">
        <v>91</v>
      </c>
    </row>
    <row r="31" spans="1:10" x14ac:dyDescent="0.35">
      <c r="A31" s="74">
        <v>39</v>
      </c>
      <c r="B31" s="45" t="s">
        <v>95</v>
      </c>
      <c r="C31" s="45"/>
      <c r="D31" s="45">
        <v>0.39700000000000002</v>
      </c>
      <c r="E31" s="46"/>
      <c r="F31" s="60">
        <v>7.3177771570623742</v>
      </c>
      <c r="G31" s="60">
        <v>-37.665674809759999</v>
      </c>
      <c r="H31" s="61">
        <v>9.8193317614021147</v>
      </c>
      <c r="I31" s="61">
        <v>53.339794550397173</v>
      </c>
      <c r="J31" s="45" t="s">
        <v>96</v>
      </c>
    </row>
    <row r="32" spans="1:10" x14ac:dyDescent="0.35">
      <c r="A32" s="62">
        <v>40</v>
      </c>
      <c r="B32" s="50" t="s">
        <v>98</v>
      </c>
      <c r="C32" s="50"/>
      <c r="D32" s="50">
        <v>0.32500000000000001</v>
      </c>
      <c r="E32" s="51"/>
      <c r="F32" s="54">
        <v>7.0913016025313986</v>
      </c>
      <c r="G32" s="54">
        <v>-36.880603867520001</v>
      </c>
      <c r="H32" s="55">
        <v>10.072105861033844</v>
      </c>
      <c r="I32" s="55">
        <v>50.93562455241846</v>
      </c>
      <c r="J32" s="50" t="s">
        <v>96</v>
      </c>
    </row>
    <row r="33" spans="1:10" x14ac:dyDescent="0.35">
      <c r="A33" s="62">
        <v>41</v>
      </c>
      <c r="B33" s="50" t="s">
        <v>100</v>
      </c>
      <c r="C33" s="50"/>
      <c r="D33" s="50">
        <v>0.57499999999999996</v>
      </c>
      <c r="E33" s="51"/>
      <c r="F33" s="54">
        <v>7.4735822306743342</v>
      </c>
      <c r="G33" s="54">
        <v>-35.400717028880003</v>
      </c>
      <c r="H33" s="55">
        <v>10.040410453284347</v>
      </c>
      <c r="I33" s="55">
        <v>50.769962044198252</v>
      </c>
      <c r="J33" s="50" t="s">
        <v>96</v>
      </c>
    </row>
    <row r="34" spans="1:10" x14ac:dyDescent="0.35">
      <c r="A34" s="62">
        <v>42</v>
      </c>
      <c r="B34" s="50" t="s">
        <v>102</v>
      </c>
      <c r="C34" s="50"/>
      <c r="D34" s="50">
        <v>0.249</v>
      </c>
      <c r="E34" s="62"/>
      <c r="F34" s="54">
        <v>7.0287062032220806</v>
      </c>
      <c r="G34" s="54">
        <v>-36.840899489439998</v>
      </c>
      <c r="H34" s="55">
        <v>10.130075126169237</v>
      </c>
      <c r="I34" s="55">
        <v>49.078244355681278</v>
      </c>
      <c r="J34" s="50" t="s">
        <v>96</v>
      </c>
    </row>
    <row r="35" spans="1:10" x14ac:dyDescent="0.35">
      <c r="A35" s="79">
        <v>43</v>
      </c>
      <c r="B35" s="56" t="s">
        <v>104</v>
      </c>
      <c r="C35" s="56"/>
      <c r="D35" s="56">
        <v>0.33500000000000002</v>
      </c>
      <c r="E35" s="57"/>
      <c r="F35" s="58">
        <v>6.5908277100942385</v>
      </c>
      <c r="G35" s="58">
        <v>-36.457708247840003</v>
      </c>
      <c r="H35" s="59">
        <v>10.697641236972535</v>
      </c>
      <c r="I35" s="59">
        <v>51.674966940482385</v>
      </c>
      <c r="J35" s="56" t="s">
        <v>96</v>
      </c>
    </row>
    <row r="36" spans="1:10" x14ac:dyDescent="0.35">
      <c r="A36" s="74">
        <v>45</v>
      </c>
      <c r="B36" s="45" t="s">
        <v>107</v>
      </c>
      <c r="C36" s="45"/>
      <c r="D36" s="45">
        <v>0.36099999999999999</v>
      </c>
      <c r="E36" s="46"/>
      <c r="F36" s="60">
        <v>1.2868715177236785</v>
      </c>
      <c r="G36" s="60">
        <v>-46.137380815759997</v>
      </c>
      <c r="H36" s="61">
        <v>9.6473949682978386</v>
      </c>
      <c r="I36" s="61">
        <v>48.611552352747481</v>
      </c>
      <c r="J36" s="45" t="s">
        <v>108</v>
      </c>
    </row>
    <row r="37" spans="1:10" x14ac:dyDescent="0.35">
      <c r="A37" s="62">
        <v>46</v>
      </c>
      <c r="B37" s="50" t="s">
        <v>110</v>
      </c>
      <c r="C37" s="50"/>
      <c r="D37" s="50">
        <v>0.35099999999999998</v>
      </c>
      <c r="E37" s="51"/>
      <c r="F37" s="54">
        <v>2.2266308114507924</v>
      </c>
      <c r="G37" s="54">
        <v>-44.696572175759997</v>
      </c>
      <c r="H37" s="55">
        <v>9.5096263521735604</v>
      </c>
      <c r="I37" s="55">
        <v>47.625757555975611</v>
      </c>
      <c r="J37" s="50" t="s">
        <v>108</v>
      </c>
    </row>
    <row r="38" spans="1:10" x14ac:dyDescent="0.35">
      <c r="A38" s="62">
        <v>47</v>
      </c>
      <c r="B38" s="50" t="s">
        <v>112</v>
      </c>
      <c r="C38" s="50"/>
      <c r="D38" s="50">
        <v>0.33400000000000002</v>
      </c>
      <c r="E38" s="51"/>
      <c r="F38" s="54">
        <v>1.6531507298424009</v>
      </c>
      <c r="G38" s="54">
        <v>-45.128249444239998</v>
      </c>
      <c r="H38" s="55">
        <v>9.6559467818742508</v>
      </c>
      <c r="I38" s="55">
        <v>47.901711237757603</v>
      </c>
      <c r="J38" s="50" t="s">
        <v>108</v>
      </c>
    </row>
    <row r="39" spans="1:10" x14ac:dyDescent="0.35">
      <c r="A39" s="62">
        <v>48</v>
      </c>
      <c r="B39" s="50" t="s">
        <v>114</v>
      </c>
      <c r="C39" s="50"/>
      <c r="D39" s="50">
        <v>0.439</v>
      </c>
      <c r="E39" s="51"/>
      <c r="F39" s="54">
        <v>1.5601570798596132</v>
      </c>
      <c r="G39" s="54">
        <v>-46.116034159439998</v>
      </c>
      <c r="H39" s="55">
        <v>9.6385753286395435</v>
      </c>
      <c r="I39" s="55">
        <v>48.873272503082106</v>
      </c>
      <c r="J39" s="50" t="s">
        <v>108</v>
      </c>
    </row>
    <row r="40" spans="1:10" x14ac:dyDescent="0.35">
      <c r="A40" s="74">
        <v>50</v>
      </c>
      <c r="B40" s="45" t="s">
        <v>117</v>
      </c>
      <c r="C40" s="45"/>
      <c r="D40" s="45">
        <v>0.36899999999999999</v>
      </c>
      <c r="E40" s="46"/>
      <c r="F40" s="60">
        <v>1.3729268343941543</v>
      </c>
      <c r="G40" s="60">
        <v>-45.835780314240004</v>
      </c>
      <c r="H40" s="61">
        <v>10.112921962382657</v>
      </c>
      <c r="I40" s="61">
        <v>49.107353717508516</v>
      </c>
      <c r="J40" s="45" t="s">
        <v>118</v>
      </c>
    </row>
    <row r="41" spans="1:10" x14ac:dyDescent="0.35">
      <c r="A41" s="62">
        <v>51</v>
      </c>
      <c r="B41" s="50" t="s">
        <v>120</v>
      </c>
      <c r="C41" s="50"/>
      <c r="D41" s="50">
        <v>0.3</v>
      </c>
      <c r="E41" s="51"/>
      <c r="F41" s="54">
        <v>2.1925323017682965</v>
      </c>
      <c r="G41" s="54">
        <v>-44.769318340879998</v>
      </c>
      <c r="H41" s="55">
        <v>9.5422143799866674</v>
      </c>
      <c r="I41" s="55">
        <v>47.862625395386658</v>
      </c>
      <c r="J41" s="50" t="s">
        <v>118</v>
      </c>
    </row>
    <row r="42" spans="1:10" x14ac:dyDescent="0.35">
      <c r="A42" s="79">
        <v>52</v>
      </c>
      <c r="B42" s="56" t="s">
        <v>122</v>
      </c>
      <c r="C42" s="56"/>
      <c r="D42" s="56">
        <v>0.35699999999999998</v>
      </c>
      <c r="E42" s="57"/>
      <c r="F42" s="58">
        <v>1.3925094182005164</v>
      </c>
      <c r="G42" s="58">
        <v>-45.755660584560005</v>
      </c>
      <c r="H42" s="59">
        <v>9.4573632075129943</v>
      </c>
      <c r="I42" s="59">
        <v>47.54972621943552</v>
      </c>
      <c r="J42" s="56" t="s">
        <v>118</v>
      </c>
    </row>
    <row r="43" spans="1:10" x14ac:dyDescent="0.35">
      <c r="A43" s="80">
        <v>53</v>
      </c>
      <c r="B43" s="63" t="s">
        <v>124</v>
      </c>
      <c r="C43" s="63"/>
      <c r="D43" s="63">
        <v>0.22500000000000001</v>
      </c>
      <c r="E43" s="64"/>
      <c r="F43" s="65">
        <v>6.6283433208962963</v>
      </c>
      <c r="G43" s="65">
        <v>-40.6602897056</v>
      </c>
      <c r="H43" s="66">
        <v>11.557804543715557</v>
      </c>
      <c r="I43" s="66">
        <v>48.776910201955545</v>
      </c>
      <c r="J43" s="63" t="s">
        <v>125</v>
      </c>
    </row>
    <row r="44" spans="1:10" x14ac:dyDescent="0.35">
      <c r="B44" s="44" t="s">
        <v>138</v>
      </c>
      <c r="C44" s="45"/>
      <c r="D44" s="44">
        <v>0.35299999999999998</v>
      </c>
      <c r="E44" s="46"/>
      <c r="F44" s="47">
        <v>8.8451673528451007</v>
      </c>
      <c r="G44" s="47">
        <v>-32.237746316331133</v>
      </c>
      <c r="H44" s="48">
        <v>10.929484016158529</v>
      </c>
      <c r="I44" s="48">
        <v>48.173119937106186</v>
      </c>
      <c r="J44" s="44" t="s">
        <v>139</v>
      </c>
    </row>
    <row r="45" spans="1:10" x14ac:dyDescent="0.35">
      <c r="B45" s="49" t="s">
        <v>140</v>
      </c>
      <c r="C45" s="50"/>
      <c r="D45" s="49">
        <v>0.20799999999999999</v>
      </c>
      <c r="E45" s="51"/>
      <c r="F45" s="52">
        <v>8.3778551650126101</v>
      </c>
      <c r="G45" s="52">
        <v>-31.169674110943639</v>
      </c>
      <c r="H45" s="53">
        <v>10.051480647285386</v>
      </c>
      <c r="I45" s="53">
        <v>46.542038798370761</v>
      </c>
      <c r="J45" s="49" t="s">
        <v>139</v>
      </c>
    </row>
    <row r="46" spans="1:10" x14ac:dyDescent="0.35">
      <c r="B46" s="49" t="s">
        <v>141</v>
      </c>
      <c r="C46" s="50"/>
      <c r="D46" s="49">
        <v>0.34799999999999998</v>
      </c>
      <c r="E46" s="51"/>
      <c r="F46" s="52">
        <v>10.041931178485536</v>
      </c>
      <c r="G46" s="52">
        <v>-34.899483931334672</v>
      </c>
      <c r="H46" s="53">
        <v>8.534313432926437</v>
      </c>
      <c r="I46" s="53">
        <v>57.651286274425978</v>
      </c>
      <c r="J46" s="49" t="s">
        <v>139</v>
      </c>
    </row>
    <row r="47" spans="1:10" x14ac:dyDescent="0.35">
      <c r="B47" s="49" t="s">
        <v>142</v>
      </c>
      <c r="C47" s="50"/>
      <c r="D47" s="49">
        <v>0.36799999999999999</v>
      </c>
      <c r="E47" s="51"/>
      <c r="F47" s="52">
        <v>7.054110797271762</v>
      </c>
      <c r="G47" s="52">
        <v>-32.507206361121241</v>
      </c>
      <c r="H47" s="53">
        <v>12.14539893104174</v>
      </c>
      <c r="I47" s="53">
        <v>50.311446801299127</v>
      </c>
      <c r="J47" s="49" t="s">
        <v>139</v>
      </c>
    </row>
    <row r="48" spans="1:10" x14ac:dyDescent="0.35">
      <c r="B48" s="71" t="s">
        <v>143</v>
      </c>
      <c r="C48" s="56"/>
      <c r="D48" s="71">
        <v>0.39400000000000002</v>
      </c>
      <c r="E48" s="57"/>
      <c r="F48" s="72">
        <v>8.2495930054846571</v>
      </c>
      <c r="G48" s="72">
        <v>-33.310939129679667</v>
      </c>
      <c r="H48" s="73">
        <v>10.076656632777462</v>
      </c>
      <c r="I48" s="73">
        <v>52.477230986716449</v>
      </c>
      <c r="J48" s="71" t="s">
        <v>139</v>
      </c>
    </row>
    <row r="49" spans="2:10" x14ac:dyDescent="0.35">
      <c r="B49" s="44" t="s">
        <v>144</v>
      </c>
      <c r="C49" s="45"/>
      <c r="D49" s="44">
        <v>0.26600000000000001</v>
      </c>
      <c r="E49" s="46"/>
      <c r="F49" s="47">
        <v>9.2089881688196513</v>
      </c>
      <c r="G49" s="47">
        <v>-26.259289638944487</v>
      </c>
      <c r="H49" s="48">
        <v>7.4664708979460155</v>
      </c>
      <c r="I49" s="48">
        <v>28.180367231413236</v>
      </c>
      <c r="J49" s="44" t="s">
        <v>145</v>
      </c>
    </row>
    <row r="50" spans="2:10" x14ac:dyDescent="0.35">
      <c r="B50" s="49" t="s">
        <v>146</v>
      </c>
      <c r="C50" s="50"/>
      <c r="D50" s="49">
        <v>0.46700000000000003</v>
      </c>
      <c r="E50" s="51"/>
      <c r="F50" s="52">
        <v>8.2706822939711255</v>
      </c>
      <c r="G50" s="52">
        <v>-29.606542802286228</v>
      </c>
      <c r="H50" s="53">
        <v>7.9678214012183304</v>
      </c>
      <c r="I50" s="53">
        <v>34.106494566163221</v>
      </c>
      <c r="J50" s="49" t="s">
        <v>145</v>
      </c>
    </row>
    <row r="51" spans="2:10" x14ac:dyDescent="0.35">
      <c r="B51" s="49" t="s">
        <v>147</v>
      </c>
      <c r="C51" s="50"/>
      <c r="D51" s="49">
        <v>0.59799999999999998</v>
      </c>
      <c r="E51" s="51"/>
      <c r="F51" s="52">
        <v>8.9259005305476933</v>
      </c>
      <c r="G51" s="52">
        <v>-28.469044589277868</v>
      </c>
      <c r="H51" s="53">
        <v>12.155074489194918</v>
      </c>
      <c r="I51" s="53">
        <v>47.541820508133313</v>
      </c>
      <c r="J51" s="49" t="s">
        <v>145</v>
      </c>
    </row>
    <row r="52" spans="2:10" x14ac:dyDescent="0.35">
      <c r="B52" s="49" t="s">
        <v>148</v>
      </c>
      <c r="C52" s="50"/>
      <c r="D52" s="49">
        <v>0.34699999999999998</v>
      </c>
      <c r="E52" s="51"/>
      <c r="F52" s="52">
        <v>8.2335981375776708</v>
      </c>
      <c r="G52" s="52">
        <v>-27.625890171473916</v>
      </c>
      <c r="H52" s="53">
        <v>7.5938840839084731</v>
      </c>
      <c r="I52" s="53">
        <v>26.294915146835557</v>
      </c>
      <c r="J52" s="49" t="s">
        <v>145</v>
      </c>
    </row>
    <row r="53" spans="2:10" x14ac:dyDescent="0.35">
      <c r="B53" s="71" t="s">
        <v>149</v>
      </c>
      <c r="C53" s="56"/>
      <c r="D53" s="71">
        <v>0.40500000000000003</v>
      </c>
      <c r="E53" s="57"/>
      <c r="F53" s="72">
        <v>9.7762021862536006</v>
      </c>
      <c r="G53" s="72">
        <v>-35.009469169667533</v>
      </c>
      <c r="H53" s="73">
        <v>7.4538491879293831</v>
      </c>
      <c r="I53" s="73">
        <v>56.868085242362461</v>
      </c>
      <c r="J53" s="71" t="s">
        <v>145</v>
      </c>
    </row>
    <row r="54" spans="2:10" x14ac:dyDescent="0.35">
      <c r="B54" s="44" t="s">
        <v>150</v>
      </c>
      <c r="C54" s="45"/>
      <c r="D54" s="44">
        <v>0.47299999999999998</v>
      </c>
      <c r="E54" s="46"/>
      <c r="F54" s="47">
        <v>7.7948856432268521</v>
      </c>
      <c r="G54" s="47">
        <v>-27.867629676129532</v>
      </c>
      <c r="H54" s="48">
        <v>6.852017923626069</v>
      </c>
      <c r="I54" s="48">
        <v>53.265609377974286</v>
      </c>
      <c r="J54" s="44" t="s">
        <v>151</v>
      </c>
    </row>
    <row r="55" spans="2:10" x14ac:dyDescent="0.35">
      <c r="B55" s="49" t="s">
        <v>152</v>
      </c>
      <c r="C55" s="50"/>
      <c r="D55" s="49">
        <v>0.46600000000000003</v>
      </c>
      <c r="E55" s="51"/>
      <c r="F55" s="52">
        <v>7.1605320016713918</v>
      </c>
      <c r="G55" s="52">
        <v>-27.701907760111613</v>
      </c>
      <c r="H55" s="53">
        <v>6.2896558803560527</v>
      </c>
      <c r="I55" s="53">
        <v>51.084376321424024</v>
      </c>
      <c r="J55" s="49" t="s">
        <v>151</v>
      </c>
    </row>
    <row r="56" spans="2:10" x14ac:dyDescent="0.35">
      <c r="B56" s="49" t="s">
        <v>153</v>
      </c>
      <c r="C56" s="50"/>
      <c r="D56" s="49">
        <v>0.5</v>
      </c>
      <c r="E56" s="51"/>
      <c r="F56" s="52">
        <v>7.8094642129265637</v>
      </c>
      <c r="G56" s="52">
        <v>-27.892300242886463</v>
      </c>
      <c r="H56" s="53">
        <v>11.737948682560003</v>
      </c>
      <c r="I56" s="53">
        <v>53.267281851120003</v>
      </c>
      <c r="J56" s="49" t="s">
        <v>151</v>
      </c>
    </row>
    <row r="57" spans="2:10" x14ac:dyDescent="0.35">
      <c r="B57" s="49" t="s">
        <v>154</v>
      </c>
      <c r="C57" s="50"/>
      <c r="D57" s="49">
        <v>0.48199999999999998</v>
      </c>
      <c r="E57" s="51"/>
      <c r="F57" s="52">
        <v>8.4885663145308747</v>
      </c>
      <c r="G57" s="52">
        <v>-28.289146115650077</v>
      </c>
      <c r="H57" s="53">
        <v>6.3847625642573442</v>
      </c>
      <c r="I57" s="53">
        <v>54.541392065955108</v>
      </c>
      <c r="J57" s="49" t="s">
        <v>151</v>
      </c>
    </row>
    <row r="58" spans="2:10" x14ac:dyDescent="0.35">
      <c r="B58" s="71" t="s">
        <v>155</v>
      </c>
      <c r="C58" s="56"/>
      <c r="D58" s="71">
        <v>0.39200000000000002</v>
      </c>
      <c r="E58" s="57"/>
      <c r="F58" s="72">
        <v>8.3957550231644049</v>
      </c>
      <c r="G58" s="72">
        <v>-26.787934548368138</v>
      </c>
      <c r="H58" s="73">
        <v>7.2074043256355109</v>
      </c>
      <c r="I58" s="73">
        <v>46.465494419854693</v>
      </c>
      <c r="J58" s="71" t="s">
        <v>151</v>
      </c>
    </row>
    <row r="59" spans="2:10" x14ac:dyDescent="0.35">
      <c r="B59" s="44" t="s">
        <v>156</v>
      </c>
      <c r="C59" s="45"/>
      <c r="D59" s="44">
        <v>0.48799999999999999</v>
      </c>
      <c r="E59" s="74"/>
      <c r="F59" s="47">
        <v>11.589161624699331</v>
      </c>
      <c r="G59" s="47">
        <v>-29.232261643594409</v>
      </c>
      <c r="H59" s="48">
        <v>9.1756512156277061</v>
      </c>
      <c r="I59" s="48">
        <v>46.479909515296065</v>
      </c>
      <c r="J59" s="44" t="s">
        <v>157</v>
      </c>
    </row>
    <row r="60" spans="2:10" x14ac:dyDescent="0.35">
      <c r="B60" s="49" t="s">
        <v>158</v>
      </c>
      <c r="C60" s="50"/>
      <c r="D60" s="49">
        <v>0.44800000000000001</v>
      </c>
      <c r="E60" s="51"/>
      <c r="F60" s="52">
        <v>9.4982545023606519</v>
      </c>
      <c r="G60" s="52">
        <v>-27.716408879394539</v>
      </c>
      <c r="H60" s="53">
        <v>9.1384441959885727</v>
      </c>
      <c r="I60" s="53">
        <v>47.651950202462849</v>
      </c>
      <c r="J60" s="49" t="s">
        <v>157</v>
      </c>
    </row>
    <row r="61" spans="2:10" x14ac:dyDescent="0.35">
      <c r="B61" s="49" t="s">
        <v>159</v>
      </c>
      <c r="C61" s="50"/>
      <c r="D61" s="49">
        <v>0.38500000000000001</v>
      </c>
      <c r="E61" s="51"/>
      <c r="F61" s="52">
        <v>11.027732951929631</v>
      </c>
      <c r="G61" s="52">
        <v>-30.063280543899015</v>
      </c>
      <c r="H61" s="53">
        <v>11.640091587886884</v>
      </c>
      <c r="I61" s="53">
        <v>51.427999224764406</v>
      </c>
      <c r="J61" s="49" t="s">
        <v>157</v>
      </c>
    </row>
    <row r="62" spans="2:10" x14ac:dyDescent="0.35">
      <c r="B62" s="49" t="s">
        <v>160</v>
      </c>
      <c r="C62" s="50"/>
      <c r="D62" s="49">
        <v>0.42</v>
      </c>
      <c r="E62" s="51"/>
      <c r="F62" s="52">
        <v>8.2699136572749872</v>
      </c>
      <c r="G62" s="52">
        <v>-27.656555116481375</v>
      </c>
      <c r="H62" s="53">
        <v>11.825426996250478</v>
      </c>
      <c r="I62" s="53">
        <v>51.347543341932372</v>
      </c>
      <c r="J62" s="49" t="s">
        <v>157</v>
      </c>
    </row>
    <row r="63" spans="2:10" x14ac:dyDescent="0.35">
      <c r="B63" s="49" t="s">
        <v>161</v>
      </c>
      <c r="C63" s="50"/>
      <c r="D63" s="49">
        <v>0.373</v>
      </c>
      <c r="E63" s="51"/>
      <c r="F63" s="52">
        <v>9.8775394953558262</v>
      </c>
      <c r="G63" s="52">
        <v>-31.141998551103399</v>
      </c>
      <c r="H63" s="53">
        <v>11.231692924653673</v>
      </c>
      <c r="I63" s="53">
        <v>49.019577353333993</v>
      </c>
      <c r="J63" s="49" t="s">
        <v>157</v>
      </c>
    </row>
    <row r="64" spans="2:10" x14ac:dyDescent="0.35">
      <c r="B64" s="44" t="s">
        <v>162</v>
      </c>
      <c r="C64" s="45"/>
      <c r="D64" s="44">
        <v>0.25700000000000001</v>
      </c>
      <c r="E64" s="46"/>
      <c r="F64" s="47">
        <v>8.7863167551204722</v>
      </c>
      <c r="G64" s="47">
        <v>-31.811756150815441</v>
      </c>
      <c r="H64" s="48">
        <v>10.883821370874712</v>
      </c>
      <c r="I64" s="48">
        <v>51.569568930440859</v>
      </c>
      <c r="J64" s="44" t="s">
        <v>157</v>
      </c>
    </row>
    <row r="65" spans="2:10" x14ac:dyDescent="0.35">
      <c r="B65" s="49" t="s">
        <v>163</v>
      </c>
      <c r="C65" s="50"/>
      <c r="D65" s="49">
        <v>0.308</v>
      </c>
      <c r="E65" s="51"/>
      <c r="F65" s="52">
        <v>8.9747200880427229</v>
      </c>
      <c r="G65" s="52">
        <v>-29.773307836350114</v>
      </c>
      <c r="H65" s="53">
        <v>6.2439242768761058</v>
      </c>
      <c r="I65" s="53">
        <v>28.17581079078052</v>
      </c>
      <c r="J65" s="49" t="s">
        <v>157</v>
      </c>
    </row>
    <row r="66" spans="2:10" x14ac:dyDescent="0.35">
      <c r="B66" s="49" t="s">
        <v>164</v>
      </c>
      <c r="C66" s="50"/>
      <c r="D66" s="49">
        <v>0.30599999999999999</v>
      </c>
      <c r="E66" s="51"/>
      <c r="F66" s="52">
        <v>9.0925631182043567</v>
      </c>
      <c r="G66" s="52">
        <v>-32.060985097322543</v>
      </c>
      <c r="H66" s="53">
        <v>10.000182571325359</v>
      </c>
      <c r="I66" s="53">
        <v>48.081973723992675</v>
      </c>
      <c r="J66" s="49" t="s">
        <v>157</v>
      </c>
    </row>
    <row r="67" spans="2:10" x14ac:dyDescent="0.35">
      <c r="B67" s="49" t="s">
        <v>165</v>
      </c>
      <c r="C67" s="50"/>
      <c r="D67" s="49">
        <v>0.23300000000000001</v>
      </c>
      <c r="E67" s="51"/>
      <c r="F67" s="52">
        <v>8.9431913079844172</v>
      </c>
      <c r="G67" s="52">
        <v>-31.741817619872769</v>
      </c>
      <c r="H67" s="53">
        <v>10.462390843612104</v>
      </c>
      <c r="I67" s="53">
        <v>54.583454806648071</v>
      </c>
      <c r="J67" s="49" t="s">
        <v>157</v>
      </c>
    </row>
    <row r="68" spans="2:10" x14ac:dyDescent="0.35">
      <c r="B68" s="71" t="s">
        <v>166</v>
      </c>
      <c r="C68" s="56"/>
      <c r="D68" s="71">
        <v>0.39300000000000002</v>
      </c>
      <c r="E68" s="57"/>
      <c r="F68" s="72">
        <v>9.3314658407829238</v>
      </c>
      <c r="G68" s="72">
        <v>-31.670058907845664</v>
      </c>
      <c r="H68" s="73">
        <v>11.044386549705395</v>
      </c>
      <c r="I68" s="73">
        <v>49.671187975059638</v>
      </c>
      <c r="J68" s="71" t="s">
        <v>157</v>
      </c>
    </row>
  </sheetData>
  <phoneticPr fontId="4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"/>
  <sheetViews>
    <sheetView workbookViewId="0">
      <selection activeCell="AC55" sqref="AC55"/>
    </sheetView>
  </sheetViews>
  <sheetFormatPr baseColWidth="10" defaultColWidth="9.15234375" defaultRowHeight="12.9" x14ac:dyDescent="0.35"/>
  <cols>
    <col min="1" max="3" width="9.15234375" customWidth="1"/>
    <col min="4" max="4" width="36.15234375" customWidth="1"/>
    <col min="5" max="5" width="11.69140625" customWidth="1"/>
    <col min="6" max="8" width="9.15234375" customWidth="1"/>
    <col min="9" max="9" width="9.15234375" style="14" customWidth="1"/>
    <col min="10" max="12" width="9.15234375" customWidth="1"/>
    <col min="13" max="13" width="9.15234375" style="14" customWidth="1"/>
    <col min="14" max="14" width="9.15234375" customWidth="1"/>
    <col min="15" max="15" width="9.15234375" style="9" customWidth="1"/>
    <col min="16" max="16" width="9.15234375" customWidth="1"/>
    <col min="17" max="17" width="9.15234375" style="33" customWidth="1"/>
    <col min="18" max="21" width="9.15234375" customWidth="1"/>
    <col min="22" max="25" width="9.15234375" style="28" customWidth="1"/>
    <col min="26" max="26" width="4.15234375" style="28" customWidth="1"/>
    <col min="27" max="27" width="14" style="28" customWidth="1"/>
    <col min="28" max="29" width="9.15234375" style="14" customWidth="1"/>
    <col min="30" max="30" width="9.15234375" style="9" customWidth="1"/>
  </cols>
  <sheetData>
    <row r="1" spans="1:31" s="3" customFormat="1" ht="13.3" thickBo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8</v>
      </c>
      <c r="J1" s="2" t="s">
        <v>9</v>
      </c>
      <c r="K1" s="2" t="s">
        <v>10</v>
      </c>
      <c r="L1" s="2" t="s">
        <v>11</v>
      </c>
      <c r="M1" s="13" t="s">
        <v>12</v>
      </c>
      <c r="N1" s="2" t="s">
        <v>13</v>
      </c>
      <c r="O1" s="8" t="s">
        <v>129</v>
      </c>
      <c r="P1" s="8" t="s">
        <v>130</v>
      </c>
      <c r="Q1" s="23"/>
      <c r="R1" s="24" t="s">
        <v>131</v>
      </c>
      <c r="S1" s="24" t="s">
        <v>132</v>
      </c>
      <c r="T1" s="25"/>
      <c r="U1" s="25" t="s">
        <v>134</v>
      </c>
      <c r="V1" s="25" t="s">
        <v>135</v>
      </c>
      <c r="W1" s="25"/>
      <c r="X1" s="25" t="s">
        <v>136</v>
      </c>
      <c r="Y1" s="25" t="s">
        <v>137</v>
      </c>
      <c r="Z1" s="25"/>
      <c r="AA1" s="26" t="s">
        <v>133</v>
      </c>
      <c r="AB1" s="13" t="s">
        <v>8</v>
      </c>
      <c r="AC1" s="13" t="s">
        <v>12</v>
      </c>
      <c r="AD1" s="8" t="s">
        <v>129</v>
      </c>
      <c r="AE1" s="8" t="s">
        <v>130</v>
      </c>
    </row>
    <row r="2" spans="1:31" x14ac:dyDescent="0.35">
      <c r="A2" s="1" t="s">
        <v>15</v>
      </c>
      <c r="B2" s="1">
        <v>1</v>
      </c>
      <c r="C2" s="1" t="s">
        <v>16</v>
      </c>
      <c r="F2" s="1">
        <v>0.1</v>
      </c>
      <c r="G2" s="1">
        <v>9</v>
      </c>
      <c r="H2" s="1">
        <v>7</v>
      </c>
      <c r="I2" s="15">
        <v>-1.091</v>
      </c>
      <c r="J2" s="1">
        <v>0.36607400000000001</v>
      </c>
      <c r="K2" s="1">
        <v>90</v>
      </c>
      <c r="L2" s="1">
        <v>103</v>
      </c>
      <c r="M2" s="15">
        <v>-22.832000000000001</v>
      </c>
      <c r="N2" s="1">
        <v>1.080687</v>
      </c>
      <c r="P2" s="9"/>
      <c r="Q2" s="27"/>
      <c r="U2" s="28"/>
      <c r="AB2" s="15"/>
      <c r="AC2" s="15"/>
      <c r="AE2" s="9"/>
    </row>
    <row r="3" spans="1:31" x14ac:dyDescent="0.35">
      <c r="A3" s="4" t="s">
        <v>17</v>
      </c>
      <c r="B3" s="4">
        <v>2</v>
      </c>
      <c r="C3" s="4" t="s">
        <v>18</v>
      </c>
      <c r="D3" s="5"/>
      <c r="E3" s="5"/>
      <c r="F3" s="4">
        <v>0.1</v>
      </c>
      <c r="G3" s="4">
        <v>3120</v>
      </c>
      <c r="H3" s="4">
        <v>2264</v>
      </c>
      <c r="I3" s="17">
        <v>-0.113</v>
      </c>
      <c r="J3" s="4">
        <v>0.36643100000000001</v>
      </c>
      <c r="K3" s="4">
        <v>13548</v>
      </c>
      <c r="L3" s="4">
        <v>15936</v>
      </c>
      <c r="M3" s="17">
        <v>-9.6509999999999998</v>
      </c>
      <c r="N3" s="4">
        <v>1.095105</v>
      </c>
      <c r="O3" s="10">
        <v>77.595463300000006</v>
      </c>
      <c r="P3" s="10">
        <v>807.85496409999996</v>
      </c>
      <c r="Q3" s="27"/>
      <c r="R3" s="29">
        <v>71.02</v>
      </c>
      <c r="S3" s="29">
        <v>533</v>
      </c>
      <c r="U3" s="28">
        <f>1/(O3*F3*10)</f>
        <v>1.2887351366584339E-2</v>
      </c>
      <c r="V3" s="30">
        <f>I3-0.11</f>
        <v>-0.223</v>
      </c>
      <c r="X3" s="28">
        <f>1/(P3*F3*10)</f>
        <v>1.237845955572064E-3</v>
      </c>
      <c r="Y3" s="30">
        <f>M3--10.07</f>
        <v>0.41900000000000048</v>
      </c>
      <c r="AB3" s="17">
        <f t="shared" ref="AB3:AB54" si="0">I3-(-6.9629*(U3)-0.654)</f>
        <v>0.63073333883039018</v>
      </c>
      <c r="AC3" s="17">
        <f t="shared" ref="AC3:AC54" si="1">M3-(-0.0008*(P3)+1.0027)</f>
        <v>-10.00741602872</v>
      </c>
      <c r="AD3" s="10">
        <f t="shared" ref="AD3:AD54" si="2">(0.9146*O3*F3*10-0.3817)/F3/10</f>
        <v>70.587110734180015</v>
      </c>
      <c r="AE3" s="10">
        <f t="shared" ref="AE3:AE54" si="3">(0.6648*P3*F3*10+0.5354)/F3/10</f>
        <v>537.59738013367996</v>
      </c>
    </row>
    <row r="4" spans="1:31" x14ac:dyDescent="0.35">
      <c r="A4" s="6" t="s">
        <v>19</v>
      </c>
      <c r="B4" s="6">
        <v>4</v>
      </c>
      <c r="C4" s="6" t="s">
        <v>20</v>
      </c>
      <c r="D4" s="7"/>
      <c r="E4" s="7"/>
      <c r="F4" s="6">
        <v>0.1</v>
      </c>
      <c r="G4" s="6">
        <v>382</v>
      </c>
      <c r="H4" s="6">
        <v>277</v>
      </c>
      <c r="I4" s="19">
        <v>-0.56499999999999995</v>
      </c>
      <c r="J4" s="6">
        <v>0.36626599999999998</v>
      </c>
      <c r="K4" s="6">
        <v>1808</v>
      </c>
      <c r="L4" s="6">
        <v>2116</v>
      </c>
      <c r="M4" s="19">
        <v>-9.0459999999999994</v>
      </c>
      <c r="N4" s="6">
        <v>1.095766</v>
      </c>
      <c r="O4" s="11">
        <v>9.7660864000000007</v>
      </c>
      <c r="P4" s="11">
        <v>97.932304799999997</v>
      </c>
      <c r="Q4" s="31"/>
      <c r="R4" s="36">
        <v>8.8774999999999995</v>
      </c>
      <c r="S4" s="36">
        <v>66.625</v>
      </c>
      <c r="T4" s="28"/>
      <c r="U4" s="28">
        <f>1/(O4*F4*10)</f>
        <v>0.10239516209891404</v>
      </c>
      <c r="V4" s="30">
        <f>I4-0.11</f>
        <v>-0.67499999999999993</v>
      </c>
      <c r="W4" s="30"/>
      <c r="X4" s="28">
        <f>1/(P4*F4*10)</f>
        <v>1.0211135151390821E-2</v>
      </c>
      <c r="Y4" s="30">
        <f>M4--10.07</f>
        <v>1.0240000000000009</v>
      </c>
      <c r="AB4" s="19">
        <f t="shared" si="0"/>
        <v>0.80196727417852864</v>
      </c>
      <c r="AC4" s="19">
        <f t="shared" si="1"/>
        <v>-9.9703541561599991</v>
      </c>
      <c r="AD4" s="11">
        <f t="shared" si="2"/>
        <v>8.5503626214399979</v>
      </c>
      <c r="AE4" s="11">
        <f t="shared" si="3"/>
        <v>65.640796231039985</v>
      </c>
    </row>
    <row r="5" spans="1:31" x14ac:dyDescent="0.35">
      <c r="A5" s="1" t="s">
        <v>21</v>
      </c>
      <c r="B5" s="1">
        <v>5</v>
      </c>
      <c r="C5" s="1" t="s">
        <v>22</v>
      </c>
      <c r="D5" s="1" t="s">
        <v>23</v>
      </c>
      <c r="F5" s="1">
        <v>0.253</v>
      </c>
      <c r="G5" s="1">
        <v>843</v>
      </c>
      <c r="H5" s="1">
        <v>619</v>
      </c>
      <c r="I5" s="15">
        <v>9.7029999999999994</v>
      </c>
      <c r="J5" s="1">
        <v>0.37001499999999998</v>
      </c>
      <c r="K5" s="1">
        <v>3042</v>
      </c>
      <c r="L5" s="1">
        <v>3512</v>
      </c>
      <c r="M5" s="15">
        <v>-24.536000000000001</v>
      </c>
      <c r="N5" s="1">
        <v>1.0788219999999999</v>
      </c>
      <c r="O5" s="12">
        <v>8.9858805000000004</v>
      </c>
      <c r="P5" s="12">
        <v>65.938500899999994</v>
      </c>
      <c r="T5" s="33"/>
      <c r="U5" s="28">
        <f t="shared" ref="U5:U55" si="4">1/(O5*F5*10)</f>
        <v>4.3986442619178771E-2</v>
      </c>
      <c r="V5" s="30"/>
      <c r="W5" s="34"/>
      <c r="X5" s="28">
        <f>1/(P5*F5*10)</f>
        <v>5.9943267074797496E-3</v>
      </c>
      <c r="Y5" s="30"/>
      <c r="Z5" s="34"/>
      <c r="AB5" s="15">
        <f t="shared" si="0"/>
        <v>10.663273201313078</v>
      </c>
      <c r="AC5" s="15">
        <f t="shared" si="1"/>
        <v>-25.48594919928</v>
      </c>
      <c r="AD5" s="12">
        <f t="shared" si="2"/>
        <v>8.0676167400826095</v>
      </c>
      <c r="AE5" s="12">
        <f t="shared" si="3"/>
        <v>44.047535951679677</v>
      </c>
    </row>
    <row r="6" spans="1:31" x14ac:dyDescent="0.35">
      <c r="A6" s="1" t="s">
        <v>24</v>
      </c>
      <c r="B6" s="1">
        <v>6</v>
      </c>
      <c r="C6" s="1" t="s">
        <v>22</v>
      </c>
      <c r="D6" s="1" t="s">
        <v>23</v>
      </c>
      <c r="F6" s="1">
        <v>0.2</v>
      </c>
      <c r="G6" s="1">
        <v>792</v>
      </c>
      <c r="H6" s="1">
        <v>581</v>
      </c>
      <c r="I6" s="15">
        <v>9.2919999999999998</v>
      </c>
      <c r="J6" s="1">
        <v>0.369865</v>
      </c>
      <c r="K6" s="1">
        <v>2439</v>
      </c>
      <c r="L6" s="1">
        <v>2812</v>
      </c>
      <c r="M6" s="15">
        <v>-25.047999999999998</v>
      </c>
      <c r="N6" s="1">
        <v>1.0782620000000001</v>
      </c>
      <c r="O6" s="12">
        <v>10.084921</v>
      </c>
      <c r="P6" s="12">
        <v>66.412286399999999</v>
      </c>
      <c r="Q6" s="31"/>
      <c r="T6" s="28"/>
      <c r="U6" s="28">
        <f t="shared" si="4"/>
        <v>4.9578970425251723E-2</v>
      </c>
      <c r="V6" s="30"/>
      <c r="W6" s="30"/>
      <c r="X6" s="28">
        <f t="shared" ref="X6:X55" si="5">1/(P6*F6*10)</f>
        <v>7.5287273952369151E-3</v>
      </c>
      <c r="Y6" s="30"/>
      <c r="AB6" s="15">
        <f t="shared" si="0"/>
        <v>10.291213413173985</v>
      </c>
      <c r="AC6" s="15">
        <f t="shared" si="1"/>
        <v>-25.99757017088</v>
      </c>
      <c r="AD6" s="12">
        <f t="shared" si="2"/>
        <v>9.0328187466000003</v>
      </c>
      <c r="AE6" s="12">
        <f t="shared" si="3"/>
        <v>44.418587998719985</v>
      </c>
    </row>
    <row r="7" spans="1:31" x14ac:dyDescent="0.35">
      <c r="A7" s="1" t="s">
        <v>25</v>
      </c>
      <c r="B7" s="1">
        <v>7</v>
      </c>
      <c r="C7" s="1" t="s">
        <v>22</v>
      </c>
      <c r="D7" s="1" t="s">
        <v>23</v>
      </c>
      <c r="F7" s="1">
        <v>0.36899999999999999</v>
      </c>
      <c r="G7" s="1">
        <v>1397</v>
      </c>
      <c r="H7" s="1">
        <v>1025</v>
      </c>
      <c r="I7" s="15">
        <v>10.69</v>
      </c>
      <c r="J7" s="1">
        <v>0.37037500000000001</v>
      </c>
      <c r="K7" s="1">
        <v>4723</v>
      </c>
      <c r="L7" s="1">
        <v>5454</v>
      </c>
      <c r="M7" s="15">
        <v>-24.954000000000001</v>
      </c>
      <c r="N7" s="1">
        <v>1.0783659999999999</v>
      </c>
      <c r="O7" s="12">
        <v>9.3819417999999999</v>
      </c>
      <c r="P7" s="12">
        <v>70.728904099999994</v>
      </c>
      <c r="Q7" s="31"/>
      <c r="R7" s="33"/>
      <c r="S7" s="33"/>
      <c r="U7" s="28">
        <f t="shared" si="4"/>
        <v>2.8885567167673144E-2</v>
      </c>
      <c r="V7" s="30"/>
      <c r="X7" s="28">
        <f t="shared" si="5"/>
        <v>3.831569476093442E-3</v>
      </c>
      <c r="Y7" s="30"/>
      <c r="AB7" s="15">
        <f t="shared" si="0"/>
        <v>11.545127315631792</v>
      </c>
      <c r="AC7" s="15">
        <f t="shared" si="1"/>
        <v>-25.900116876720002</v>
      </c>
      <c r="AD7" s="12">
        <f t="shared" si="2"/>
        <v>8.4772822358626563</v>
      </c>
      <c r="AE7" s="12">
        <f t="shared" si="3"/>
        <v>47.165670296628505</v>
      </c>
    </row>
    <row r="8" spans="1:31" x14ac:dyDescent="0.35">
      <c r="A8" t="s">
        <v>26</v>
      </c>
      <c r="B8">
        <v>8</v>
      </c>
      <c r="C8" t="s">
        <v>22</v>
      </c>
      <c r="D8" t="s">
        <v>23</v>
      </c>
      <c r="F8">
        <v>0.38600000000000001</v>
      </c>
      <c r="G8">
        <v>1159</v>
      </c>
      <c r="H8">
        <v>851</v>
      </c>
      <c r="I8" s="14">
        <v>10.683999999999999</v>
      </c>
      <c r="J8">
        <v>0.37037300000000001</v>
      </c>
      <c r="K8">
        <v>4626</v>
      </c>
      <c r="L8">
        <v>5343</v>
      </c>
      <c r="M8" s="14">
        <v>-24.914000000000001</v>
      </c>
      <c r="N8">
        <v>1.078409</v>
      </c>
      <c r="O8" s="9">
        <v>7.4567505000000001</v>
      </c>
      <c r="P8" s="9">
        <v>66.146838700000004</v>
      </c>
      <c r="Q8" s="31"/>
      <c r="U8" s="28">
        <f t="shared" si="4"/>
        <v>3.474266136609417E-2</v>
      </c>
      <c r="V8" s="30"/>
      <c r="X8" s="28">
        <f t="shared" si="5"/>
        <v>3.9165493408977285E-3</v>
      </c>
      <c r="Y8" s="30"/>
      <c r="AB8" s="14">
        <f t="shared" si="0"/>
        <v>11.579909676825977</v>
      </c>
      <c r="AC8" s="14">
        <f t="shared" si="1"/>
        <v>-25.863782529040002</v>
      </c>
      <c r="AD8" s="9">
        <f t="shared" si="2"/>
        <v>6.7210579969373061</v>
      </c>
      <c r="AE8" s="9">
        <f t="shared" si="3"/>
        <v>44.113123030972439</v>
      </c>
    </row>
    <row r="9" spans="1:31" x14ac:dyDescent="0.35">
      <c r="A9" t="s">
        <v>27</v>
      </c>
      <c r="B9">
        <v>9</v>
      </c>
      <c r="C9" t="s">
        <v>22</v>
      </c>
      <c r="D9" t="s">
        <v>23</v>
      </c>
      <c r="F9">
        <v>0.47499999999999998</v>
      </c>
      <c r="G9">
        <v>1540</v>
      </c>
      <c r="H9">
        <v>1130</v>
      </c>
      <c r="I9" s="14">
        <v>9.0449999999999999</v>
      </c>
      <c r="J9">
        <v>0.36977399999999999</v>
      </c>
      <c r="K9">
        <v>5959</v>
      </c>
      <c r="L9">
        <v>6884</v>
      </c>
      <c r="M9" s="14">
        <v>-25.298999999999999</v>
      </c>
      <c r="N9">
        <v>1.0779879999999999</v>
      </c>
      <c r="O9" s="9">
        <v>8.6511039000000007</v>
      </c>
      <c r="P9" s="9">
        <v>70.115047399999995</v>
      </c>
      <c r="Q9" s="31"/>
      <c r="U9" s="28">
        <f t="shared" si="4"/>
        <v>2.4335196782167147E-2</v>
      </c>
      <c r="V9" s="30"/>
      <c r="X9" s="28">
        <f t="shared" si="5"/>
        <v>3.0025839473293101E-3</v>
      </c>
      <c r="Y9" s="30"/>
      <c r="AB9" s="14">
        <f t="shared" si="0"/>
        <v>9.8684435416745515</v>
      </c>
      <c r="AC9" s="14">
        <f t="shared" si="1"/>
        <v>-26.245607962080001</v>
      </c>
      <c r="AD9" s="9">
        <f t="shared" si="2"/>
        <v>7.8319417322031581</v>
      </c>
      <c r="AE9" s="9">
        <f t="shared" si="3"/>
        <v>46.72519930099368</v>
      </c>
    </row>
    <row r="10" spans="1:31" x14ac:dyDescent="0.35">
      <c r="A10" t="s">
        <v>28</v>
      </c>
      <c r="B10">
        <v>10</v>
      </c>
      <c r="C10" t="s">
        <v>22</v>
      </c>
      <c r="D10" t="s">
        <v>23</v>
      </c>
      <c r="F10">
        <v>0.28000000000000003</v>
      </c>
      <c r="G10">
        <v>1266</v>
      </c>
      <c r="H10">
        <v>928</v>
      </c>
      <c r="I10" s="14">
        <v>9.1050000000000004</v>
      </c>
      <c r="J10">
        <v>0.36979699999999999</v>
      </c>
      <c r="K10">
        <v>3639</v>
      </c>
      <c r="L10">
        <v>4201</v>
      </c>
      <c r="M10" s="14">
        <v>-24.855</v>
      </c>
      <c r="N10">
        <v>1.0784739999999999</v>
      </c>
      <c r="O10" s="9">
        <v>11.283630199999999</v>
      </c>
      <c r="P10" s="9">
        <v>71.238622599999999</v>
      </c>
      <c r="Q10" s="31"/>
      <c r="R10" s="32"/>
      <c r="S10" s="32"/>
      <c r="U10" s="28">
        <f t="shared" si="4"/>
        <v>3.1651414554764223E-2</v>
      </c>
      <c r="V10" s="30"/>
      <c r="W10" s="30"/>
      <c r="X10" s="28">
        <f t="shared" si="5"/>
        <v>5.0133318712265095E-3</v>
      </c>
      <c r="Y10" s="30"/>
      <c r="AB10" s="14">
        <f t="shared" si="0"/>
        <v>9.9793856344033678</v>
      </c>
      <c r="AC10" s="14">
        <f t="shared" si="1"/>
        <v>-25.800709101919999</v>
      </c>
      <c r="AD10" s="9">
        <f t="shared" si="2"/>
        <v>10.183686752348569</v>
      </c>
      <c r="AE10" s="9">
        <f t="shared" si="3"/>
        <v>47.550650590194287</v>
      </c>
    </row>
    <row r="11" spans="1:31" x14ac:dyDescent="0.35">
      <c r="A11" s="7" t="s">
        <v>29</v>
      </c>
      <c r="B11" s="7">
        <v>11</v>
      </c>
      <c r="C11" s="7" t="s">
        <v>30</v>
      </c>
      <c r="D11" s="7"/>
      <c r="E11" s="7"/>
      <c r="F11" s="7">
        <v>0.1</v>
      </c>
      <c r="G11" s="7">
        <v>1541</v>
      </c>
      <c r="H11" s="7">
        <v>1118</v>
      </c>
      <c r="I11" s="18">
        <v>-0.46600000000000003</v>
      </c>
      <c r="J11" s="7">
        <v>0.36630200000000002</v>
      </c>
      <c r="K11" s="7">
        <v>7046</v>
      </c>
      <c r="L11" s="7">
        <v>8267</v>
      </c>
      <c r="M11" s="18">
        <v>-9.2439999999999998</v>
      </c>
      <c r="N11" s="7">
        <v>1.0955490000000001</v>
      </c>
      <c r="O11" s="20">
        <v>38.553323900000002</v>
      </c>
      <c r="P11" s="20">
        <v>395.94316070000002</v>
      </c>
      <c r="Q11" s="31"/>
      <c r="R11" s="29">
        <v>35.51</v>
      </c>
      <c r="S11" s="29">
        <v>266.5</v>
      </c>
      <c r="T11" s="35"/>
      <c r="U11" s="28">
        <f t="shared" si="4"/>
        <v>2.5938100761267954E-2</v>
      </c>
      <c r="V11" s="30">
        <f>I11-0.11</f>
        <v>-0.57600000000000007</v>
      </c>
      <c r="X11" s="28">
        <f t="shared" si="5"/>
        <v>2.5256150358351167E-3</v>
      </c>
      <c r="Y11" s="30">
        <f>M11--10.07</f>
        <v>0.82600000000000051</v>
      </c>
      <c r="Z11" s="30"/>
      <c r="AB11" s="18">
        <f t="shared" si="0"/>
        <v>0.36860440179063264</v>
      </c>
      <c r="AC11" s="18">
        <f t="shared" si="1"/>
        <v>-9.9299454714399999</v>
      </c>
      <c r="AD11" s="20">
        <f t="shared" si="2"/>
        <v>34.879170038939989</v>
      </c>
      <c r="AE11" s="20">
        <f t="shared" si="3"/>
        <v>263.75841323335999</v>
      </c>
    </row>
    <row r="12" spans="1:31" x14ac:dyDescent="0.35">
      <c r="A12" t="s">
        <v>31</v>
      </c>
      <c r="B12">
        <v>12</v>
      </c>
      <c r="C12" t="s">
        <v>32</v>
      </c>
      <c r="D12" t="s">
        <v>33</v>
      </c>
      <c r="F12">
        <v>0.35499999999999998</v>
      </c>
      <c r="G12">
        <v>1552</v>
      </c>
      <c r="H12">
        <v>1133</v>
      </c>
      <c r="I12" s="14">
        <v>4.7039999999999997</v>
      </c>
      <c r="J12">
        <v>0.36818899999999999</v>
      </c>
      <c r="K12">
        <v>5019</v>
      </c>
      <c r="L12">
        <v>5789</v>
      </c>
      <c r="M12" s="14">
        <v>-26.190999999999999</v>
      </c>
      <c r="N12">
        <v>1.0770120000000001</v>
      </c>
      <c r="O12" s="9">
        <v>10.823887900000001</v>
      </c>
      <c r="P12" s="9">
        <v>78.303033400000004</v>
      </c>
      <c r="Q12" s="31"/>
      <c r="U12" s="28">
        <f t="shared" si="4"/>
        <v>2.6024857560199826E-2</v>
      </c>
      <c r="V12" s="30"/>
      <c r="W12" s="30"/>
      <c r="X12" s="28">
        <f t="shared" si="5"/>
        <v>3.5974358669618334E-3</v>
      </c>
      <c r="Y12" s="30"/>
      <c r="AB12" s="14">
        <f t="shared" si="0"/>
        <v>5.5392084807059154</v>
      </c>
      <c r="AC12" s="14">
        <f t="shared" si="1"/>
        <v>-27.13105757328</v>
      </c>
      <c r="AD12" s="9">
        <f t="shared" si="2"/>
        <v>9.7920067465794354</v>
      </c>
      <c r="AE12" s="9">
        <f t="shared" si="3"/>
        <v>52.206673505728453</v>
      </c>
    </row>
    <row r="13" spans="1:31" x14ac:dyDescent="0.35">
      <c r="A13" t="s">
        <v>34</v>
      </c>
      <c r="B13">
        <v>13</v>
      </c>
      <c r="C13" t="s">
        <v>35</v>
      </c>
      <c r="D13" s="21" t="s">
        <v>39</v>
      </c>
      <c r="F13">
        <v>0.19400000000000001</v>
      </c>
      <c r="G13">
        <v>1068</v>
      </c>
      <c r="H13">
        <v>778</v>
      </c>
      <c r="I13" s="14">
        <v>3.1549999999999998</v>
      </c>
      <c r="J13">
        <v>0.36762400000000001</v>
      </c>
      <c r="K13">
        <v>2684</v>
      </c>
      <c r="L13">
        <v>3085</v>
      </c>
      <c r="M13" s="14">
        <v>-28.390999999999998</v>
      </c>
      <c r="N13">
        <v>1.074605</v>
      </c>
      <c r="O13" s="9">
        <v>13.686663100000001</v>
      </c>
      <c r="P13" s="9">
        <v>75.1612686</v>
      </c>
      <c r="Q13" s="27"/>
      <c r="U13" s="28">
        <f t="shared" si="4"/>
        <v>3.7661767061817508E-2</v>
      </c>
      <c r="V13" s="30"/>
      <c r="X13" s="28">
        <f t="shared" si="5"/>
        <v>6.8581056058142839E-3</v>
      </c>
      <c r="Y13" s="30"/>
      <c r="AB13" s="14">
        <f t="shared" si="0"/>
        <v>4.0712351178747292</v>
      </c>
      <c r="AC13" s="14">
        <f t="shared" si="1"/>
        <v>-29.333570985119998</v>
      </c>
      <c r="AD13" s="9">
        <f t="shared" si="2"/>
        <v>12.321069493940412</v>
      </c>
      <c r="AE13" s="9">
        <f t="shared" si="3"/>
        <v>50.2431907467233</v>
      </c>
    </row>
    <row r="14" spans="1:31" x14ac:dyDescent="0.35">
      <c r="A14" t="s">
        <v>36</v>
      </c>
      <c r="B14">
        <v>14</v>
      </c>
      <c r="C14" t="s">
        <v>37</v>
      </c>
      <c r="D14" t="s">
        <v>38</v>
      </c>
      <c r="F14">
        <v>0.313</v>
      </c>
      <c r="G14">
        <v>1105</v>
      </c>
      <c r="H14">
        <v>806</v>
      </c>
      <c r="I14" s="14">
        <v>4.3369999999999997</v>
      </c>
      <c r="J14">
        <v>0.36805500000000002</v>
      </c>
      <c r="K14">
        <v>4144</v>
      </c>
      <c r="L14">
        <v>4776</v>
      </c>
      <c r="M14" s="14">
        <v>-26.661999999999999</v>
      </c>
      <c r="N14">
        <v>1.076497</v>
      </c>
      <c r="O14" s="9">
        <v>8.7956394000000007</v>
      </c>
      <c r="P14" s="9">
        <v>72.670372900000004</v>
      </c>
      <c r="Q14" s="31"/>
      <c r="R14" s="33"/>
      <c r="S14" s="33"/>
      <c r="U14" s="28">
        <f t="shared" si="4"/>
        <v>3.6323546630546696E-2</v>
      </c>
      <c r="V14" s="30"/>
      <c r="W14" s="30"/>
      <c r="X14" s="28">
        <f t="shared" si="5"/>
        <v>4.3964108775252173E-3</v>
      </c>
      <c r="Y14" s="30"/>
      <c r="Z14" s="30"/>
      <c r="AB14" s="14">
        <f t="shared" si="0"/>
        <v>5.2439172228338329</v>
      </c>
      <c r="AC14" s="14">
        <f t="shared" si="1"/>
        <v>-27.606563701679999</v>
      </c>
      <c r="AD14" s="9">
        <f t="shared" si="2"/>
        <v>7.9225429134508643</v>
      </c>
      <c r="AE14" s="9">
        <f t="shared" si="3"/>
        <v>48.482318217019049</v>
      </c>
    </row>
    <row r="15" spans="1:31" x14ac:dyDescent="0.35">
      <c r="A15" t="s">
        <v>40</v>
      </c>
      <c r="B15">
        <v>15</v>
      </c>
      <c r="C15" t="s">
        <v>41</v>
      </c>
      <c r="D15" s="21" t="s">
        <v>47</v>
      </c>
      <c r="F15">
        <v>0.19400000000000001</v>
      </c>
      <c r="G15">
        <v>770</v>
      </c>
      <c r="H15">
        <v>561</v>
      </c>
      <c r="I15" s="14">
        <v>3.456</v>
      </c>
      <c r="J15">
        <v>0.36773400000000001</v>
      </c>
      <c r="K15">
        <v>2671</v>
      </c>
      <c r="L15">
        <v>3039</v>
      </c>
      <c r="M15" s="14">
        <v>-38.987000000000002</v>
      </c>
      <c r="N15">
        <v>1.06301</v>
      </c>
      <c r="O15" s="9">
        <v>9.9401042000000004</v>
      </c>
      <c r="P15" s="9">
        <v>74.816260900000003</v>
      </c>
      <c r="Q15" s="31"/>
      <c r="R15" s="29"/>
      <c r="S15" s="29"/>
      <c r="U15" s="28">
        <f t="shared" si="4"/>
        <v>5.1856993362883776E-2</v>
      </c>
      <c r="V15" s="30"/>
      <c r="X15" s="28">
        <f t="shared" si="5"/>
        <v>6.8897310734994666E-3</v>
      </c>
      <c r="Y15" s="30"/>
      <c r="AB15" s="14">
        <f t="shared" si="0"/>
        <v>4.4710750590864237</v>
      </c>
      <c r="AC15" s="14">
        <f t="shared" si="1"/>
        <v>-39.929846991280002</v>
      </c>
      <c r="AD15" s="9">
        <f t="shared" si="2"/>
        <v>8.8944667240004129</v>
      </c>
      <c r="AE15" s="9">
        <f t="shared" si="3"/>
        <v>50.0138296277633</v>
      </c>
    </row>
    <row r="16" spans="1:31" x14ac:dyDescent="0.35">
      <c r="A16" t="s">
        <v>42</v>
      </c>
      <c r="B16">
        <v>16</v>
      </c>
      <c r="C16" t="s">
        <v>43</v>
      </c>
      <c r="D16" s="21" t="s">
        <v>74</v>
      </c>
      <c r="F16">
        <v>0.51400000000000001</v>
      </c>
      <c r="G16">
        <v>2541</v>
      </c>
      <c r="H16">
        <v>1853</v>
      </c>
      <c r="I16" s="14">
        <v>3.9129999999999998</v>
      </c>
      <c r="J16">
        <v>0.36790099999999998</v>
      </c>
      <c r="K16">
        <v>7286</v>
      </c>
      <c r="L16">
        <v>8418</v>
      </c>
      <c r="M16" s="14">
        <v>-25.942</v>
      </c>
      <c r="N16">
        <v>1.0772839999999999</v>
      </c>
      <c r="O16" s="9">
        <v>12.260529699999999</v>
      </c>
      <c r="P16" s="9">
        <v>79.680668400000002</v>
      </c>
      <c r="Q16" s="31"/>
      <c r="T16" s="35"/>
      <c r="U16" s="28">
        <f t="shared" si="4"/>
        <v>1.5868199330970129E-2</v>
      </c>
      <c r="V16" s="30"/>
      <c r="X16" s="28">
        <f t="shared" si="5"/>
        <v>2.441652826080954E-3</v>
      </c>
      <c r="Y16" s="30"/>
      <c r="AB16" s="14">
        <f t="shared" si="0"/>
        <v>4.6774886851216113</v>
      </c>
      <c r="AC16" s="14">
        <f t="shared" si="1"/>
        <v>-26.88095546528</v>
      </c>
      <c r="AD16" s="9">
        <f t="shared" si="2"/>
        <v>11.139219763230894</v>
      </c>
      <c r="AE16" s="9">
        <f t="shared" si="3"/>
        <v>53.075871776444515</v>
      </c>
    </row>
    <row r="17" spans="1:31" x14ac:dyDescent="0.35">
      <c r="A17" t="s">
        <v>44</v>
      </c>
      <c r="B17">
        <v>17</v>
      </c>
      <c r="C17" t="s">
        <v>43</v>
      </c>
      <c r="D17" s="21" t="s">
        <v>74</v>
      </c>
      <c r="F17">
        <v>0.60099999999999998</v>
      </c>
      <c r="G17">
        <v>3006</v>
      </c>
      <c r="H17">
        <v>2191</v>
      </c>
      <c r="I17" s="14">
        <v>3.5379999999999998</v>
      </c>
      <c r="J17">
        <v>0.36776399999999998</v>
      </c>
      <c r="K17">
        <v>8229</v>
      </c>
      <c r="L17">
        <v>9498</v>
      </c>
      <c r="M17" s="14">
        <v>-27.434999999999999</v>
      </c>
      <c r="N17">
        <v>1.0756509999999999</v>
      </c>
      <c r="O17" s="9">
        <v>12.168250799999999</v>
      </c>
      <c r="P17" s="9">
        <v>77.614940300000001</v>
      </c>
      <c r="Q17" s="31"/>
      <c r="T17" s="35"/>
      <c r="U17" s="28">
        <f t="shared" si="4"/>
        <v>1.3674056675551986E-2</v>
      </c>
      <c r="V17" s="30"/>
      <c r="X17" s="28">
        <f t="shared" si="5"/>
        <v>2.1437799274005341E-3</v>
      </c>
      <c r="Y17" s="30"/>
      <c r="AB17" s="14">
        <f t="shared" si="0"/>
        <v>4.2872110892262008</v>
      </c>
      <c r="AC17" s="14">
        <f t="shared" si="1"/>
        <v>-28.37560804776</v>
      </c>
      <c r="AD17" s="9">
        <f t="shared" si="2"/>
        <v>11.065571366372179</v>
      </c>
      <c r="AE17" s="9">
        <f t="shared" si="3"/>
        <v>51.687497170009046</v>
      </c>
    </row>
    <row r="18" spans="1:31" x14ac:dyDescent="0.35">
      <c r="A18" s="7" t="s">
        <v>45</v>
      </c>
      <c r="B18" s="7">
        <v>18</v>
      </c>
      <c r="C18" s="7" t="s">
        <v>46</v>
      </c>
      <c r="D18" s="7"/>
      <c r="E18" s="7"/>
      <c r="F18" s="7">
        <v>0.1</v>
      </c>
      <c r="G18" s="7">
        <v>730</v>
      </c>
      <c r="H18" s="7">
        <v>530</v>
      </c>
      <c r="I18" s="18">
        <v>-0.80500000000000005</v>
      </c>
      <c r="J18" s="7">
        <v>0.366178</v>
      </c>
      <c r="K18" s="7">
        <v>3657</v>
      </c>
      <c r="L18" s="7">
        <v>4285</v>
      </c>
      <c r="M18" s="18">
        <v>-9.2040000000000006</v>
      </c>
      <c r="N18" s="7">
        <v>1.095594</v>
      </c>
      <c r="O18" s="20">
        <v>18.848713199999999</v>
      </c>
      <c r="P18" s="20">
        <v>200.4863867</v>
      </c>
      <c r="Q18" s="31"/>
      <c r="R18" s="29">
        <v>17.754999999999999</v>
      </c>
      <c r="S18" s="29">
        <v>133.25</v>
      </c>
      <c r="U18" s="28">
        <f t="shared" si="4"/>
        <v>5.3054019624002774E-2</v>
      </c>
      <c r="V18" s="30">
        <f>I18-0.11</f>
        <v>-0.91500000000000004</v>
      </c>
      <c r="X18" s="28">
        <f t="shared" si="5"/>
        <v>4.987869832261284E-3</v>
      </c>
      <c r="Y18" s="30">
        <f>M18--10.07</f>
        <v>0.86599999999999966</v>
      </c>
      <c r="Z18" s="30"/>
      <c r="AB18" s="18">
        <f t="shared" si="0"/>
        <v>0.21840983323996899</v>
      </c>
      <c r="AC18" s="18">
        <f t="shared" si="1"/>
        <v>-10.046310890640001</v>
      </c>
      <c r="AD18" s="20">
        <f t="shared" si="2"/>
        <v>16.857333092720001</v>
      </c>
      <c r="AE18" s="20">
        <f t="shared" si="3"/>
        <v>133.81874987815996</v>
      </c>
    </row>
    <row r="19" spans="1:31" x14ac:dyDescent="0.35">
      <c r="A19" t="s">
        <v>48</v>
      </c>
      <c r="B19">
        <v>19</v>
      </c>
      <c r="C19" t="s">
        <v>49</v>
      </c>
      <c r="D19" t="s">
        <v>50</v>
      </c>
      <c r="F19">
        <v>0.51</v>
      </c>
      <c r="G19">
        <v>1081</v>
      </c>
      <c r="H19">
        <v>785</v>
      </c>
      <c r="I19" s="14">
        <v>-0.27100000000000002</v>
      </c>
      <c r="J19">
        <v>0.366373</v>
      </c>
      <c r="K19">
        <v>6117</v>
      </c>
      <c r="L19">
        <v>7070</v>
      </c>
      <c r="M19" s="14">
        <v>-25.103999999999999</v>
      </c>
      <c r="N19">
        <v>1.078201</v>
      </c>
      <c r="O19" s="9">
        <v>5.2497040000000004</v>
      </c>
      <c r="P19" s="9">
        <v>66.937664799999993</v>
      </c>
      <c r="Q19" s="31"/>
      <c r="T19" s="37"/>
      <c r="U19" s="28">
        <f t="shared" si="4"/>
        <v>3.7350378492301474E-2</v>
      </c>
      <c r="V19" s="30"/>
      <c r="X19" s="28">
        <f t="shared" si="5"/>
        <v>2.9292690738226801E-3</v>
      </c>
      <c r="Y19" s="30"/>
      <c r="Z19" s="34"/>
      <c r="AB19" s="14">
        <f t="shared" si="0"/>
        <v>0.64306695040404593</v>
      </c>
      <c r="AC19" s="14">
        <f t="shared" si="1"/>
        <v>-26.053149868159998</v>
      </c>
      <c r="AD19" s="9">
        <f t="shared" si="2"/>
        <v>4.7265361411450986</v>
      </c>
      <c r="AE19" s="9">
        <f t="shared" si="3"/>
        <v>44.605139951196854</v>
      </c>
    </row>
    <row r="20" spans="1:31" x14ac:dyDescent="0.35">
      <c r="A20" t="s">
        <v>51</v>
      </c>
      <c r="B20">
        <v>20</v>
      </c>
      <c r="C20" t="s">
        <v>49</v>
      </c>
      <c r="D20" t="s">
        <v>50</v>
      </c>
      <c r="F20">
        <v>0.28299999999999997</v>
      </c>
      <c r="G20">
        <v>695</v>
      </c>
      <c r="H20">
        <v>504</v>
      </c>
      <c r="I20" s="14">
        <v>-0.41099999999999998</v>
      </c>
      <c r="J20">
        <v>0.36632199999999998</v>
      </c>
      <c r="K20">
        <v>3467</v>
      </c>
      <c r="L20">
        <v>4005</v>
      </c>
      <c r="M20" s="14">
        <v>-24.033999999999999</v>
      </c>
      <c r="N20">
        <v>1.079372</v>
      </c>
      <c r="O20" s="9">
        <v>6.2148786999999999</v>
      </c>
      <c r="P20" s="9">
        <v>67.016911899999997</v>
      </c>
      <c r="Q20" s="31"/>
      <c r="R20" s="32"/>
      <c r="S20" s="32"/>
      <c r="T20" s="32"/>
      <c r="U20" s="28">
        <f t="shared" si="4"/>
        <v>5.6856602922815531E-2</v>
      </c>
      <c r="V20" s="30"/>
      <c r="X20" s="28">
        <f t="shared" si="5"/>
        <v>5.2726525356260713E-3</v>
      </c>
      <c r="Y20" s="30"/>
      <c r="AB20" s="14">
        <f t="shared" si="0"/>
        <v>0.6388868404912722</v>
      </c>
      <c r="AC20" s="14">
        <f t="shared" si="1"/>
        <v>-24.98308647048</v>
      </c>
      <c r="AD20" s="9">
        <f t="shared" si="2"/>
        <v>5.5492517339316603</v>
      </c>
      <c r="AE20" s="9">
        <f t="shared" si="3"/>
        <v>44.742030310271929</v>
      </c>
    </row>
    <row r="21" spans="1:31" x14ac:dyDescent="0.35">
      <c r="A21" t="s">
        <v>52</v>
      </c>
      <c r="B21">
        <v>21</v>
      </c>
      <c r="C21" t="s">
        <v>49</v>
      </c>
      <c r="D21" t="s">
        <v>50</v>
      </c>
      <c r="F21">
        <v>0.371</v>
      </c>
      <c r="G21">
        <v>2091</v>
      </c>
      <c r="H21">
        <v>1519</v>
      </c>
      <c r="I21" s="14">
        <v>0.32900000000000001</v>
      </c>
      <c r="J21">
        <v>0.36659199999999997</v>
      </c>
      <c r="K21">
        <v>5209</v>
      </c>
      <c r="L21">
        <v>6029</v>
      </c>
      <c r="M21" s="14">
        <v>-23.004000000000001</v>
      </c>
      <c r="N21">
        <v>1.0804990000000001</v>
      </c>
      <c r="O21" s="9">
        <v>13.821608599999999</v>
      </c>
      <c r="P21" s="9">
        <v>77.769672700000001</v>
      </c>
      <c r="Q21" s="31"/>
      <c r="U21" s="28">
        <f t="shared" si="4"/>
        <v>1.9501476765572803E-2</v>
      </c>
      <c r="V21" s="30"/>
      <c r="W21" s="33"/>
      <c r="X21" s="28">
        <f t="shared" si="5"/>
        <v>3.4658983330881524E-3</v>
      </c>
      <c r="Y21" s="30"/>
      <c r="Z21" s="30"/>
      <c r="AB21" s="14">
        <f t="shared" si="0"/>
        <v>1.1187868325710069</v>
      </c>
      <c r="AC21" s="14">
        <f t="shared" si="1"/>
        <v>-23.94448426184</v>
      </c>
      <c r="AD21" s="9">
        <f t="shared" si="2"/>
        <v>12.538359128524956</v>
      </c>
      <c r="AE21" s="9">
        <f t="shared" si="3"/>
        <v>51.845591079423606</v>
      </c>
    </row>
    <row r="22" spans="1:31" x14ac:dyDescent="0.35">
      <c r="A22" t="s">
        <v>53</v>
      </c>
      <c r="B22">
        <v>22</v>
      </c>
      <c r="C22" t="s">
        <v>49</v>
      </c>
      <c r="D22" t="s">
        <v>50</v>
      </c>
      <c r="F22">
        <v>0.246</v>
      </c>
      <c r="G22">
        <v>1050</v>
      </c>
      <c r="H22">
        <v>766</v>
      </c>
      <c r="I22" s="14">
        <v>4.2510000000000003</v>
      </c>
      <c r="J22">
        <v>0.36802400000000002</v>
      </c>
      <c r="K22">
        <v>3245</v>
      </c>
      <c r="L22">
        <v>3744</v>
      </c>
      <c r="M22" s="14">
        <v>-24.655000000000001</v>
      </c>
      <c r="N22">
        <v>1.0786929999999999</v>
      </c>
      <c r="O22" s="9">
        <v>10.676647000000001</v>
      </c>
      <c r="P22" s="9">
        <v>71.877466400000003</v>
      </c>
      <c r="Q22" s="31"/>
      <c r="R22" s="33"/>
      <c r="S22" s="33"/>
      <c r="U22" s="28">
        <f t="shared" si="4"/>
        <v>3.8074131798180685E-2</v>
      </c>
      <c r="V22" s="30"/>
      <c r="X22" s="28">
        <f t="shared" si="5"/>
        <v>5.655514661277076E-3</v>
      </c>
      <c r="Y22" s="30"/>
      <c r="Z22" s="33"/>
      <c r="AB22" s="14">
        <f t="shared" si="0"/>
        <v>5.1701063722975524</v>
      </c>
      <c r="AC22" s="14">
        <f t="shared" si="1"/>
        <v>-25.600198026880001</v>
      </c>
      <c r="AD22" s="9">
        <f t="shared" si="2"/>
        <v>9.6096987445739845</v>
      </c>
      <c r="AE22" s="9">
        <f t="shared" si="3"/>
        <v>48.001781939142759</v>
      </c>
    </row>
    <row r="23" spans="1:31" x14ac:dyDescent="0.35">
      <c r="A23" t="s">
        <v>54</v>
      </c>
      <c r="B23">
        <v>23</v>
      </c>
      <c r="C23" t="s">
        <v>55</v>
      </c>
      <c r="D23" t="s">
        <v>56</v>
      </c>
      <c r="F23">
        <v>0.26900000000000002</v>
      </c>
      <c r="G23">
        <v>1372</v>
      </c>
      <c r="H23">
        <v>998</v>
      </c>
      <c r="I23" s="14">
        <v>1.58</v>
      </c>
      <c r="J23">
        <v>0.36704900000000001</v>
      </c>
      <c r="K23">
        <v>3445</v>
      </c>
      <c r="L23">
        <v>3968</v>
      </c>
      <c r="M23" s="14">
        <v>-26.963999999999999</v>
      </c>
      <c r="N23">
        <v>1.076166</v>
      </c>
      <c r="O23" s="9">
        <v>12.7761739</v>
      </c>
      <c r="P23" s="9">
        <v>69.8966238</v>
      </c>
      <c r="R23" s="29"/>
      <c r="S23" s="29"/>
      <c r="T23" s="33"/>
      <c r="U23" s="28">
        <f t="shared" si="4"/>
        <v>2.9096912331156573E-2</v>
      </c>
      <c r="V23" s="30"/>
      <c r="X23" s="28">
        <f t="shared" si="5"/>
        <v>5.3185288742932206E-3</v>
      </c>
      <c r="Y23" s="30"/>
      <c r="Z23" s="30"/>
      <c r="AB23" s="14">
        <f t="shared" si="0"/>
        <v>2.4365988908706102</v>
      </c>
      <c r="AC23" s="14">
        <f t="shared" si="1"/>
        <v>-27.910782700959999</v>
      </c>
      <c r="AD23" s="9">
        <f t="shared" si="2"/>
        <v>11.54319273815933</v>
      </c>
      <c r="AE23" s="9">
        <f t="shared" si="3"/>
        <v>46.666308959489065</v>
      </c>
    </row>
    <row r="24" spans="1:31" x14ac:dyDescent="0.35">
      <c r="A24" s="7" t="s">
        <v>57</v>
      </c>
      <c r="B24" s="7">
        <v>24</v>
      </c>
      <c r="C24" s="7" t="s">
        <v>58</v>
      </c>
      <c r="D24" s="7"/>
      <c r="E24" s="7"/>
      <c r="F24" s="7">
        <v>0.1</v>
      </c>
      <c r="G24" s="7">
        <v>1228</v>
      </c>
      <c r="H24" s="7">
        <v>891</v>
      </c>
      <c r="I24" s="18">
        <v>-1.5389999999999999</v>
      </c>
      <c r="J24" s="7">
        <v>0.36591000000000001</v>
      </c>
      <c r="K24" s="7">
        <v>5747</v>
      </c>
      <c r="L24" s="7">
        <v>6738</v>
      </c>
      <c r="M24" s="18">
        <v>-9.5060000000000002</v>
      </c>
      <c r="N24" s="7">
        <v>1.0952630000000001</v>
      </c>
      <c r="O24" s="20">
        <v>37.890856399999997</v>
      </c>
      <c r="P24" s="20">
        <v>321.2481512</v>
      </c>
      <c r="R24" s="32">
        <v>31.803612253289998</v>
      </c>
      <c r="T24" s="32">
        <v>239.36439135739002</v>
      </c>
      <c r="U24" s="28">
        <f t="shared" si="4"/>
        <v>2.6391591402510503E-2</v>
      </c>
      <c r="V24" s="30">
        <f>I24-0.11</f>
        <v>-1.649</v>
      </c>
      <c r="X24" s="28">
        <f t="shared" si="5"/>
        <v>3.1128583814866171E-3</v>
      </c>
      <c r="Y24" s="30">
        <f>M24--10.07</f>
        <v>0.56400000000000006</v>
      </c>
      <c r="AA24" s="33"/>
      <c r="AB24" s="18">
        <f t="shared" si="0"/>
        <v>-0.70123798822345951</v>
      </c>
      <c r="AC24" s="18">
        <f t="shared" si="1"/>
        <v>-10.251701479039999</v>
      </c>
      <c r="AD24" s="20">
        <f t="shared" si="2"/>
        <v>34.273277263439994</v>
      </c>
      <c r="AE24" s="20">
        <f t="shared" si="3"/>
        <v>214.10117091776002</v>
      </c>
    </row>
    <row r="25" spans="1:31" x14ac:dyDescent="0.35">
      <c r="A25" t="s">
        <v>59</v>
      </c>
      <c r="B25">
        <v>25</v>
      </c>
      <c r="C25" t="s">
        <v>60</v>
      </c>
      <c r="D25" t="s">
        <v>61</v>
      </c>
      <c r="F25">
        <v>0.19500000000000001</v>
      </c>
      <c r="G25">
        <v>996</v>
      </c>
      <c r="H25">
        <v>727</v>
      </c>
      <c r="I25" s="14">
        <v>3.4260000000000002</v>
      </c>
      <c r="J25">
        <v>0.36772300000000002</v>
      </c>
      <c r="K25">
        <v>2606</v>
      </c>
      <c r="L25">
        <v>3005</v>
      </c>
      <c r="M25" s="14">
        <v>-25.565000000000001</v>
      </c>
      <c r="N25">
        <v>1.0776969999999999</v>
      </c>
      <c r="O25" s="9">
        <v>13.5345034</v>
      </c>
      <c r="P25" s="9">
        <v>72.881182600000002</v>
      </c>
      <c r="Q25" s="27"/>
      <c r="T25" s="37"/>
      <c r="U25" s="28">
        <f t="shared" si="4"/>
        <v>3.7889865454576836E-2</v>
      </c>
      <c r="V25" s="30"/>
      <c r="W25" s="34"/>
      <c r="X25" s="28">
        <f t="shared" si="5"/>
        <v>7.0363912127368901E-3</v>
      </c>
      <c r="Y25" s="30"/>
      <c r="Z25" s="34"/>
      <c r="AB25" s="14">
        <f t="shared" si="0"/>
        <v>4.3438233441736731</v>
      </c>
      <c r="AC25" s="14">
        <f t="shared" si="1"/>
        <v>-26.509395053920002</v>
      </c>
      <c r="AD25" s="9">
        <f t="shared" si="2"/>
        <v>12.182913219896411</v>
      </c>
      <c r="AE25" s="9">
        <f t="shared" si="3"/>
        <v>48.725974295044097</v>
      </c>
    </row>
    <row r="26" spans="1:31" x14ac:dyDescent="0.35">
      <c r="A26" t="s">
        <v>62</v>
      </c>
      <c r="B26">
        <v>26</v>
      </c>
      <c r="C26" t="s">
        <v>63</v>
      </c>
      <c r="D26" s="21" t="s">
        <v>73</v>
      </c>
      <c r="F26">
        <v>0.25600000000000001</v>
      </c>
      <c r="G26">
        <v>1333</v>
      </c>
      <c r="H26">
        <v>973</v>
      </c>
      <c r="I26" s="14">
        <v>4.7370000000000001</v>
      </c>
      <c r="J26">
        <v>0.36820199999999997</v>
      </c>
      <c r="K26">
        <v>3558</v>
      </c>
      <c r="L26">
        <v>4088</v>
      </c>
      <c r="M26" s="14">
        <v>-29.943000000000001</v>
      </c>
      <c r="N26">
        <v>1.0729059999999999</v>
      </c>
      <c r="O26" s="9">
        <v>13.3811216</v>
      </c>
      <c r="P26" s="9">
        <v>76.214908300000005</v>
      </c>
      <c r="Q26" s="31"/>
      <c r="U26" s="28">
        <f t="shared" si="4"/>
        <v>2.9192246485526294E-2</v>
      </c>
      <c r="V26" s="30"/>
      <c r="X26" s="28">
        <f t="shared" si="5"/>
        <v>5.1253095846078706E-3</v>
      </c>
      <c r="Y26" s="30"/>
      <c r="AB26" s="14">
        <f t="shared" si="0"/>
        <v>5.5942626930540715</v>
      </c>
      <c r="AC26" s="14">
        <f t="shared" si="1"/>
        <v>-30.884728073360002</v>
      </c>
      <c r="AD26" s="9">
        <f t="shared" si="2"/>
        <v>12.089272252860001</v>
      </c>
      <c r="AE26" s="9">
        <f t="shared" si="3"/>
        <v>50.876811662840005</v>
      </c>
    </row>
    <row r="27" spans="1:31" x14ac:dyDescent="0.35">
      <c r="A27" t="s">
        <v>64</v>
      </c>
      <c r="B27">
        <v>27</v>
      </c>
      <c r="C27" t="s">
        <v>65</v>
      </c>
      <c r="D27" t="s">
        <v>66</v>
      </c>
      <c r="F27">
        <v>0.38300000000000001</v>
      </c>
      <c r="G27">
        <v>1423</v>
      </c>
      <c r="H27">
        <v>1036</v>
      </c>
      <c r="I27" s="14">
        <v>2.5379999999999998</v>
      </c>
      <c r="J27">
        <v>0.36739899999999998</v>
      </c>
      <c r="K27">
        <v>5073</v>
      </c>
      <c r="L27">
        <v>5845</v>
      </c>
      <c r="M27" s="14">
        <v>-27.777000000000001</v>
      </c>
      <c r="N27">
        <v>1.075277</v>
      </c>
      <c r="O27" s="9">
        <v>9.1447286000000005</v>
      </c>
      <c r="P27" s="9">
        <v>73.148036200000007</v>
      </c>
      <c r="Q27" s="38"/>
      <c r="R27" s="29"/>
      <c r="S27" s="29"/>
      <c r="U27" s="28">
        <f t="shared" si="4"/>
        <v>2.855159700902718E-2</v>
      </c>
      <c r="V27" s="30"/>
      <c r="X27" s="28">
        <f t="shared" si="5"/>
        <v>3.5694274147051578E-3</v>
      </c>
      <c r="Y27" s="30"/>
      <c r="AB27" s="14">
        <f t="shared" si="0"/>
        <v>3.3908019148141553</v>
      </c>
      <c r="AC27" s="14">
        <f t="shared" si="1"/>
        <v>-28.721181571040002</v>
      </c>
      <c r="AD27" s="9">
        <f t="shared" si="2"/>
        <v>8.2641082031474689</v>
      </c>
      <c r="AE27" s="9">
        <f t="shared" si="3"/>
        <v>48.76860558847541</v>
      </c>
    </row>
    <row r="28" spans="1:31" x14ac:dyDescent="0.35">
      <c r="A28" t="s">
        <v>67</v>
      </c>
      <c r="B28">
        <v>28</v>
      </c>
      <c r="C28" t="s">
        <v>68</v>
      </c>
      <c r="D28" t="s">
        <v>69</v>
      </c>
      <c r="F28">
        <v>0.214</v>
      </c>
      <c r="G28">
        <v>1055</v>
      </c>
      <c r="H28">
        <v>770</v>
      </c>
      <c r="I28" s="14">
        <v>4.8120000000000003</v>
      </c>
      <c r="J28">
        <v>0.36822899999999997</v>
      </c>
      <c r="K28">
        <v>2829</v>
      </c>
      <c r="L28">
        <v>3264</v>
      </c>
      <c r="M28" s="14">
        <v>-25.224</v>
      </c>
      <c r="N28">
        <v>1.0780700000000001</v>
      </c>
      <c r="O28" s="9">
        <v>12.3097355</v>
      </c>
      <c r="P28" s="9">
        <v>71.784838300000004</v>
      </c>
      <c r="Q28" s="38"/>
      <c r="R28" s="29"/>
      <c r="S28" s="29"/>
      <c r="U28" s="28">
        <f t="shared" si="4"/>
        <v>3.7960987839760506E-2</v>
      </c>
      <c r="V28" s="30"/>
      <c r="X28" s="28">
        <f t="shared" si="5"/>
        <v>6.5095879672151915E-3</v>
      </c>
      <c r="Y28" s="30"/>
      <c r="AB28" s="14">
        <f t="shared" si="0"/>
        <v>5.7303185622294688</v>
      </c>
      <c r="AC28" s="14">
        <f t="shared" si="1"/>
        <v>-26.169272129359999</v>
      </c>
      <c r="AD28" s="9">
        <f t="shared" si="2"/>
        <v>11.080119602318691</v>
      </c>
      <c r="AE28" s="9">
        <f t="shared" si="3"/>
        <v>47.972747417727845</v>
      </c>
    </row>
    <row r="29" spans="1:31" x14ac:dyDescent="0.35">
      <c r="A29" t="s">
        <v>70</v>
      </c>
      <c r="B29">
        <v>29</v>
      </c>
      <c r="C29" t="s">
        <v>71</v>
      </c>
      <c r="D29" t="s">
        <v>72</v>
      </c>
      <c r="F29">
        <v>0.499</v>
      </c>
      <c r="G29">
        <v>1830</v>
      </c>
      <c r="H29">
        <v>1334</v>
      </c>
      <c r="I29" s="14">
        <v>3.6419999999999999</v>
      </c>
      <c r="J29">
        <v>0.36780200000000002</v>
      </c>
      <c r="K29">
        <v>4389</v>
      </c>
      <c r="L29">
        <v>5056</v>
      </c>
      <c r="M29" s="14">
        <v>-27.341999999999999</v>
      </c>
      <c r="N29">
        <v>1.075753</v>
      </c>
      <c r="O29" s="9">
        <v>9.0894966999999998</v>
      </c>
      <c r="P29" s="9">
        <v>48.368730900000003</v>
      </c>
      <c r="Q29" s="38"/>
      <c r="U29" s="28">
        <f t="shared" si="4"/>
        <v>2.2047513544199471E-2</v>
      </c>
      <c r="V29" s="30"/>
      <c r="W29" s="30"/>
      <c r="X29" s="28">
        <f t="shared" si="5"/>
        <v>4.143189161144735E-3</v>
      </c>
      <c r="Y29" s="30"/>
      <c r="AB29" s="14">
        <f t="shared" si="0"/>
        <v>4.4495146320569061</v>
      </c>
      <c r="AC29" s="14">
        <f t="shared" si="1"/>
        <v>-28.30600501528</v>
      </c>
      <c r="AD29" s="9">
        <f t="shared" si="2"/>
        <v>8.236760695848055</v>
      </c>
      <c r="AE29" s="9">
        <f t="shared" si="3"/>
        <v>32.262826891498364</v>
      </c>
    </row>
    <row r="30" spans="1:31" x14ac:dyDescent="0.35">
      <c r="A30" s="7" t="s">
        <v>75</v>
      </c>
      <c r="B30" s="7">
        <v>30</v>
      </c>
      <c r="C30" s="7" t="s">
        <v>30</v>
      </c>
      <c r="D30" s="7"/>
      <c r="E30" s="7"/>
      <c r="F30" s="7">
        <v>0.1</v>
      </c>
      <c r="G30" s="7">
        <v>1543</v>
      </c>
      <c r="H30" s="7">
        <v>1120</v>
      </c>
      <c r="I30" s="18">
        <v>-0.66700000000000004</v>
      </c>
      <c r="J30" s="7">
        <v>0.366228</v>
      </c>
      <c r="K30" s="7">
        <v>7096</v>
      </c>
      <c r="L30" s="7">
        <v>8332</v>
      </c>
      <c r="M30" s="18">
        <v>-9.3190000000000008</v>
      </c>
      <c r="N30" s="7">
        <v>1.095467</v>
      </c>
      <c r="O30" s="20">
        <v>38.647219100000001</v>
      </c>
      <c r="P30" s="20">
        <v>398.44434869999998</v>
      </c>
      <c r="Q30" s="31"/>
      <c r="R30" s="29">
        <v>35.51</v>
      </c>
      <c r="S30" s="29">
        <v>266.5</v>
      </c>
      <c r="U30" s="28">
        <f t="shared" si="4"/>
        <v>2.5875082950017482E-2</v>
      </c>
      <c r="V30" s="30">
        <f>I30-0.11</f>
        <v>-0.77700000000000002</v>
      </c>
      <c r="X30" s="28">
        <f t="shared" si="5"/>
        <v>2.509760781556293E-3</v>
      </c>
      <c r="Y30" s="30">
        <f>M30--10.07</f>
        <v>0.75099999999999945</v>
      </c>
      <c r="Z30" s="30"/>
      <c r="AB30" s="18">
        <f t="shared" si="0"/>
        <v>0.16716561507267669</v>
      </c>
      <c r="AC30" s="18">
        <f t="shared" si="1"/>
        <v>-10.00294452104</v>
      </c>
      <c r="AD30" s="20">
        <f t="shared" si="2"/>
        <v>34.965046588859998</v>
      </c>
      <c r="AE30" s="20">
        <f t="shared" si="3"/>
        <v>265.42120301575994</v>
      </c>
    </row>
    <row r="31" spans="1:31" x14ac:dyDescent="0.35">
      <c r="A31" t="s">
        <v>76</v>
      </c>
      <c r="B31">
        <v>31</v>
      </c>
      <c r="C31" t="s">
        <v>77</v>
      </c>
      <c r="D31" t="s">
        <v>74</v>
      </c>
      <c r="F31">
        <v>0.31900000000000001</v>
      </c>
      <c r="G31">
        <v>1486</v>
      </c>
      <c r="H31">
        <v>1081</v>
      </c>
      <c r="I31" s="14">
        <v>1.641</v>
      </c>
      <c r="J31">
        <v>0.36707099999999998</v>
      </c>
      <c r="K31">
        <v>4218</v>
      </c>
      <c r="L31">
        <v>4867</v>
      </c>
      <c r="M31" s="14">
        <v>-25.347000000000001</v>
      </c>
      <c r="N31">
        <v>1.077936</v>
      </c>
      <c r="O31" s="9">
        <v>11.513821099999999</v>
      </c>
      <c r="P31" s="9">
        <v>72.817258499999994</v>
      </c>
      <c r="Q31" s="31"/>
      <c r="R31" s="39"/>
      <c r="S31" s="39"/>
      <c r="U31" s="28">
        <f t="shared" si="4"/>
        <v>2.7226376118042295E-2</v>
      </c>
      <c r="V31" s="30"/>
      <c r="X31" s="28">
        <f t="shared" si="5"/>
        <v>4.3050182097208647E-3</v>
      </c>
      <c r="Y31" s="30"/>
      <c r="AB31" s="14">
        <f t="shared" si="0"/>
        <v>2.4845745342723169</v>
      </c>
      <c r="AC31" s="14">
        <f t="shared" si="1"/>
        <v>-26.291446193200002</v>
      </c>
      <c r="AD31" s="9">
        <f t="shared" si="2"/>
        <v>10.410885605646207</v>
      </c>
      <c r="AE31" s="9">
        <f t="shared" si="3"/>
        <v>48.57675044139561</v>
      </c>
    </row>
    <row r="32" spans="1:31" x14ac:dyDescent="0.35">
      <c r="A32" t="s">
        <v>78</v>
      </c>
      <c r="B32">
        <v>32</v>
      </c>
      <c r="C32" t="s">
        <v>79</v>
      </c>
      <c r="D32" t="s">
        <v>74</v>
      </c>
      <c r="F32">
        <v>0.29099999999999998</v>
      </c>
      <c r="G32">
        <v>1509</v>
      </c>
      <c r="H32">
        <v>1097</v>
      </c>
      <c r="I32" s="14">
        <v>0.86699999999999999</v>
      </c>
      <c r="J32">
        <v>0.36678899999999998</v>
      </c>
      <c r="K32">
        <v>3914</v>
      </c>
      <c r="L32">
        <v>4517</v>
      </c>
      <c r="M32" s="14">
        <v>-25.427</v>
      </c>
      <c r="N32">
        <v>1.0778479999999999</v>
      </c>
      <c r="O32" s="9">
        <v>13.611003500000001</v>
      </c>
      <c r="P32" s="9">
        <v>73.910853399999993</v>
      </c>
      <c r="Q32" s="31"/>
      <c r="R32" s="39"/>
      <c r="S32" s="39"/>
      <c r="U32" s="28">
        <f t="shared" si="4"/>
        <v>2.5247411896106617E-2</v>
      </c>
      <c r="V32" s="30"/>
      <c r="X32" s="28">
        <f t="shared" si="5"/>
        <v>4.6494201578769602E-3</v>
      </c>
      <c r="Y32" s="30"/>
      <c r="AB32" s="14">
        <f t="shared" si="0"/>
        <v>1.6967952042914007</v>
      </c>
      <c r="AC32" s="14">
        <f t="shared" si="1"/>
        <v>-26.37057131728</v>
      </c>
      <c r="AD32" s="9">
        <f t="shared" si="2"/>
        <v>12.317455416220273</v>
      </c>
      <c r="AE32" s="9">
        <f t="shared" si="3"/>
        <v>49.319921594615536</v>
      </c>
    </row>
    <row r="33" spans="1:31" x14ac:dyDescent="0.35">
      <c r="A33" t="s">
        <v>80</v>
      </c>
      <c r="B33">
        <v>33</v>
      </c>
      <c r="C33" t="s">
        <v>81</v>
      </c>
      <c r="D33" t="s">
        <v>82</v>
      </c>
      <c r="F33">
        <v>0.52500000000000002</v>
      </c>
      <c r="G33">
        <v>2358</v>
      </c>
      <c r="H33">
        <v>1719</v>
      </c>
      <c r="I33" s="14">
        <v>3.6240000000000001</v>
      </c>
      <c r="J33">
        <v>0.36779499999999998</v>
      </c>
      <c r="K33">
        <v>6578</v>
      </c>
      <c r="L33">
        <v>7603</v>
      </c>
      <c r="M33" s="14">
        <v>-25.071999999999999</v>
      </c>
      <c r="N33">
        <v>1.078236</v>
      </c>
      <c r="O33" s="9">
        <v>11.033166100000001</v>
      </c>
      <c r="P33" s="9">
        <v>70.076996500000007</v>
      </c>
      <c r="Q33" s="29"/>
      <c r="U33" s="28">
        <f t="shared" si="4"/>
        <v>1.7263964735941977E-2</v>
      </c>
      <c r="V33" s="30"/>
      <c r="X33" s="28">
        <f t="shared" si="5"/>
        <v>2.718098662750057E-3</v>
      </c>
      <c r="Y33" s="30"/>
      <c r="AB33" s="14">
        <f t="shared" si="0"/>
        <v>4.3982072600598903</v>
      </c>
      <c r="AC33" s="14">
        <f t="shared" si="1"/>
        <v>-26.018638402800001</v>
      </c>
      <c r="AD33" s="9">
        <f t="shared" si="2"/>
        <v>10.018228953155239</v>
      </c>
      <c r="AE33" s="9">
        <f t="shared" si="3"/>
        <v>46.689168225580957</v>
      </c>
    </row>
    <row r="34" spans="1:31" x14ac:dyDescent="0.35">
      <c r="A34" t="s">
        <v>83</v>
      </c>
      <c r="B34">
        <v>34</v>
      </c>
      <c r="C34" t="s">
        <v>84</v>
      </c>
      <c r="D34" t="s">
        <v>85</v>
      </c>
      <c r="F34">
        <v>0.26800000000000002</v>
      </c>
      <c r="G34">
        <v>398</v>
      </c>
      <c r="H34">
        <v>290</v>
      </c>
      <c r="I34" s="14">
        <v>2.726</v>
      </c>
      <c r="J34">
        <v>0.36746800000000002</v>
      </c>
      <c r="K34">
        <v>1291</v>
      </c>
      <c r="L34">
        <v>1487</v>
      </c>
      <c r="M34" s="14">
        <v>-26.228000000000002</v>
      </c>
      <c r="N34">
        <v>1.076972</v>
      </c>
      <c r="O34" s="9">
        <v>3.7845396999999998</v>
      </c>
      <c r="P34" s="9">
        <v>25.8177466</v>
      </c>
      <c r="Q34" s="31"/>
      <c r="U34" s="28">
        <f t="shared" si="4"/>
        <v>9.8594375521601454E-2</v>
      </c>
      <c r="V34" s="30"/>
      <c r="X34" s="28">
        <f t="shared" si="5"/>
        <v>1.445262958612387E-2</v>
      </c>
      <c r="Y34" s="30"/>
      <c r="Z34" s="30"/>
      <c r="AB34" s="14">
        <f t="shared" si="0"/>
        <v>4.0665027773193589</v>
      </c>
      <c r="AC34" s="14">
        <f t="shared" si="1"/>
        <v>-27.21004580272</v>
      </c>
      <c r="AD34" s="9">
        <f t="shared" si="2"/>
        <v>3.3189146364856712</v>
      </c>
      <c r="AE34" s="9">
        <f t="shared" si="3"/>
        <v>17.363414059082984</v>
      </c>
    </row>
    <row r="35" spans="1:31" x14ac:dyDescent="0.35">
      <c r="A35" t="s">
        <v>86</v>
      </c>
      <c r="B35">
        <v>35</v>
      </c>
      <c r="C35" t="s">
        <v>87</v>
      </c>
      <c r="D35" t="s">
        <v>88</v>
      </c>
      <c r="F35">
        <v>0.32500000000000001</v>
      </c>
      <c r="G35">
        <v>1612</v>
      </c>
      <c r="H35">
        <v>1177</v>
      </c>
      <c r="I35" s="14">
        <v>5.1219999999999999</v>
      </c>
      <c r="J35">
        <v>0.368342</v>
      </c>
      <c r="K35">
        <v>4293</v>
      </c>
      <c r="L35">
        <v>4956</v>
      </c>
      <c r="M35" s="14">
        <v>-25.181999999999999</v>
      </c>
      <c r="N35">
        <v>1.0781160000000001</v>
      </c>
      <c r="O35" s="9">
        <v>12.3822224</v>
      </c>
      <c r="P35" s="9">
        <v>72.463126900000006</v>
      </c>
      <c r="Q35" s="29"/>
      <c r="R35" s="21"/>
      <c r="S35" s="21"/>
      <c r="T35" s="29"/>
      <c r="U35" s="28">
        <f t="shared" si="4"/>
        <v>2.4849521980182466E-2</v>
      </c>
      <c r="V35" s="30"/>
      <c r="W35" s="34"/>
      <c r="X35" s="28">
        <f t="shared" si="5"/>
        <v>4.2461914197675565E-3</v>
      </c>
      <c r="Y35" s="30"/>
      <c r="Z35" s="34"/>
      <c r="AA35" s="34"/>
      <c r="AB35" s="14">
        <f t="shared" si="0"/>
        <v>5.9490247365958124</v>
      </c>
      <c r="AC35" s="14">
        <f t="shared" si="1"/>
        <v>-26.12672949848</v>
      </c>
      <c r="AD35" s="9">
        <f t="shared" si="2"/>
        <v>11.207334453193845</v>
      </c>
      <c r="AE35" s="9">
        <f t="shared" si="3"/>
        <v>48.338225224658466</v>
      </c>
    </row>
    <row r="36" spans="1:31" x14ac:dyDescent="0.35">
      <c r="A36" t="s">
        <v>89</v>
      </c>
      <c r="B36">
        <v>36</v>
      </c>
      <c r="C36" t="s">
        <v>90</v>
      </c>
      <c r="D36" t="s">
        <v>91</v>
      </c>
      <c r="F36">
        <v>0.29599999999999999</v>
      </c>
      <c r="G36">
        <v>1758</v>
      </c>
      <c r="H36">
        <v>1285</v>
      </c>
      <c r="I36" s="14">
        <v>6.0229999999999997</v>
      </c>
      <c r="J36">
        <v>0.36867100000000003</v>
      </c>
      <c r="K36">
        <v>3940</v>
      </c>
      <c r="L36">
        <v>4546</v>
      </c>
      <c r="M36" s="14">
        <v>-25.843</v>
      </c>
      <c r="N36">
        <v>1.0773919999999999</v>
      </c>
      <c r="O36" s="9">
        <v>15.075400200000001</v>
      </c>
      <c r="P36" s="9">
        <v>72.987999400000007</v>
      </c>
      <c r="Q36" s="40"/>
      <c r="R36" s="41"/>
      <c r="S36" s="41"/>
      <c r="T36" s="42"/>
      <c r="U36" s="28">
        <f t="shared" si="4"/>
        <v>2.2409875250796851E-2</v>
      </c>
      <c r="V36" s="43"/>
      <c r="W36" s="42"/>
      <c r="X36" s="28">
        <f t="shared" si="5"/>
        <v>4.6286765031929048E-3</v>
      </c>
      <c r="Y36" s="43"/>
      <c r="Z36" s="42"/>
      <c r="AA36" s="42"/>
      <c r="AB36" s="14">
        <f t="shared" si="0"/>
        <v>6.8330377203837731</v>
      </c>
      <c r="AC36" s="14">
        <f t="shared" si="1"/>
        <v>-26.78730960048</v>
      </c>
      <c r="AD36" s="9">
        <f t="shared" si="2"/>
        <v>13.659008320217296</v>
      </c>
      <c r="AE36" s="9">
        <f t="shared" si="3"/>
        <v>48.70330037949838</v>
      </c>
    </row>
    <row r="37" spans="1:31" x14ac:dyDescent="0.35">
      <c r="A37" s="5" t="s">
        <v>92</v>
      </c>
      <c r="B37" s="5">
        <v>37</v>
      </c>
      <c r="C37" s="5" t="s">
        <v>18</v>
      </c>
      <c r="D37" s="5"/>
      <c r="E37" s="5"/>
      <c r="F37" s="5">
        <v>0.1</v>
      </c>
      <c r="G37" s="5">
        <v>3095</v>
      </c>
      <c r="H37" s="5">
        <v>2246</v>
      </c>
      <c r="I37" s="16">
        <v>-0.68</v>
      </c>
      <c r="J37" s="5">
        <v>0.36622399999999999</v>
      </c>
      <c r="K37" s="5">
        <v>13389</v>
      </c>
      <c r="L37" s="5">
        <v>15743</v>
      </c>
      <c r="M37" s="16">
        <v>-9.7550000000000008</v>
      </c>
      <c r="N37" s="5">
        <v>1.094991</v>
      </c>
      <c r="O37" s="22">
        <v>79.130807799999999</v>
      </c>
      <c r="P37" s="22">
        <v>793.54550649999999</v>
      </c>
      <c r="Q37" s="31"/>
      <c r="R37" s="29">
        <v>71.02</v>
      </c>
      <c r="S37" s="29">
        <v>533</v>
      </c>
      <c r="U37" s="28">
        <f t="shared" si="4"/>
        <v>1.2637303065671473E-2</v>
      </c>
      <c r="V37" s="30">
        <f>I37-0.11</f>
        <v>-0.79</v>
      </c>
      <c r="X37" s="28">
        <f t="shared" si="5"/>
        <v>1.2601671760584783E-3</v>
      </c>
      <c r="Y37" s="30">
        <f>M37--10.07</f>
        <v>0.3149999999999995</v>
      </c>
      <c r="AB37" s="16">
        <f t="shared" si="0"/>
        <v>6.1992277515963923E-2</v>
      </c>
      <c r="AC37" s="16">
        <f t="shared" si="1"/>
        <v>-10.1228635948</v>
      </c>
      <c r="AD37" s="22">
        <f t="shared" si="2"/>
        <v>71.991336813879997</v>
      </c>
      <c r="AE37" s="22">
        <f t="shared" si="3"/>
        <v>528.08445272120002</v>
      </c>
    </row>
    <row r="38" spans="1:31" x14ac:dyDescent="0.35">
      <c r="A38" s="7" t="s">
        <v>93</v>
      </c>
      <c r="B38" s="7">
        <v>38</v>
      </c>
      <c r="C38" s="7" t="s">
        <v>20</v>
      </c>
      <c r="D38" s="7"/>
      <c r="E38" s="7"/>
      <c r="F38" s="7">
        <v>0.1</v>
      </c>
      <c r="G38" s="7">
        <v>397</v>
      </c>
      <c r="H38" s="7">
        <v>288</v>
      </c>
      <c r="I38" s="18">
        <v>-1.9650000000000001</v>
      </c>
      <c r="J38" s="7">
        <v>0.365755</v>
      </c>
      <c r="K38" s="7">
        <v>1843</v>
      </c>
      <c r="L38" s="7">
        <v>2158</v>
      </c>
      <c r="M38" s="18">
        <v>-9.2189999999999994</v>
      </c>
      <c r="N38" s="7">
        <v>1.095577</v>
      </c>
      <c r="O38" s="20">
        <v>12.946729899999999</v>
      </c>
      <c r="P38" s="20">
        <v>100.3910669</v>
      </c>
      <c r="R38" s="36">
        <v>8.8774999999999995</v>
      </c>
      <c r="S38" s="36">
        <v>66.625</v>
      </c>
      <c r="U38" s="28">
        <f t="shared" si="4"/>
        <v>7.7239581556420661E-2</v>
      </c>
      <c r="V38" s="30">
        <f>I38-0.11</f>
        <v>-2.0750000000000002</v>
      </c>
      <c r="X38" s="28">
        <f t="shared" si="5"/>
        <v>9.9610456475784301E-3</v>
      </c>
      <c r="Y38" s="30">
        <f>M38--10.07</f>
        <v>0.85100000000000087</v>
      </c>
      <c r="AB38" s="18">
        <f t="shared" si="0"/>
        <v>-0.77318851758079865</v>
      </c>
      <c r="AC38" s="18">
        <f t="shared" si="1"/>
        <v>-10.14138714648</v>
      </c>
      <c r="AD38" s="20">
        <f t="shared" si="2"/>
        <v>11.459379166539998</v>
      </c>
      <c r="AE38" s="20">
        <f t="shared" si="3"/>
        <v>67.275381275119983</v>
      </c>
    </row>
    <row r="39" spans="1:31" x14ac:dyDescent="0.35">
      <c r="A39" t="s">
        <v>94</v>
      </c>
      <c r="B39">
        <v>39</v>
      </c>
      <c r="C39" t="s">
        <v>95</v>
      </c>
      <c r="D39" t="s">
        <v>96</v>
      </c>
      <c r="F39">
        <v>0.39700000000000002</v>
      </c>
      <c r="G39">
        <v>1729</v>
      </c>
      <c r="H39">
        <v>1264</v>
      </c>
      <c r="I39" s="14">
        <v>6.5019999999999998</v>
      </c>
      <c r="J39">
        <v>0.36884600000000001</v>
      </c>
      <c r="K39">
        <v>5695</v>
      </c>
      <c r="L39">
        <v>6506</v>
      </c>
      <c r="M39" s="14">
        <v>-36.726999999999997</v>
      </c>
      <c r="N39">
        <v>1.0654840000000001</v>
      </c>
      <c r="O39" s="9">
        <v>10.8413272</v>
      </c>
      <c r="P39" s="9">
        <v>80.031487799999994</v>
      </c>
      <c r="U39" s="28">
        <f t="shared" si="4"/>
        <v>2.3234163504053551E-2</v>
      </c>
      <c r="V39" s="30"/>
      <c r="X39" s="28">
        <f t="shared" si="5"/>
        <v>3.1473758103212858E-3</v>
      </c>
      <c r="Y39" s="30"/>
      <c r="AB39" s="14">
        <f t="shared" si="0"/>
        <v>7.3177771570623742</v>
      </c>
      <c r="AC39" s="14">
        <f t="shared" si="1"/>
        <v>-37.665674809759999</v>
      </c>
      <c r="AD39" s="9">
        <f t="shared" si="2"/>
        <v>9.8193317614021147</v>
      </c>
      <c r="AE39" s="9">
        <f t="shared" si="3"/>
        <v>53.339794550397173</v>
      </c>
    </row>
    <row r="40" spans="1:31" x14ac:dyDescent="0.35">
      <c r="A40" t="s">
        <v>97</v>
      </c>
      <c r="B40">
        <v>40</v>
      </c>
      <c r="C40" t="s">
        <v>98</v>
      </c>
      <c r="D40" t="s">
        <v>96</v>
      </c>
      <c r="F40">
        <v>0.32500000000000001</v>
      </c>
      <c r="G40">
        <v>1441</v>
      </c>
      <c r="H40">
        <v>1054</v>
      </c>
      <c r="I40" s="14">
        <v>6.2450000000000001</v>
      </c>
      <c r="J40">
        <v>0.36875200000000002</v>
      </c>
      <c r="K40">
        <v>4506</v>
      </c>
      <c r="L40">
        <v>5149</v>
      </c>
      <c r="M40" s="14">
        <v>-35.939</v>
      </c>
      <c r="N40">
        <v>1.066346</v>
      </c>
      <c r="O40" s="9">
        <v>11.140992799999999</v>
      </c>
      <c r="P40" s="9">
        <v>76.370165600000007</v>
      </c>
      <c r="R40" s="32"/>
      <c r="S40" s="32"/>
      <c r="T40" s="32"/>
      <c r="U40" s="28">
        <f t="shared" si="4"/>
        <v>2.7618033079808441E-2</v>
      </c>
      <c r="V40" s="30"/>
      <c r="W40" s="30"/>
      <c r="X40" s="28">
        <f t="shared" si="5"/>
        <v>4.0289595455886718E-3</v>
      </c>
      <c r="Y40" s="30"/>
      <c r="AB40" s="14">
        <f t="shared" si="0"/>
        <v>7.0913016025313986</v>
      </c>
      <c r="AC40" s="14">
        <f t="shared" si="1"/>
        <v>-36.880603867520001</v>
      </c>
      <c r="AD40" s="9">
        <f t="shared" si="2"/>
        <v>10.072105861033844</v>
      </c>
      <c r="AE40" s="9">
        <f t="shared" si="3"/>
        <v>50.93562455241846</v>
      </c>
    </row>
    <row r="41" spans="1:31" x14ac:dyDescent="0.35">
      <c r="A41" t="s">
        <v>99</v>
      </c>
      <c r="B41">
        <v>41</v>
      </c>
      <c r="C41" t="s">
        <v>100</v>
      </c>
      <c r="D41" t="s">
        <v>96</v>
      </c>
      <c r="F41">
        <v>0.57499999999999996</v>
      </c>
      <c r="G41">
        <v>2574</v>
      </c>
      <c r="H41">
        <v>1882</v>
      </c>
      <c r="I41" s="14">
        <v>6.71</v>
      </c>
      <c r="J41">
        <v>0.36892200000000003</v>
      </c>
      <c r="K41">
        <v>7760</v>
      </c>
      <c r="L41">
        <v>8895</v>
      </c>
      <c r="M41" s="14">
        <v>-34.459000000000003</v>
      </c>
      <c r="N41">
        <v>1.067966</v>
      </c>
      <c r="O41" s="9">
        <v>11.0505063</v>
      </c>
      <c r="P41" s="9">
        <v>76.228713900000002</v>
      </c>
      <c r="R41" s="39"/>
      <c r="S41" s="39"/>
      <c r="U41" s="28">
        <f t="shared" si="4"/>
        <v>1.5738015866138266E-2</v>
      </c>
      <c r="V41" s="30"/>
      <c r="X41" s="28">
        <f t="shared" si="5"/>
        <v>2.2814636976088462E-3</v>
      </c>
      <c r="Y41" s="30"/>
      <c r="AB41" s="14">
        <f t="shared" si="0"/>
        <v>7.4735822306743342</v>
      </c>
      <c r="AC41" s="14">
        <f t="shared" si="1"/>
        <v>-35.400717028880003</v>
      </c>
      <c r="AD41" s="9">
        <f t="shared" si="2"/>
        <v>10.040410453284347</v>
      </c>
      <c r="AE41" s="9">
        <f t="shared" si="3"/>
        <v>50.769962044198252</v>
      </c>
    </row>
    <row r="42" spans="1:31" x14ac:dyDescent="0.35">
      <c r="A42" t="s">
        <v>101</v>
      </c>
      <c r="B42">
        <v>42</v>
      </c>
      <c r="C42" t="s">
        <v>102</v>
      </c>
      <c r="D42" t="s">
        <v>96</v>
      </c>
      <c r="F42">
        <v>0.249</v>
      </c>
      <c r="G42">
        <v>1114</v>
      </c>
      <c r="H42">
        <v>814</v>
      </c>
      <c r="I42" s="14">
        <v>6.1260000000000003</v>
      </c>
      <c r="J42">
        <v>0.36870900000000001</v>
      </c>
      <c r="K42">
        <v>3351</v>
      </c>
      <c r="L42">
        <v>3827</v>
      </c>
      <c r="M42" s="14">
        <v>-35.896999999999998</v>
      </c>
      <c r="N42">
        <v>1.066392</v>
      </c>
      <c r="O42" s="9">
        <v>11.2435691</v>
      </c>
      <c r="P42" s="9">
        <v>73.500638199999997</v>
      </c>
      <c r="R42" s="29"/>
      <c r="S42" s="29"/>
      <c r="U42" s="28">
        <f t="shared" si="4"/>
        <v>3.5718767068618026E-2</v>
      </c>
      <c r="V42" s="30"/>
      <c r="X42" s="28">
        <f t="shared" si="5"/>
        <v>5.4639855590098976E-3</v>
      </c>
      <c r="Y42" s="30"/>
      <c r="AA42" s="33"/>
      <c r="AB42" s="14">
        <f t="shared" si="0"/>
        <v>7.0287062032220806</v>
      </c>
      <c r="AC42" s="14">
        <f t="shared" si="1"/>
        <v>-36.840899489439998</v>
      </c>
      <c r="AD42" s="9">
        <f t="shared" si="2"/>
        <v>10.130075126169237</v>
      </c>
      <c r="AE42" s="9">
        <f t="shared" si="3"/>
        <v>49.078244355681278</v>
      </c>
    </row>
    <row r="43" spans="1:31" x14ac:dyDescent="0.35">
      <c r="A43" t="s">
        <v>103</v>
      </c>
      <c r="B43">
        <v>43</v>
      </c>
      <c r="C43" t="s">
        <v>104</v>
      </c>
      <c r="D43" t="s">
        <v>96</v>
      </c>
      <c r="F43">
        <v>0.33500000000000002</v>
      </c>
      <c r="G43">
        <v>1548</v>
      </c>
      <c r="H43">
        <v>1131</v>
      </c>
      <c r="I43" s="14">
        <v>5.7610000000000001</v>
      </c>
      <c r="J43">
        <v>0.36857600000000001</v>
      </c>
      <c r="K43">
        <v>4707</v>
      </c>
      <c r="L43">
        <v>5381</v>
      </c>
      <c r="M43" s="14">
        <v>-35.517000000000003</v>
      </c>
      <c r="N43">
        <v>1.066808</v>
      </c>
      <c r="O43" s="9">
        <v>11.821103799999999</v>
      </c>
      <c r="P43" s="9">
        <v>77.489690199999998</v>
      </c>
      <c r="Q43" s="29"/>
      <c r="T43" s="29"/>
      <c r="U43" s="28">
        <f t="shared" si="4"/>
        <v>2.5252080324898861E-2</v>
      </c>
      <c r="V43" s="30"/>
      <c r="X43" s="28">
        <f t="shared" si="5"/>
        <v>3.8522216557599184E-3</v>
      </c>
      <c r="Y43" s="30"/>
      <c r="AB43" s="14">
        <f t="shared" si="0"/>
        <v>6.5908277100942385</v>
      </c>
      <c r="AC43" s="14">
        <f t="shared" si="1"/>
        <v>-36.457708247840003</v>
      </c>
      <c r="AD43" s="9">
        <f t="shared" si="2"/>
        <v>10.697641236972535</v>
      </c>
      <c r="AE43" s="9">
        <f t="shared" si="3"/>
        <v>51.674966940482385</v>
      </c>
    </row>
    <row r="44" spans="1:31" x14ac:dyDescent="0.35">
      <c r="A44" s="7" t="s">
        <v>105</v>
      </c>
      <c r="B44" s="7">
        <v>44</v>
      </c>
      <c r="C44" s="7" t="s">
        <v>46</v>
      </c>
      <c r="D44" s="7"/>
      <c r="E44" s="7"/>
      <c r="F44" s="7">
        <v>0.1</v>
      </c>
      <c r="G44" s="7">
        <v>792</v>
      </c>
      <c r="H44" s="7">
        <v>575</v>
      </c>
      <c r="I44" s="18">
        <v>-0.82399999999999995</v>
      </c>
      <c r="J44" s="7">
        <v>0.36617100000000002</v>
      </c>
      <c r="K44" s="7">
        <v>3609</v>
      </c>
      <c r="L44" s="7">
        <v>4229</v>
      </c>
      <c r="M44" s="18">
        <v>-9.2249999999999996</v>
      </c>
      <c r="N44" s="7">
        <v>1.0955710000000001</v>
      </c>
      <c r="O44" s="20">
        <v>20.9808424</v>
      </c>
      <c r="P44" s="20">
        <v>197.74955410000001</v>
      </c>
      <c r="R44" s="29">
        <v>17.754999999999999</v>
      </c>
      <c r="S44" s="29">
        <v>133.25</v>
      </c>
      <c r="U44" s="28">
        <f t="shared" si="4"/>
        <v>4.7662528555097484E-2</v>
      </c>
      <c r="V44" s="30">
        <f>I44-0.11</f>
        <v>-0.93399999999999994</v>
      </c>
      <c r="X44" s="28">
        <f t="shared" si="5"/>
        <v>5.0569014152836451E-3</v>
      </c>
      <c r="Y44" s="30">
        <f>M44--10.07</f>
        <v>0.84500000000000064</v>
      </c>
      <c r="AB44" s="18">
        <f t="shared" si="0"/>
        <v>0.16186942007628835</v>
      </c>
      <c r="AC44" s="18">
        <f t="shared" si="1"/>
        <v>-10.069500356719999</v>
      </c>
      <c r="AD44" s="20">
        <f t="shared" si="2"/>
        <v>18.807378459040002</v>
      </c>
      <c r="AE44" s="20">
        <f t="shared" si="3"/>
        <v>131.99930356568001</v>
      </c>
    </row>
    <row r="45" spans="1:31" x14ac:dyDescent="0.35">
      <c r="A45" t="s">
        <v>106</v>
      </c>
      <c r="B45">
        <v>45</v>
      </c>
      <c r="C45" t="s">
        <v>107</v>
      </c>
      <c r="D45" t="s">
        <v>108</v>
      </c>
      <c r="F45">
        <v>0.36099999999999999</v>
      </c>
      <c r="G45">
        <v>1526</v>
      </c>
      <c r="H45">
        <v>1109</v>
      </c>
      <c r="I45" s="14">
        <v>0.45200000000000001</v>
      </c>
      <c r="J45">
        <v>0.36663699999999999</v>
      </c>
      <c r="K45">
        <v>4762</v>
      </c>
      <c r="L45">
        <v>5394</v>
      </c>
      <c r="M45" s="14">
        <v>-45.192999999999998</v>
      </c>
      <c r="N45">
        <v>1.0562180000000001</v>
      </c>
      <c r="O45" s="9">
        <v>10.663819200000001</v>
      </c>
      <c r="P45" s="9">
        <v>72.898980300000005</v>
      </c>
      <c r="U45" s="28">
        <f t="shared" si="4"/>
        <v>2.5976463502804647E-2</v>
      </c>
      <c r="V45" s="30"/>
      <c r="X45" s="28">
        <f t="shared" si="5"/>
        <v>3.7998927983538267E-3</v>
      </c>
      <c r="Y45" s="30"/>
      <c r="AB45" s="14">
        <f t="shared" si="0"/>
        <v>1.2868715177236785</v>
      </c>
      <c r="AC45" s="14">
        <f t="shared" si="1"/>
        <v>-46.137380815759997</v>
      </c>
      <c r="AD45" s="9">
        <f t="shared" si="2"/>
        <v>9.6473949682978386</v>
      </c>
      <c r="AE45" s="9">
        <f t="shared" si="3"/>
        <v>48.611552352747481</v>
      </c>
    </row>
    <row r="46" spans="1:31" x14ac:dyDescent="0.35">
      <c r="A46" t="s">
        <v>109</v>
      </c>
      <c r="B46">
        <v>46</v>
      </c>
      <c r="C46" t="s">
        <v>110</v>
      </c>
      <c r="D46" t="s">
        <v>108</v>
      </c>
      <c r="F46">
        <v>0.35099999999999998</v>
      </c>
      <c r="G46">
        <v>1483</v>
      </c>
      <c r="H46">
        <v>1079</v>
      </c>
      <c r="I46" s="14">
        <v>1.3839999999999999</v>
      </c>
      <c r="J46">
        <v>0.366977</v>
      </c>
      <c r="K46">
        <v>4552</v>
      </c>
      <c r="L46">
        <v>5162</v>
      </c>
      <c r="M46" s="14">
        <v>-43.750999999999998</v>
      </c>
      <c r="N46">
        <v>1.057796</v>
      </c>
      <c r="O46" s="9">
        <v>10.5164802</v>
      </c>
      <c r="P46" s="9">
        <v>71.409780299999994</v>
      </c>
      <c r="R46" s="29"/>
      <c r="S46" s="29"/>
      <c r="U46" s="28">
        <f t="shared" si="4"/>
        <v>2.7090840231913806E-2</v>
      </c>
      <c r="W46" s="30"/>
      <c r="X46" s="28">
        <f t="shared" si="5"/>
        <v>3.9896535699086161E-3</v>
      </c>
      <c r="Y46" s="30"/>
      <c r="AB46" s="14">
        <f t="shared" si="0"/>
        <v>2.2266308114507924</v>
      </c>
      <c r="AC46" s="14">
        <f t="shared" si="1"/>
        <v>-44.696572175759997</v>
      </c>
      <c r="AD46" s="9">
        <f t="shared" si="2"/>
        <v>9.5096263521735604</v>
      </c>
      <c r="AE46" s="9">
        <f t="shared" si="3"/>
        <v>47.625757555975611</v>
      </c>
    </row>
    <row r="47" spans="1:31" x14ac:dyDescent="0.35">
      <c r="A47" t="s">
        <v>111</v>
      </c>
      <c r="B47">
        <v>47</v>
      </c>
      <c r="C47" t="s">
        <v>112</v>
      </c>
      <c r="D47" t="s">
        <v>108</v>
      </c>
      <c r="F47">
        <v>0.33400000000000002</v>
      </c>
      <c r="G47">
        <v>1441</v>
      </c>
      <c r="H47">
        <v>1047</v>
      </c>
      <c r="I47" s="14">
        <v>0.80400000000000005</v>
      </c>
      <c r="J47">
        <v>0.36676599999999998</v>
      </c>
      <c r="K47">
        <v>4363</v>
      </c>
      <c r="L47">
        <v>4944</v>
      </c>
      <c r="M47" s="14">
        <v>-44.183</v>
      </c>
      <c r="N47">
        <v>1.0573239999999999</v>
      </c>
      <c r="O47" s="9">
        <v>10.682515</v>
      </c>
      <c r="P47" s="9">
        <v>71.813194699999997</v>
      </c>
      <c r="R47" s="39"/>
      <c r="S47" s="39"/>
      <c r="U47" s="28">
        <f t="shared" si="4"/>
        <v>2.8027219957546552E-2</v>
      </c>
      <c r="V47" s="30"/>
      <c r="X47" s="28">
        <f t="shared" si="5"/>
        <v>4.1691669456503152E-3</v>
      </c>
      <c r="Y47" s="30"/>
      <c r="AB47" s="14">
        <f t="shared" si="0"/>
        <v>1.6531507298424009</v>
      </c>
      <c r="AC47" s="14">
        <f t="shared" si="1"/>
        <v>-45.128249444239998</v>
      </c>
      <c r="AD47" s="9">
        <f t="shared" si="2"/>
        <v>9.6559467818742508</v>
      </c>
      <c r="AE47" s="9">
        <f t="shared" si="3"/>
        <v>47.901711237757603</v>
      </c>
    </row>
    <row r="48" spans="1:31" x14ac:dyDescent="0.35">
      <c r="A48" t="s">
        <v>113</v>
      </c>
      <c r="B48">
        <v>48</v>
      </c>
      <c r="C48" t="s">
        <v>114</v>
      </c>
      <c r="D48" t="s">
        <v>108</v>
      </c>
      <c r="F48">
        <v>0.439</v>
      </c>
      <c r="G48">
        <v>1891</v>
      </c>
      <c r="H48">
        <v>1375</v>
      </c>
      <c r="I48" s="14">
        <v>0.75700000000000001</v>
      </c>
      <c r="J48">
        <v>0.36674899999999999</v>
      </c>
      <c r="K48">
        <v>5790</v>
      </c>
      <c r="L48">
        <v>6565</v>
      </c>
      <c r="M48" s="14">
        <v>-45.171999999999997</v>
      </c>
      <c r="N48">
        <v>1.056241</v>
      </c>
      <c r="O48" s="9">
        <v>10.633635399999999</v>
      </c>
      <c r="P48" s="9">
        <v>73.332300700000005</v>
      </c>
      <c r="R48" s="29"/>
      <c r="S48" s="29"/>
      <c r="U48" s="28">
        <f t="shared" si="4"/>
        <v>2.1421689218517153E-2</v>
      </c>
      <c r="V48" s="30"/>
      <c r="X48" s="28">
        <f t="shared" si="5"/>
        <v>3.106276915185102E-3</v>
      </c>
      <c r="Y48" s="30"/>
      <c r="AB48" s="14">
        <f t="shared" si="0"/>
        <v>1.5601570798596132</v>
      </c>
      <c r="AC48" s="14">
        <f t="shared" si="1"/>
        <v>-46.116034159439998</v>
      </c>
      <c r="AD48" s="9">
        <f t="shared" si="2"/>
        <v>9.6385753286395435</v>
      </c>
      <c r="AE48" s="9">
        <f t="shared" si="3"/>
        <v>48.873272503082106</v>
      </c>
    </row>
    <row r="49" spans="1:31" x14ac:dyDescent="0.35">
      <c r="A49" s="7" t="s">
        <v>115</v>
      </c>
      <c r="B49" s="7">
        <v>49</v>
      </c>
      <c r="C49" s="7" t="s">
        <v>30</v>
      </c>
      <c r="D49" s="7"/>
      <c r="E49" s="7"/>
      <c r="F49" s="7">
        <v>0.1</v>
      </c>
      <c r="G49" s="7">
        <v>1548</v>
      </c>
      <c r="H49" s="7">
        <v>1123</v>
      </c>
      <c r="I49" s="18">
        <v>-0.70499999999999996</v>
      </c>
      <c r="J49" s="7">
        <v>0.36621500000000001</v>
      </c>
      <c r="K49" s="7">
        <v>7240</v>
      </c>
      <c r="L49" s="7">
        <v>8497</v>
      </c>
      <c r="M49" s="18">
        <v>-9.2810000000000006</v>
      </c>
      <c r="N49" s="7">
        <v>1.0955090000000001</v>
      </c>
      <c r="O49" s="20">
        <v>39.022055799999997</v>
      </c>
      <c r="P49" s="20">
        <v>407.05480210000002</v>
      </c>
      <c r="R49" s="29">
        <v>35.51</v>
      </c>
      <c r="S49" s="29">
        <v>266.5</v>
      </c>
      <c r="U49" s="28">
        <f t="shared" si="4"/>
        <v>2.5626532982406327E-2</v>
      </c>
      <c r="V49" s="30">
        <f>I49-0.11</f>
        <v>-0.81499999999999995</v>
      </c>
      <c r="X49" s="28">
        <f t="shared" si="5"/>
        <v>2.456671668878464E-3</v>
      </c>
      <c r="Y49" s="30">
        <f>M49--10.07</f>
        <v>0.7889999999999997</v>
      </c>
      <c r="AB49" s="18">
        <f t="shared" si="0"/>
        <v>0.12743498650319707</v>
      </c>
      <c r="AC49" s="18">
        <f t="shared" si="1"/>
        <v>-9.9580561583199998</v>
      </c>
      <c r="AD49" s="20">
        <f t="shared" si="2"/>
        <v>35.307872234679991</v>
      </c>
      <c r="AE49" s="20">
        <f t="shared" si="3"/>
        <v>271.14543243608</v>
      </c>
    </row>
    <row r="50" spans="1:31" x14ac:dyDescent="0.35">
      <c r="A50" t="s">
        <v>116</v>
      </c>
      <c r="B50">
        <v>50</v>
      </c>
      <c r="C50" t="s">
        <v>117</v>
      </c>
      <c r="D50" t="s">
        <v>118</v>
      </c>
      <c r="F50">
        <v>0.36899999999999999</v>
      </c>
      <c r="G50">
        <v>1643</v>
      </c>
      <c r="H50">
        <v>1194</v>
      </c>
      <c r="I50" s="14">
        <v>0.55000000000000004</v>
      </c>
      <c r="J50">
        <v>0.36667300000000003</v>
      </c>
      <c r="K50">
        <v>4909</v>
      </c>
      <c r="L50">
        <v>5562</v>
      </c>
      <c r="M50" s="14">
        <v>-44.892000000000003</v>
      </c>
      <c r="N50">
        <v>1.056548</v>
      </c>
      <c r="O50" s="9">
        <v>11.170308</v>
      </c>
      <c r="P50" s="9">
        <v>73.649607200000005</v>
      </c>
      <c r="R50" s="32"/>
      <c r="S50" s="32"/>
      <c r="U50" s="28">
        <f t="shared" si="4"/>
        <v>2.4260988150649049E-2</v>
      </c>
      <c r="V50" s="30"/>
      <c r="X50" s="28">
        <f t="shared" si="5"/>
        <v>3.679621933232798E-3</v>
      </c>
      <c r="Y50" s="30"/>
      <c r="AB50" s="14">
        <f t="shared" si="0"/>
        <v>1.3729268343941543</v>
      </c>
      <c r="AC50" s="14">
        <f t="shared" si="1"/>
        <v>-45.835780314240004</v>
      </c>
      <c r="AD50" s="9">
        <f t="shared" si="2"/>
        <v>10.112921962382657</v>
      </c>
      <c r="AE50" s="9">
        <f t="shared" si="3"/>
        <v>49.107353717508516</v>
      </c>
    </row>
    <row r="51" spans="1:31" x14ac:dyDescent="0.35">
      <c r="A51" t="s">
        <v>119</v>
      </c>
      <c r="B51">
        <v>51</v>
      </c>
      <c r="C51" t="s">
        <v>120</v>
      </c>
      <c r="D51" t="s">
        <v>118</v>
      </c>
      <c r="F51">
        <v>0.3</v>
      </c>
      <c r="G51">
        <v>1273</v>
      </c>
      <c r="H51">
        <v>926</v>
      </c>
      <c r="I51" s="14">
        <v>1.319</v>
      </c>
      <c r="J51">
        <v>0.366954</v>
      </c>
      <c r="K51">
        <v>3926</v>
      </c>
      <c r="L51">
        <v>4450</v>
      </c>
      <c r="M51" s="14">
        <v>-43.823999999999998</v>
      </c>
      <c r="N51">
        <v>1.057717</v>
      </c>
      <c r="O51" s="9">
        <v>10.572324200000001</v>
      </c>
      <c r="P51" s="9">
        <v>71.727073899999994</v>
      </c>
      <c r="U51" s="28">
        <f t="shared" si="4"/>
        <v>3.1528860355354342E-2</v>
      </c>
      <c r="X51" s="28">
        <f t="shared" si="5"/>
        <v>4.6472456662327803E-3</v>
      </c>
      <c r="AB51" s="14">
        <f t="shared" si="0"/>
        <v>2.1925323017682965</v>
      </c>
      <c r="AC51" s="14">
        <f t="shared" si="1"/>
        <v>-44.769318340879998</v>
      </c>
      <c r="AD51" s="9">
        <f t="shared" si="2"/>
        <v>9.5422143799866674</v>
      </c>
      <c r="AE51" s="9">
        <f t="shared" si="3"/>
        <v>47.862625395386658</v>
      </c>
    </row>
    <row r="52" spans="1:31" x14ac:dyDescent="0.35">
      <c r="A52" t="s">
        <v>121</v>
      </c>
      <c r="B52">
        <v>52</v>
      </c>
      <c r="C52" t="s">
        <v>122</v>
      </c>
      <c r="D52" t="s">
        <v>118</v>
      </c>
      <c r="F52">
        <v>0.35699999999999998</v>
      </c>
      <c r="G52">
        <v>1493</v>
      </c>
      <c r="H52">
        <v>1085</v>
      </c>
      <c r="I52" s="14">
        <v>0.55200000000000005</v>
      </c>
      <c r="J52">
        <v>0.366674</v>
      </c>
      <c r="K52">
        <v>4625</v>
      </c>
      <c r="L52">
        <v>5241</v>
      </c>
      <c r="M52" s="14">
        <v>-44.81</v>
      </c>
      <c r="N52">
        <v>1.056637</v>
      </c>
      <c r="O52" s="9">
        <v>10.457338699999999</v>
      </c>
      <c r="P52" s="9">
        <v>71.299269300000006</v>
      </c>
      <c r="R52" s="29"/>
      <c r="S52" s="29"/>
      <c r="U52" s="28">
        <f t="shared" si="4"/>
        <v>2.6786169297349734E-2</v>
      </c>
      <c r="V52" s="30"/>
      <c r="X52" s="28">
        <f t="shared" si="5"/>
        <v>3.9286804418615148E-3</v>
      </c>
      <c r="Y52" s="30"/>
      <c r="AB52" s="14">
        <f t="shared" si="0"/>
        <v>1.3925094182005164</v>
      </c>
      <c r="AC52" s="14">
        <f t="shared" si="1"/>
        <v>-45.755660584560005</v>
      </c>
      <c r="AD52" s="9">
        <f t="shared" si="2"/>
        <v>9.4573632075129943</v>
      </c>
      <c r="AE52" s="9">
        <f t="shared" si="3"/>
        <v>47.54972621943552</v>
      </c>
    </row>
    <row r="53" spans="1:31" x14ac:dyDescent="0.35">
      <c r="A53" t="s">
        <v>123</v>
      </c>
      <c r="B53">
        <v>53</v>
      </c>
      <c r="C53" t="s">
        <v>124</v>
      </c>
      <c r="D53" t="s">
        <v>125</v>
      </c>
      <c r="F53">
        <v>0.22500000000000001</v>
      </c>
      <c r="G53">
        <v>1124</v>
      </c>
      <c r="H53">
        <v>821</v>
      </c>
      <c r="I53" s="14">
        <v>5.7329999999999997</v>
      </c>
      <c r="J53">
        <v>0.36856499999999998</v>
      </c>
      <c r="K53">
        <v>3014</v>
      </c>
      <c r="L53">
        <v>3429</v>
      </c>
      <c r="M53" s="14">
        <v>-39.716000000000001</v>
      </c>
      <c r="N53">
        <v>1.0622119999999999</v>
      </c>
      <c r="O53" s="9">
        <v>12.822489600000001</v>
      </c>
      <c r="P53" s="9">
        <v>73.012867999999997</v>
      </c>
      <c r="U53" s="28">
        <f t="shared" si="4"/>
        <v>3.4661322278978057E-2</v>
      </c>
      <c r="X53" s="28">
        <f t="shared" si="5"/>
        <v>6.0872070447149729E-3</v>
      </c>
      <c r="AB53" s="14">
        <f t="shared" si="0"/>
        <v>6.6283433208962963</v>
      </c>
      <c r="AC53" s="14">
        <f t="shared" si="1"/>
        <v>-40.6602897056</v>
      </c>
      <c r="AD53" s="9">
        <f t="shared" si="2"/>
        <v>11.557804543715557</v>
      </c>
      <c r="AE53" s="9">
        <f t="shared" si="3"/>
        <v>48.776910201955545</v>
      </c>
    </row>
    <row r="54" spans="1:31" x14ac:dyDescent="0.35">
      <c r="A54" s="7" t="s">
        <v>126</v>
      </c>
      <c r="B54" s="7">
        <v>54</v>
      </c>
      <c r="C54" s="7" t="s">
        <v>58</v>
      </c>
      <c r="D54" s="7"/>
      <c r="E54" s="7"/>
      <c r="F54" s="7">
        <v>0.1</v>
      </c>
      <c r="G54" s="7">
        <v>1222</v>
      </c>
      <c r="H54" s="7">
        <v>886</v>
      </c>
      <c r="I54" s="18">
        <v>-0.7</v>
      </c>
      <c r="J54" s="7">
        <v>0.36621599999999999</v>
      </c>
      <c r="K54" s="7">
        <v>5800</v>
      </c>
      <c r="L54" s="7">
        <v>6800</v>
      </c>
      <c r="M54" s="18">
        <v>-9.3070000000000004</v>
      </c>
      <c r="N54" s="7">
        <v>1.0954809999999999</v>
      </c>
      <c r="O54" s="20">
        <v>31.034012100000002</v>
      </c>
      <c r="P54" s="20">
        <v>322.69646230000001</v>
      </c>
      <c r="R54" s="32">
        <v>31.803612253289998</v>
      </c>
      <c r="T54" s="32">
        <v>239.36439135739002</v>
      </c>
      <c r="U54" s="28">
        <f t="shared" si="4"/>
        <v>3.2222710901114837E-2</v>
      </c>
      <c r="V54" s="30">
        <f>I54-0.11</f>
        <v>-0.80999999999999994</v>
      </c>
      <c r="X54" s="28">
        <f t="shared" si="5"/>
        <v>3.0988873967584241E-3</v>
      </c>
      <c r="Y54" s="30">
        <f>M54--10.07</f>
        <v>0.7629999999999999</v>
      </c>
      <c r="AB54" s="18">
        <f t="shared" si="0"/>
        <v>0.17836351373337256</v>
      </c>
      <c r="AC54" s="18">
        <f t="shared" si="1"/>
        <v>-10.051542830160001</v>
      </c>
      <c r="AD54" s="20">
        <f t="shared" si="2"/>
        <v>28.00200746666</v>
      </c>
      <c r="AE54" s="20">
        <f t="shared" si="3"/>
        <v>215.06400813703999</v>
      </c>
    </row>
    <row r="55" spans="1:31" x14ac:dyDescent="0.35">
      <c r="A55" s="7" t="s">
        <v>127</v>
      </c>
      <c r="B55" s="7">
        <v>55</v>
      </c>
      <c r="C55" s="7" t="s">
        <v>128</v>
      </c>
      <c r="D55" s="7"/>
      <c r="E55" s="7"/>
      <c r="F55" s="7">
        <v>0.1</v>
      </c>
      <c r="G55" s="7">
        <v>173</v>
      </c>
      <c r="H55" s="7">
        <v>125</v>
      </c>
      <c r="I55" s="18">
        <v>-1.9670000000000001</v>
      </c>
      <c r="J55" s="7">
        <v>0.36575400000000002</v>
      </c>
      <c r="K55" s="7">
        <v>939</v>
      </c>
      <c r="L55" s="7">
        <v>1098</v>
      </c>
      <c r="M55" s="18">
        <v>-9.1489999999999991</v>
      </c>
      <c r="N55" s="7">
        <v>1.095653</v>
      </c>
      <c r="O55" s="20">
        <v>5.0054977999999997</v>
      </c>
      <c r="P55" s="20">
        <v>50.222520099999997</v>
      </c>
      <c r="R55" s="36">
        <v>4.4387499999999998</v>
      </c>
      <c r="S55" s="36">
        <v>33.3125</v>
      </c>
      <c r="U55" s="28">
        <f t="shared" si="4"/>
        <v>0.19978032954085007</v>
      </c>
      <c r="V55" s="30">
        <f>I55-0.11</f>
        <v>-2.077</v>
      </c>
      <c r="X55" s="28">
        <f t="shared" si="5"/>
        <v>1.9911386326469906E-2</v>
      </c>
      <c r="Y55" s="30">
        <f>M55--10.07</f>
        <v>0.92100000000000115</v>
      </c>
      <c r="AB55" s="18">
        <f>I55-(-6.9629*(U55)-0.654)</f>
        <v>7.8050456559985104E-2</v>
      </c>
      <c r="AC55" s="18">
        <f>M55-(-0.0008*(P55)+1.0027)</f>
        <v>-10.111521983919999</v>
      </c>
      <c r="AD55" s="20">
        <f>(0.9146*O55*F55*10-0.3817)/F55/10</f>
        <v>4.1963282878799983</v>
      </c>
      <c r="AE55" s="20">
        <f>(0.6648*P55*F55*10+0.5354)/F55/10</f>
        <v>33.923331362479999</v>
      </c>
    </row>
  </sheetData>
  <phoneticPr fontId="4" type="noConversion"/>
  <pageMargins left="0.78740157499999996" right="0.78740157499999996" top="0.984251969" bottom="0.984251969" header="0.4921259845" footer="0.492125984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9"/>
  <sheetViews>
    <sheetView topLeftCell="A40" workbookViewId="0">
      <selection activeCell="A70" sqref="A1:IV65536"/>
    </sheetView>
  </sheetViews>
  <sheetFormatPr baseColWidth="10" defaultColWidth="9.15234375" defaultRowHeight="12.9" x14ac:dyDescent="0.35"/>
  <cols>
    <col min="1" max="3" width="9.15234375" customWidth="1"/>
    <col min="4" max="4" width="22.3828125" customWidth="1"/>
    <col min="5" max="5" width="10" customWidth="1"/>
    <col min="6" max="8" width="9.15234375" customWidth="1"/>
    <col min="9" max="9" width="9.15234375" style="14" customWidth="1"/>
    <col min="10" max="12" width="9.15234375" customWidth="1"/>
    <col min="13" max="13" width="9.15234375" style="14" customWidth="1"/>
    <col min="14" max="14" width="9.15234375" customWidth="1"/>
    <col min="15" max="15" width="9.15234375" style="9" customWidth="1"/>
  </cols>
  <sheetData>
    <row r="1" spans="1:15" s="3" customFormat="1" ht="13.3" thickBot="1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3" t="s">
        <v>8</v>
      </c>
      <c r="J1" s="2" t="s">
        <v>9</v>
      </c>
      <c r="K1" s="2" t="s">
        <v>10</v>
      </c>
      <c r="L1" s="2" t="s">
        <v>11</v>
      </c>
      <c r="M1" s="13" t="s">
        <v>12</v>
      </c>
      <c r="N1" s="2" t="s">
        <v>13</v>
      </c>
      <c r="O1" s="8" t="s">
        <v>14</v>
      </c>
    </row>
    <row r="2" spans="1:15" x14ac:dyDescent="0.35">
      <c r="A2" s="1" t="s">
        <v>15</v>
      </c>
      <c r="B2" s="1">
        <v>1</v>
      </c>
      <c r="C2" s="1" t="s">
        <v>16</v>
      </c>
      <c r="F2" s="1">
        <v>0.1</v>
      </c>
      <c r="G2" s="1">
        <v>9</v>
      </c>
      <c r="H2" s="1">
        <v>7</v>
      </c>
      <c r="I2" s="15">
        <v>-1.091</v>
      </c>
      <c r="J2" s="1">
        <v>0.36607400000000001</v>
      </c>
    </row>
    <row r="3" spans="1:15" x14ac:dyDescent="0.35">
      <c r="A3" s="1" t="s">
        <v>15</v>
      </c>
      <c r="B3" s="1">
        <v>1</v>
      </c>
      <c r="C3" s="1" t="s">
        <v>16</v>
      </c>
      <c r="F3" s="1">
        <v>0.1</v>
      </c>
      <c r="K3" s="1">
        <v>90</v>
      </c>
      <c r="L3" s="1">
        <v>103</v>
      </c>
      <c r="M3" s="15">
        <v>-22.832000000000001</v>
      </c>
      <c r="N3" s="1">
        <v>1.080687</v>
      </c>
    </row>
    <row r="4" spans="1:15" x14ac:dyDescent="0.35">
      <c r="A4" s="4" t="s">
        <v>17</v>
      </c>
      <c r="B4" s="4">
        <v>2</v>
      </c>
      <c r="C4" s="4" t="s">
        <v>18</v>
      </c>
      <c r="D4" s="5"/>
      <c r="E4" s="5"/>
      <c r="F4" s="4">
        <v>0.1</v>
      </c>
      <c r="G4" s="4">
        <v>3120</v>
      </c>
      <c r="H4" s="4">
        <v>2264</v>
      </c>
      <c r="I4" s="17">
        <v>-0.113</v>
      </c>
      <c r="J4" s="4">
        <v>0.36643100000000001</v>
      </c>
      <c r="K4" s="5"/>
      <c r="L4" s="5"/>
      <c r="M4" s="16"/>
      <c r="N4" s="5"/>
      <c r="O4" s="10">
        <v>77.595463300000006</v>
      </c>
    </row>
    <row r="5" spans="1:15" x14ac:dyDescent="0.35">
      <c r="A5" s="4" t="s">
        <v>17</v>
      </c>
      <c r="B5" s="4">
        <v>2</v>
      </c>
      <c r="C5" s="4" t="s">
        <v>18</v>
      </c>
      <c r="D5" s="5"/>
      <c r="E5" s="5"/>
      <c r="F5" s="4">
        <v>0.1</v>
      </c>
      <c r="G5" s="5"/>
      <c r="H5" s="5"/>
      <c r="I5" s="16"/>
      <c r="J5" s="5"/>
      <c r="K5" s="4">
        <v>13548</v>
      </c>
      <c r="L5" s="4">
        <v>15936</v>
      </c>
      <c r="M5" s="17">
        <v>-9.6509999999999998</v>
      </c>
      <c r="N5" s="4">
        <v>1.095105</v>
      </c>
      <c r="O5" s="10">
        <v>807.85496409999996</v>
      </c>
    </row>
    <row r="6" spans="1:15" x14ac:dyDescent="0.35">
      <c r="A6" s="6" t="s">
        <v>19</v>
      </c>
      <c r="B6" s="6">
        <v>4</v>
      </c>
      <c r="C6" s="6" t="s">
        <v>20</v>
      </c>
      <c r="D6" s="7"/>
      <c r="E6" s="7"/>
      <c r="F6" s="6">
        <v>0.1</v>
      </c>
      <c r="G6" s="6">
        <v>382</v>
      </c>
      <c r="H6" s="6">
        <v>277</v>
      </c>
      <c r="I6" s="19">
        <v>-0.56499999999999995</v>
      </c>
      <c r="J6" s="6">
        <v>0.36626599999999998</v>
      </c>
      <c r="K6" s="7"/>
      <c r="L6" s="7"/>
      <c r="M6" s="18"/>
      <c r="N6" s="7"/>
      <c r="O6" s="11">
        <v>9.7660864000000007</v>
      </c>
    </row>
    <row r="7" spans="1:15" x14ac:dyDescent="0.35">
      <c r="A7" s="6" t="s">
        <v>19</v>
      </c>
      <c r="B7" s="6">
        <v>4</v>
      </c>
      <c r="C7" s="6" t="s">
        <v>20</v>
      </c>
      <c r="D7" s="7"/>
      <c r="E7" s="7"/>
      <c r="F7" s="6">
        <v>0.1</v>
      </c>
      <c r="G7" s="7"/>
      <c r="H7" s="7"/>
      <c r="I7" s="18"/>
      <c r="J7" s="7"/>
      <c r="K7" s="6">
        <v>1808</v>
      </c>
      <c r="L7" s="6">
        <v>2116</v>
      </c>
      <c r="M7" s="19">
        <v>-9.0459999999999994</v>
      </c>
      <c r="N7" s="6">
        <v>1.095766</v>
      </c>
      <c r="O7" s="11">
        <v>97.932304799999997</v>
      </c>
    </row>
    <row r="8" spans="1:15" x14ac:dyDescent="0.35">
      <c r="A8" s="1" t="s">
        <v>21</v>
      </c>
      <c r="B8" s="1">
        <v>5</v>
      </c>
      <c r="C8" s="1" t="s">
        <v>22</v>
      </c>
      <c r="D8" s="1" t="s">
        <v>23</v>
      </c>
      <c r="F8" s="1">
        <v>0.253</v>
      </c>
      <c r="G8" s="1">
        <v>843</v>
      </c>
      <c r="H8" s="1">
        <v>619</v>
      </c>
      <c r="I8" s="15">
        <v>9.7029999999999994</v>
      </c>
      <c r="J8" s="1">
        <v>0.37001499999999998</v>
      </c>
      <c r="O8" s="12">
        <v>8.9858805000000004</v>
      </c>
    </row>
    <row r="9" spans="1:15" x14ac:dyDescent="0.35">
      <c r="A9" s="1" t="s">
        <v>21</v>
      </c>
      <c r="B9" s="1">
        <v>5</v>
      </c>
      <c r="C9" s="1" t="s">
        <v>22</v>
      </c>
      <c r="D9" s="1" t="s">
        <v>23</v>
      </c>
      <c r="F9" s="1">
        <v>0.253</v>
      </c>
      <c r="K9" s="1">
        <v>3042</v>
      </c>
      <c r="L9" s="1">
        <v>3512</v>
      </c>
      <c r="M9" s="15">
        <v>-24.536000000000001</v>
      </c>
      <c r="N9" s="1">
        <v>1.0788219999999999</v>
      </c>
      <c r="O9" s="12">
        <v>65.938500899999994</v>
      </c>
    </row>
    <row r="10" spans="1:15" x14ac:dyDescent="0.35">
      <c r="A10" s="1" t="s">
        <v>24</v>
      </c>
      <c r="B10" s="1">
        <v>6</v>
      </c>
      <c r="C10" s="1" t="s">
        <v>22</v>
      </c>
      <c r="D10" s="1" t="s">
        <v>23</v>
      </c>
      <c r="F10" s="1">
        <v>0.2</v>
      </c>
      <c r="G10" s="1">
        <v>792</v>
      </c>
      <c r="H10" s="1">
        <v>581</v>
      </c>
      <c r="I10" s="15">
        <v>9.2919999999999998</v>
      </c>
      <c r="J10" s="1">
        <v>0.369865</v>
      </c>
      <c r="O10" s="12">
        <v>10.084921</v>
      </c>
    </row>
    <row r="11" spans="1:15" x14ac:dyDescent="0.35">
      <c r="A11" s="1" t="s">
        <v>24</v>
      </c>
      <c r="B11" s="1">
        <v>6</v>
      </c>
      <c r="C11" s="1" t="s">
        <v>22</v>
      </c>
      <c r="D11" s="1" t="s">
        <v>23</v>
      </c>
      <c r="F11" s="1">
        <v>0.2</v>
      </c>
      <c r="K11" s="1">
        <v>2439</v>
      </c>
      <c r="L11" s="1">
        <v>2812</v>
      </c>
      <c r="M11" s="15">
        <v>-25.047999999999998</v>
      </c>
      <c r="N11" s="1">
        <v>1.0782620000000001</v>
      </c>
      <c r="O11" s="12">
        <v>66.412286399999999</v>
      </c>
    </row>
    <row r="12" spans="1:15" x14ac:dyDescent="0.35">
      <c r="A12" s="1" t="s">
        <v>25</v>
      </c>
      <c r="B12" s="1">
        <v>7</v>
      </c>
      <c r="C12" s="1" t="s">
        <v>22</v>
      </c>
      <c r="D12" s="1" t="s">
        <v>23</v>
      </c>
      <c r="F12" s="1">
        <v>0.36899999999999999</v>
      </c>
      <c r="G12" s="1">
        <v>1397</v>
      </c>
      <c r="H12" s="1">
        <v>1025</v>
      </c>
      <c r="I12" s="15">
        <v>10.69</v>
      </c>
      <c r="J12" s="1">
        <v>0.37037500000000001</v>
      </c>
      <c r="O12" s="12">
        <v>9.3819417999999999</v>
      </c>
    </row>
    <row r="13" spans="1:15" x14ac:dyDescent="0.35">
      <c r="A13" s="1" t="s">
        <v>25</v>
      </c>
      <c r="B13" s="1">
        <v>7</v>
      </c>
      <c r="C13" s="1" t="s">
        <v>22</v>
      </c>
      <c r="D13" s="1" t="s">
        <v>23</v>
      </c>
      <c r="F13" s="1">
        <v>0.36899999999999999</v>
      </c>
      <c r="K13" s="1">
        <v>4723</v>
      </c>
      <c r="L13" s="1">
        <v>5454</v>
      </c>
      <c r="M13" s="15">
        <v>-24.954000000000001</v>
      </c>
      <c r="N13" s="1">
        <v>1.0783659999999999</v>
      </c>
      <c r="O13" s="12">
        <v>70.728904099999994</v>
      </c>
    </row>
    <row r="14" spans="1:15" x14ac:dyDescent="0.35">
      <c r="A14" t="s">
        <v>26</v>
      </c>
      <c r="B14">
        <v>8</v>
      </c>
      <c r="C14" t="s">
        <v>22</v>
      </c>
      <c r="D14" t="s">
        <v>23</v>
      </c>
      <c r="F14">
        <v>0.38600000000000001</v>
      </c>
      <c r="G14">
        <v>1159</v>
      </c>
      <c r="H14">
        <v>851</v>
      </c>
      <c r="I14" s="14">
        <v>10.683999999999999</v>
      </c>
      <c r="J14">
        <v>0.37037300000000001</v>
      </c>
      <c r="O14" s="9">
        <v>7.4567505000000001</v>
      </c>
    </row>
    <row r="15" spans="1:15" x14ac:dyDescent="0.35">
      <c r="A15" t="s">
        <v>26</v>
      </c>
      <c r="B15">
        <v>8</v>
      </c>
      <c r="C15" t="s">
        <v>22</v>
      </c>
      <c r="D15" t="s">
        <v>23</v>
      </c>
      <c r="F15">
        <v>0.38600000000000001</v>
      </c>
      <c r="K15">
        <v>4626</v>
      </c>
      <c r="L15">
        <v>5343</v>
      </c>
      <c r="M15" s="14">
        <v>-24.914000000000001</v>
      </c>
      <c r="N15">
        <v>1.078409</v>
      </c>
      <c r="O15" s="9">
        <v>66.146838700000004</v>
      </c>
    </row>
    <row r="16" spans="1:15" x14ac:dyDescent="0.35">
      <c r="A16" t="s">
        <v>27</v>
      </c>
      <c r="B16">
        <v>9</v>
      </c>
      <c r="C16" t="s">
        <v>22</v>
      </c>
      <c r="D16" t="s">
        <v>23</v>
      </c>
      <c r="F16">
        <v>0.47499999999999998</v>
      </c>
      <c r="G16">
        <v>1540</v>
      </c>
      <c r="H16">
        <v>1130</v>
      </c>
      <c r="I16" s="14">
        <v>9.0449999999999999</v>
      </c>
      <c r="J16">
        <v>0.36977399999999999</v>
      </c>
      <c r="O16" s="9">
        <v>8.6511039000000007</v>
      </c>
    </row>
    <row r="17" spans="1:15" x14ac:dyDescent="0.35">
      <c r="A17" t="s">
        <v>27</v>
      </c>
      <c r="B17">
        <v>9</v>
      </c>
      <c r="C17" t="s">
        <v>22</v>
      </c>
      <c r="D17" t="s">
        <v>23</v>
      </c>
      <c r="F17">
        <v>0.47499999999999998</v>
      </c>
      <c r="K17">
        <v>5959</v>
      </c>
      <c r="L17">
        <v>6884</v>
      </c>
      <c r="M17" s="14">
        <v>-25.298999999999999</v>
      </c>
      <c r="N17">
        <v>1.0779879999999999</v>
      </c>
      <c r="O17" s="9">
        <v>70.115047399999995</v>
      </c>
    </row>
    <row r="18" spans="1:15" x14ac:dyDescent="0.35">
      <c r="A18" t="s">
        <v>28</v>
      </c>
      <c r="B18">
        <v>10</v>
      </c>
      <c r="C18" t="s">
        <v>22</v>
      </c>
      <c r="D18" t="s">
        <v>23</v>
      </c>
      <c r="F18">
        <v>0.28000000000000003</v>
      </c>
      <c r="G18">
        <v>1266</v>
      </c>
      <c r="H18">
        <v>928</v>
      </c>
      <c r="I18" s="14">
        <v>9.1050000000000004</v>
      </c>
      <c r="J18">
        <v>0.36979699999999999</v>
      </c>
      <c r="O18" s="9">
        <v>11.283630199999999</v>
      </c>
    </row>
    <row r="19" spans="1:15" x14ac:dyDescent="0.35">
      <c r="A19" t="s">
        <v>28</v>
      </c>
      <c r="B19">
        <v>10</v>
      </c>
      <c r="C19" t="s">
        <v>22</v>
      </c>
      <c r="D19" t="s">
        <v>23</v>
      </c>
      <c r="F19">
        <v>0.28000000000000003</v>
      </c>
      <c r="K19">
        <v>3639</v>
      </c>
      <c r="L19">
        <v>4201</v>
      </c>
      <c r="M19" s="14">
        <v>-24.855</v>
      </c>
      <c r="N19">
        <v>1.0784739999999999</v>
      </c>
      <c r="O19" s="9">
        <v>71.238622599999999</v>
      </c>
    </row>
    <row r="20" spans="1:15" x14ac:dyDescent="0.35">
      <c r="A20" s="7" t="s">
        <v>29</v>
      </c>
      <c r="B20" s="7">
        <v>11</v>
      </c>
      <c r="C20" s="7" t="s">
        <v>30</v>
      </c>
      <c r="D20" s="7"/>
      <c r="E20" s="7"/>
      <c r="F20" s="7">
        <v>0.1</v>
      </c>
      <c r="G20" s="7">
        <v>1541</v>
      </c>
      <c r="H20" s="7">
        <v>1118</v>
      </c>
      <c r="I20" s="18">
        <v>-0.46600000000000003</v>
      </c>
      <c r="J20" s="7">
        <v>0.36630200000000002</v>
      </c>
      <c r="K20" s="7"/>
      <c r="L20" s="7"/>
      <c r="M20" s="18"/>
      <c r="N20" s="7"/>
      <c r="O20" s="20">
        <v>38.553323900000002</v>
      </c>
    </row>
    <row r="21" spans="1:15" x14ac:dyDescent="0.35">
      <c r="A21" s="7" t="s">
        <v>29</v>
      </c>
      <c r="B21" s="7">
        <v>11</v>
      </c>
      <c r="C21" s="7" t="s">
        <v>30</v>
      </c>
      <c r="D21" s="7"/>
      <c r="E21" s="7"/>
      <c r="F21" s="7">
        <v>0.1</v>
      </c>
      <c r="G21" s="7"/>
      <c r="H21" s="7"/>
      <c r="I21" s="18"/>
      <c r="J21" s="7"/>
      <c r="K21" s="7">
        <v>7046</v>
      </c>
      <c r="L21" s="7">
        <v>8267</v>
      </c>
      <c r="M21" s="18">
        <v>-9.2439999999999998</v>
      </c>
      <c r="N21" s="7">
        <v>1.0955490000000001</v>
      </c>
      <c r="O21" s="20">
        <v>395.94316070000002</v>
      </c>
    </row>
    <row r="22" spans="1:15" x14ac:dyDescent="0.35">
      <c r="A22" t="s">
        <v>31</v>
      </c>
      <c r="B22">
        <v>12</v>
      </c>
      <c r="C22" t="s">
        <v>32</v>
      </c>
      <c r="D22" t="s">
        <v>33</v>
      </c>
      <c r="F22">
        <v>0.35499999999999998</v>
      </c>
      <c r="G22">
        <v>1552</v>
      </c>
      <c r="H22">
        <v>1133</v>
      </c>
      <c r="I22" s="14">
        <v>4.7039999999999997</v>
      </c>
      <c r="J22">
        <v>0.36818899999999999</v>
      </c>
      <c r="O22" s="9">
        <v>10.823887900000001</v>
      </c>
    </row>
    <row r="23" spans="1:15" x14ac:dyDescent="0.35">
      <c r="A23" t="s">
        <v>31</v>
      </c>
      <c r="B23">
        <v>12</v>
      </c>
      <c r="C23" t="s">
        <v>32</v>
      </c>
      <c r="D23" t="s">
        <v>33</v>
      </c>
      <c r="F23">
        <v>0.35499999999999998</v>
      </c>
      <c r="K23">
        <v>5019</v>
      </c>
      <c r="L23">
        <v>5789</v>
      </c>
      <c r="M23" s="14">
        <v>-26.190999999999999</v>
      </c>
      <c r="N23">
        <v>1.0770120000000001</v>
      </c>
      <c r="O23" s="9">
        <v>78.303033400000004</v>
      </c>
    </row>
    <row r="24" spans="1:15" x14ac:dyDescent="0.35">
      <c r="A24" t="s">
        <v>34</v>
      </c>
      <c r="B24">
        <v>13</v>
      </c>
      <c r="C24" t="s">
        <v>35</v>
      </c>
      <c r="D24" s="21" t="s">
        <v>39</v>
      </c>
      <c r="F24">
        <v>0.19400000000000001</v>
      </c>
      <c r="G24">
        <v>1068</v>
      </c>
      <c r="H24">
        <v>778</v>
      </c>
      <c r="I24" s="14">
        <v>3.1549999999999998</v>
      </c>
      <c r="J24">
        <v>0.36762400000000001</v>
      </c>
      <c r="O24" s="9">
        <v>13.686663100000001</v>
      </c>
    </row>
    <row r="25" spans="1:15" x14ac:dyDescent="0.35">
      <c r="A25" t="s">
        <v>34</v>
      </c>
      <c r="B25">
        <v>13</v>
      </c>
      <c r="C25" t="s">
        <v>35</v>
      </c>
      <c r="D25" s="21" t="s">
        <v>39</v>
      </c>
      <c r="F25">
        <v>0.19400000000000001</v>
      </c>
      <c r="K25">
        <v>2684</v>
      </c>
      <c r="L25">
        <v>3085</v>
      </c>
      <c r="M25" s="14">
        <v>-28.390999999999998</v>
      </c>
      <c r="N25">
        <v>1.074605</v>
      </c>
      <c r="O25" s="9">
        <v>75.1612686</v>
      </c>
    </row>
    <row r="26" spans="1:15" x14ac:dyDescent="0.35">
      <c r="A26" t="s">
        <v>36</v>
      </c>
      <c r="B26">
        <v>14</v>
      </c>
      <c r="C26" t="s">
        <v>37</v>
      </c>
      <c r="D26" t="s">
        <v>38</v>
      </c>
      <c r="F26">
        <v>0.313</v>
      </c>
      <c r="G26">
        <v>1105</v>
      </c>
      <c r="H26">
        <v>806</v>
      </c>
      <c r="I26" s="14">
        <v>4.3369999999999997</v>
      </c>
      <c r="J26">
        <v>0.36805500000000002</v>
      </c>
      <c r="O26" s="9">
        <v>8.7956394000000007</v>
      </c>
    </row>
    <row r="27" spans="1:15" x14ac:dyDescent="0.35">
      <c r="A27" t="s">
        <v>36</v>
      </c>
      <c r="B27">
        <v>14</v>
      </c>
      <c r="C27" t="s">
        <v>37</v>
      </c>
      <c r="D27" t="s">
        <v>38</v>
      </c>
      <c r="F27">
        <v>0.313</v>
      </c>
      <c r="K27">
        <v>4144</v>
      </c>
      <c r="L27">
        <v>4776</v>
      </c>
      <c r="M27" s="14">
        <v>-26.661999999999999</v>
      </c>
      <c r="N27">
        <v>1.076497</v>
      </c>
      <c r="O27" s="9">
        <v>72.670372900000004</v>
      </c>
    </row>
    <row r="28" spans="1:15" x14ac:dyDescent="0.35">
      <c r="A28" t="s">
        <v>40</v>
      </c>
      <c r="B28">
        <v>15</v>
      </c>
      <c r="C28" t="s">
        <v>41</v>
      </c>
      <c r="D28" s="21" t="s">
        <v>47</v>
      </c>
      <c r="F28">
        <v>0.19400000000000001</v>
      </c>
      <c r="G28">
        <v>770</v>
      </c>
      <c r="H28">
        <v>561</v>
      </c>
      <c r="I28" s="14">
        <v>3.456</v>
      </c>
      <c r="J28">
        <v>0.36773400000000001</v>
      </c>
      <c r="O28" s="9">
        <v>9.9401042000000004</v>
      </c>
    </row>
    <row r="29" spans="1:15" x14ac:dyDescent="0.35">
      <c r="A29" t="s">
        <v>40</v>
      </c>
      <c r="B29">
        <v>15</v>
      </c>
      <c r="C29" t="s">
        <v>41</v>
      </c>
      <c r="D29" s="21" t="s">
        <v>47</v>
      </c>
      <c r="F29">
        <v>0.19400000000000001</v>
      </c>
      <c r="K29">
        <v>2671</v>
      </c>
      <c r="L29">
        <v>3039</v>
      </c>
      <c r="M29" s="14">
        <v>-38.987000000000002</v>
      </c>
      <c r="N29">
        <v>1.06301</v>
      </c>
      <c r="O29" s="9">
        <v>74.816260900000003</v>
      </c>
    </row>
    <row r="30" spans="1:15" x14ac:dyDescent="0.35">
      <c r="A30" t="s">
        <v>42</v>
      </c>
      <c r="B30">
        <v>16</v>
      </c>
      <c r="C30" t="s">
        <v>43</v>
      </c>
      <c r="D30" s="21" t="s">
        <v>74</v>
      </c>
      <c r="F30">
        <v>0.51400000000000001</v>
      </c>
      <c r="G30">
        <v>2541</v>
      </c>
      <c r="H30">
        <v>1853</v>
      </c>
      <c r="I30" s="14">
        <v>3.9129999999999998</v>
      </c>
      <c r="J30">
        <v>0.36790099999999998</v>
      </c>
      <c r="O30" s="9">
        <v>12.260529699999999</v>
      </c>
    </row>
    <row r="31" spans="1:15" x14ac:dyDescent="0.35">
      <c r="A31" t="s">
        <v>42</v>
      </c>
      <c r="B31">
        <v>16</v>
      </c>
      <c r="C31" t="s">
        <v>43</v>
      </c>
      <c r="D31" s="21" t="s">
        <v>74</v>
      </c>
      <c r="F31">
        <v>0.51400000000000001</v>
      </c>
      <c r="K31">
        <v>7286</v>
      </c>
      <c r="L31">
        <v>8418</v>
      </c>
      <c r="M31" s="14">
        <v>-25.942</v>
      </c>
      <c r="N31">
        <v>1.0772839999999999</v>
      </c>
      <c r="O31" s="9">
        <v>79.680668400000002</v>
      </c>
    </row>
    <row r="32" spans="1:15" x14ac:dyDescent="0.35">
      <c r="A32" t="s">
        <v>44</v>
      </c>
      <c r="B32">
        <v>17</v>
      </c>
      <c r="C32" t="s">
        <v>43</v>
      </c>
      <c r="D32" s="21" t="s">
        <v>74</v>
      </c>
      <c r="F32">
        <v>0.60099999999999998</v>
      </c>
      <c r="G32">
        <v>3006</v>
      </c>
      <c r="H32">
        <v>2191</v>
      </c>
      <c r="I32" s="14">
        <v>3.5379999999999998</v>
      </c>
      <c r="J32">
        <v>0.36776399999999998</v>
      </c>
      <c r="O32" s="9">
        <v>12.168250799999999</v>
      </c>
    </row>
    <row r="33" spans="1:15" x14ac:dyDescent="0.35">
      <c r="A33" t="s">
        <v>44</v>
      </c>
      <c r="B33">
        <v>17</v>
      </c>
      <c r="C33" t="s">
        <v>43</v>
      </c>
      <c r="D33" s="21" t="s">
        <v>74</v>
      </c>
      <c r="F33">
        <v>0.60099999999999998</v>
      </c>
      <c r="K33">
        <v>8229</v>
      </c>
      <c r="L33">
        <v>9498</v>
      </c>
      <c r="M33" s="14">
        <v>-27.434999999999999</v>
      </c>
      <c r="N33">
        <v>1.0756509999999999</v>
      </c>
      <c r="O33" s="9">
        <v>77.614940300000001</v>
      </c>
    </row>
    <row r="34" spans="1:15" x14ac:dyDescent="0.35">
      <c r="A34" s="7" t="s">
        <v>45</v>
      </c>
      <c r="B34" s="7">
        <v>18</v>
      </c>
      <c r="C34" s="7" t="s">
        <v>46</v>
      </c>
      <c r="D34" s="7"/>
      <c r="E34" s="7"/>
      <c r="F34" s="7">
        <v>0.1</v>
      </c>
      <c r="G34" s="7">
        <v>730</v>
      </c>
      <c r="H34" s="7">
        <v>530</v>
      </c>
      <c r="I34" s="18">
        <v>-0.80500000000000005</v>
      </c>
      <c r="J34" s="7">
        <v>0.366178</v>
      </c>
      <c r="K34" s="7"/>
      <c r="L34" s="7"/>
      <c r="M34" s="18"/>
      <c r="N34" s="7"/>
      <c r="O34" s="20">
        <v>18.848713199999999</v>
      </c>
    </row>
    <row r="35" spans="1:15" x14ac:dyDescent="0.35">
      <c r="A35" s="7" t="s">
        <v>45</v>
      </c>
      <c r="B35" s="7">
        <v>18</v>
      </c>
      <c r="C35" s="7" t="s">
        <v>46</v>
      </c>
      <c r="D35" s="7"/>
      <c r="E35" s="7"/>
      <c r="F35" s="7">
        <v>0.1</v>
      </c>
      <c r="G35" s="7"/>
      <c r="H35" s="7"/>
      <c r="I35" s="18"/>
      <c r="J35" s="7"/>
      <c r="K35" s="7">
        <v>3657</v>
      </c>
      <c r="L35" s="7">
        <v>4285</v>
      </c>
      <c r="M35" s="18">
        <v>-9.2040000000000006</v>
      </c>
      <c r="N35" s="7">
        <v>1.095594</v>
      </c>
      <c r="O35" s="20">
        <v>200.4863867</v>
      </c>
    </row>
    <row r="36" spans="1:15" x14ac:dyDescent="0.35">
      <c r="A36" t="s">
        <v>48</v>
      </c>
      <c r="B36">
        <v>19</v>
      </c>
      <c r="C36" t="s">
        <v>49</v>
      </c>
      <c r="D36" t="s">
        <v>50</v>
      </c>
      <c r="F36">
        <v>0.51</v>
      </c>
      <c r="G36">
        <v>1081</v>
      </c>
      <c r="H36">
        <v>785</v>
      </c>
      <c r="I36" s="14">
        <v>-0.27100000000000002</v>
      </c>
      <c r="J36">
        <v>0.366373</v>
      </c>
      <c r="O36" s="9">
        <v>5.2497040000000004</v>
      </c>
    </row>
    <row r="37" spans="1:15" x14ac:dyDescent="0.35">
      <c r="A37" t="s">
        <v>48</v>
      </c>
      <c r="B37">
        <v>19</v>
      </c>
      <c r="C37" t="s">
        <v>49</v>
      </c>
      <c r="D37" t="s">
        <v>50</v>
      </c>
      <c r="F37">
        <v>0.51</v>
      </c>
      <c r="K37">
        <v>6117</v>
      </c>
      <c r="L37">
        <v>7070</v>
      </c>
      <c r="M37" s="14">
        <v>-25.103999999999999</v>
      </c>
      <c r="N37">
        <v>1.078201</v>
      </c>
      <c r="O37" s="9">
        <v>66.937664799999993</v>
      </c>
    </row>
    <row r="38" spans="1:15" x14ac:dyDescent="0.35">
      <c r="A38" t="s">
        <v>51</v>
      </c>
      <c r="B38">
        <v>20</v>
      </c>
      <c r="C38" t="s">
        <v>49</v>
      </c>
      <c r="D38" t="s">
        <v>50</v>
      </c>
      <c r="F38">
        <v>0.28299999999999997</v>
      </c>
      <c r="G38">
        <v>695</v>
      </c>
      <c r="H38">
        <v>504</v>
      </c>
      <c r="I38" s="14">
        <v>-0.41099999999999998</v>
      </c>
      <c r="J38">
        <v>0.36632199999999998</v>
      </c>
      <c r="O38" s="9">
        <v>6.2148786999999999</v>
      </c>
    </row>
    <row r="39" spans="1:15" x14ac:dyDescent="0.35">
      <c r="A39" t="s">
        <v>51</v>
      </c>
      <c r="B39">
        <v>20</v>
      </c>
      <c r="C39" t="s">
        <v>49</v>
      </c>
      <c r="D39" t="s">
        <v>50</v>
      </c>
      <c r="F39">
        <v>0.28299999999999997</v>
      </c>
      <c r="K39">
        <v>3467</v>
      </c>
      <c r="L39">
        <v>4005</v>
      </c>
      <c r="M39" s="14">
        <v>-24.033999999999999</v>
      </c>
      <c r="N39">
        <v>1.079372</v>
      </c>
      <c r="O39" s="9">
        <v>67.016911899999997</v>
      </c>
    </row>
    <row r="40" spans="1:15" x14ac:dyDescent="0.35">
      <c r="A40" t="s">
        <v>52</v>
      </c>
      <c r="B40">
        <v>21</v>
      </c>
      <c r="C40" t="s">
        <v>49</v>
      </c>
      <c r="D40" t="s">
        <v>50</v>
      </c>
      <c r="F40">
        <v>0.371</v>
      </c>
      <c r="G40">
        <v>2091</v>
      </c>
      <c r="H40">
        <v>1519</v>
      </c>
      <c r="I40" s="14">
        <v>0.32900000000000001</v>
      </c>
      <c r="J40">
        <v>0.36659199999999997</v>
      </c>
      <c r="O40" s="9">
        <v>13.821608599999999</v>
      </c>
    </row>
    <row r="41" spans="1:15" x14ac:dyDescent="0.35">
      <c r="A41" t="s">
        <v>52</v>
      </c>
      <c r="B41">
        <v>21</v>
      </c>
      <c r="C41" t="s">
        <v>49</v>
      </c>
      <c r="D41" t="s">
        <v>50</v>
      </c>
      <c r="F41">
        <v>0.371</v>
      </c>
      <c r="K41">
        <v>5209</v>
      </c>
      <c r="L41">
        <v>6029</v>
      </c>
      <c r="M41" s="14">
        <v>-23.004000000000001</v>
      </c>
      <c r="N41">
        <v>1.0804990000000001</v>
      </c>
      <c r="O41" s="9">
        <v>77.769672700000001</v>
      </c>
    </row>
    <row r="42" spans="1:15" x14ac:dyDescent="0.35">
      <c r="A42" t="s">
        <v>53</v>
      </c>
      <c r="B42">
        <v>22</v>
      </c>
      <c r="C42" t="s">
        <v>49</v>
      </c>
      <c r="D42" t="s">
        <v>50</v>
      </c>
      <c r="F42">
        <v>0.246</v>
      </c>
      <c r="G42">
        <v>1050</v>
      </c>
      <c r="H42">
        <v>766</v>
      </c>
      <c r="I42" s="14">
        <v>4.2510000000000003</v>
      </c>
      <c r="J42">
        <v>0.36802400000000002</v>
      </c>
      <c r="O42" s="9">
        <v>10.676647000000001</v>
      </c>
    </row>
    <row r="43" spans="1:15" x14ac:dyDescent="0.35">
      <c r="A43" t="s">
        <v>53</v>
      </c>
      <c r="B43">
        <v>22</v>
      </c>
      <c r="C43" t="s">
        <v>49</v>
      </c>
      <c r="D43" t="s">
        <v>50</v>
      </c>
      <c r="F43">
        <v>0.246</v>
      </c>
      <c r="K43">
        <v>3245</v>
      </c>
      <c r="L43">
        <v>3744</v>
      </c>
      <c r="M43" s="14">
        <v>-24.655000000000001</v>
      </c>
      <c r="N43">
        <v>1.0786929999999999</v>
      </c>
      <c r="O43" s="9">
        <v>71.877466400000003</v>
      </c>
    </row>
    <row r="44" spans="1:15" x14ac:dyDescent="0.35">
      <c r="A44" t="s">
        <v>54</v>
      </c>
      <c r="B44">
        <v>23</v>
      </c>
      <c r="C44" t="s">
        <v>55</v>
      </c>
      <c r="D44" t="s">
        <v>56</v>
      </c>
      <c r="F44">
        <v>0.26900000000000002</v>
      </c>
      <c r="G44">
        <v>1372</v>
      </c>
      <c r="H44">
        <v>998</v>
      </c>
      <c r="I44" s="14">
        <v>1.58</v>
      </c>
      <c r="J44">
        <v>0.36704900000000001</v>
      </c>
      <c r="O44" s="9">
        <v>12.7761739</v>
      </c>
    </row>
    <row r="45" spans="1:15" x14ac:dyDescent="0.35">
      <c r="A45" t="s">
        <v>54</v>
      </c>
      <c r="B45">
        <v>23</v>
      </c>
      <c r="C45" t="s">
        <v>55</v>
      </c>
      <c r="D45" t="s">
        <v>56</v>
      </c>
      <c r="F45">
        <v>0.26900000000000002</v>
      </c>
      <c r="K45">
        <v>3445</v>
      </c>
      <c r="L45">
        <v>3968</v>
      </c>
      <c r="M45" s="14">
        <v>-26.963999999999999</v>
      </c>
      <c r="N45">
        <v>1.076166</v>
      </c>
      <c r="O45" s="9">
        <v>69.8966238</v>
      </c>
    </row>
    <row r="46" spans="1:15" x14ac:dyDescent="0.35">
      <c r="A46" s="7" t="s">
        <v>57</v>
      </c>
      <c r="B46" s="7">
        <v>24</v>
      </c>
      <c r="C46" s="7" t="s">
        <v>58</v>
      </c>
      <c r="D46" s="7"/>
      <c r="E46" s="7"/>
      <c r="F46" s="7">
        <v>0.1</v>
      </c>
      <c r="G46" s="7">
        <v>1228</v>
      </c>
      <c r="H46" s="7">
        <v>891</v>
      </c>
      <c r="I46" s="18">
        <v>-1.5389999999999999</v>
      </c>
      <c r="J46" s="7">
        <v>0.36591000000000001</v>
      </c>
      <c r="K46" s="7"/>
      <c r="L46" s="7"/>
      <c r="M46" s="18"/>
      <c r="N46" s="7"/>
      <c r="O46" s="20">
        <v>37.890856399999997</v>
      </c>
    </row>
    <row r="47" spans="1:15" x14ac:dyDescent="0.35">
      <c r="A47" s="7" t="s">
        <v>57</v>
      </c>
      <c r="B47" s="7">
        <v>24</v>
      </c>
      <c r="C47" s="7" t="s">
        <v>58</v>
      </c>
      <c r="D47" s="7"/>
      <c r="E47" s="7"/>
      <c r="F47" s="7">
        <v>0.1</v>
      </c>
      <c r="G47" s="7"/>
      <c r="H47" s="7"/>
      <c r="I47" s="18"/>
      <c r="J47" s="7"/>
      <c r="K47" s="7">
        <v>5747</v>
      </c>
      <c r="L47" s="7">
        <v>6738</v>
      </c>
      <c r="M47" s="18">
        <v>-9.5060000000000002</v>
      </c>
      <c r="N47" s="7">
        <v>1.0952630000000001</v>
      </c>
      <c r="O47" s="20">
        <v>321.2481512</v>
      </c>
    </row>
    <row r="48" spans="1:15" x14ac:dyDescent="0.35">
      <c r="A48" t="s">
        <v>59</v>
      </c>
      <c r="B48">
        <v>25</v>
      </c>
      <c r="C48" t="s">
        <v>60</v>
      </c>
      <c r="D48" t="s">
        <v>61</v>
      </c>
      <c r="F48">
        <v>0.19500000000000001</v>
      </c>
      <c r="G48">
        <v>996</v>
      </c>
      <c r="H48">
        <v>727</v>
      </c>
      <c r="I48" s="14">
        <v>3.4260000000000002</v>
      </c>
      <c r="J48">
        <v>0.36772300000000002</v>
      </c>
      <c r="O48" s="9">
        <v>13.5345034</v>
      </c>
    </row>
    <row r="49" spans="1:15" x14ac:dyDescent="0.35">
      <c r="A49" t="s">
        <v>59</v>
      </c>
      <c r="B49">
        <v>25</v>
      </c>
      <c r="C49" t="s">
        <v>60</v>
      </c>
      <c r="D49" t="s">
        <v>61</v>
      </c>
      <c r="F49">
        <v>0.19500000000000001</v>
      </c>
      <c r="K49">
        <v>2606</v>
      </c>
      <c r="L49">
        <v>3005</v>
      </c>
      <c r="M49" s="14">
        <v>-25.565000000000001</v>
      </c>
      <c r="N49">
        <v>1.0776969999999999</v>
      </c>
      <c r="O49" s="9">
        <v>72.881182600000002</v>
      </c>
    </row>
    <row r="50" spans="1:15" x14ac:dyDescent="0.35">
      <c r="A50" t="s">
        <v>62</v>
      </c>
      <c r="B50">
        <v>26</v>
      </c>
      <c r="C50" t="s">
        <v>63</v>
      </c>
      <c r="D50" s="21" t="s">
        <v>73</v>
      </c>
      <c r="F50">
        <v>0.25600000000000001</v>
      </c>
      <c r="G50">
        <v>1333</v>
      </c>
      <c r="H50">
        <v>973</v>
      </c>
      <c r="I50" s="14">
        <v>4.7370000000000001</v>
      </c>
      <c r="J50">
        <v>0.36820199999999997</v>
      </c>
      <c r="O50" s="9">
        <v>13.3811216</v>
      </c>
    </row>
    <row r="51" spans="1:15" x14ac:dyDescent="0.35">
      <c r="A51" t="s">
        <v>62</v>
      </c>
      <c r="B51">
        <v>26</v>
      </c>
      <c r="C51" t="s">
        <v>63</v>
      </c>
      <c r="D51" s="21" t="s">
        <v>73</v>
      </c>
      <c r="F51">
        <v>0.25600000000000001</v>
      </c>
      <c r="K51">
        <v>3558</v>
      </c>
      <c r="L51">
        <v>4088</v>
      </c>
      <c r="M51" s="14">
        <v>-29.943000000000001</v>
      </c>
      <c r="N51">
        <v>1.0729059999999999</v>
      </c>
      <c r="O51" s="9">
        <v>76.214908300000005</v>
      </c>
    </row>
    <row r="52" spans="1:15" x14ac:dyDescent="0.35">
      <c r="A52" t="s">
        <v>64</v>
      </c>
      <c r="B52">
        <v>27</v>
      </c>
      <c r="C52" t="s">
        <v>65</v>
      </c>
      <c r="D52" t="s">
        <v>66</v>
      </c>
      <c r="F52">
        <v>0.38300000000000001</v>
      </c>
      <c r="G52">
        <v>1423</v>
      </c>
      <c r="H52">
        <v>1036</v>
      </c>
      <c r="I52" s="14">
        <v>2.5379999999999998</v>
      </c>
      <c r="J52">
        <v>0.36739899999999998</v>
      </c>
      <c r="O52" s="9">
        <v>9.1447286000000005</v>
      </c>
    </row>
    <row r="53" spans="1:15" x14ac:dyDescent="0.35">
      <c r="A53" t="s">
        <v>64</v>
      </c>
      <c r="B53">
        <v>27</v>
      </c>
      <c r="C53" t="s">
        <v>65</v>
      </c>
      <c r="D53" t="s">
        <v>66</v>
      </c>
      <c r="F53">
        <v>0.38300000000000001</v>
      </c>
      <c r="K53">
        <v>5073</v>
      </c>
      <c r="L53">
        <v>5845</v>
      </c>
      <c r="M53" s="14">
        <v>-27.777000000000001</v>
      </c>
      <c r="N53">
        <v>1.075277</v>
      </c>
      <c r="O53" s="9">
        <v>73.148036200000007</v>
      </c>
    </row>
    <row r="54" spans="1:15" x14ac:dyDescent="0.35">
      <c r="A54" t="s">
        <v>67</v>
      </c>
      <c r="B54">
        <v>28</v>
      </c>
      <c r="C54" t="s">
        <v>68</v>
      </c>
      <c r="D54" t="s">
        <v>69</v>
      </c>
      <c r="F54">
        <v>0.214</v>
      </c>
      <c r="G54">
        <v>1055</v>
      </c>
      <c r="H54">
        <v>770</v>
      </c>
      <c r="I54" s="14">
        <v>4.8120000000000003</v>
      </c>
      <c r="J54">
        <v>0.36822899999999997</v>
      </c>
      <c r="O54" s="9">
        <v>12.3097355</v>
      </c>
    </row>
    <row r="55" spans="1:15" x14ac:dyDescent="0.35">
      <c r="A55" t="s">
        <v>67</v>
      </c>
      <c r="B55">
        <v>28</v>
      </c>
      <c r="C55" t="s">
        <v>68</v>
      </c>
      <c r="D55" t="s">
        <v>69</v>
      </c>
      <c r="F55">
        <v>0.214</v>
      </c>
      <c r="K55">
        <v>2829</v>
      </c>
      <c r="L55">
        <v>3264</v>
      </c>
      <c r="M55" s="14">
        <v>-25.224</v>
      </c>
      <c r="N55">
        <v>1.0780700000000001</v>
      </c>
      <c r="O55" s="9">
        <v>71.784838300000004</v>
      </c>
    </row>
    <row r="56" spans="1:15" x14ac:dyDescent="0.35">
      <c r="A56" t="s">
        <v>70</v>
      </c>
      <c r="B56">
        <v>29</v>
      </c>
      <c r="C56" t="s">
        <v>71</v>
      </c>
      <c r="D56" t="s">
        <v>72</v>
      </c>
      <c r="F56">
        <v>0.499</v>
      </c>
      <c r="G56">
        <v>1830</v>
      </c>
      <c r="H56">
        <v>1334</v>
      </c>
      <c r="I56" s="14">
        <v>3.6419999999999999</v>
      </c>
      <c r="J56">
        <v>0.36780200000000002</v>
      </c>
      <c r="O56" s="9">
        <v>9.0894966999999998</v>
      </c>
    </row>
    <row r="57" spans="1:15" x14ac:dyDescent="0.35">
      <c r="A57" t="s">
        <v>70</v>
      </c>
      <c r="B57">
        <v>29</v>
      </c>
      <c r="C57" t="s">
        <v>71</v>
      </c>
      <c r="D57" t="s">
        <v>72</v>
      </c>
      <c r="F57">
        <v>0.499</v>
      </c>
      <c r="K57">
        <v>4389</v>
      </c>
      <c r="L57">
        <v>5056</v>
      </c>
      <c r="M57" s="14">
        <v>-27.341999999999999</v>
      </c>
      <c r="N57">
        <v>1.075753</v>
      </c>
      <c r="O57" s="9">
        <v>48.368730900000003</v>
      </c>
    </row>
    <row r="58" spans="1:15" x14ac:dyDescent="0.35">
      <c r="A58" s="7" t="s">
        <v>75</v>
      </c>
      <c r="B58" s="7">
        <v>30</v>
      </c>
      <c r="C58" s="7" t="s">
        <v>30</v>
      </c>
      <c r="D58" s="7"/>
      <c r="E58" s="7"/>
      <c r="F58" s="7">
        <v>0.1</v>
      </c>
      <c r="G58" s="7">
        <v>1543</v>
      </c>
      <c r="H58" s="7">
        <v>1120</v>
      </c>
      <c r="I58" s="18">
        <v>-0.66700000000000004</v>
      </c>
      <c r="J58" s="7">
        <v>0.366228</v>
      </c>
      <c r="K58" s="7"/>
      <c r="L58" s="7"/>
      <c r="M58" s="18"/>
      <c r="N58" s="7"/>
      <c r="O58" s="20">
        <v>38.647219100000001</v>
      </c>
    </row>
    <row r="59" spans="1:15" x14ac:dyDescent="0.35">
      <c r="A59" s="7" t="s">
        <v>75</v>
      </c>
      <c r="B59" s="7">
        <v>30</v>
      </c>
      <c r="C59" s="7" t="s">
        <v>30</v>
      </c>
      <c r="D59" s="7"/>
      <c r="E59" s="7"/>
      <c r="F59" s="7">
        <v>0.1</v>
      </c>
      <c r="G59" s="7"/>
      <c r="H59" s="7"/>
      <c r="I59" s="18"/>
      <c r="J59" s="7"/>
      <c r="K59" s="7">
        <v>7096</v>
      </c>
      <c r="L59" s="7">
        <v>8332</v>
      </c>
      <c r="M59" s="18">
        <v>-9.3190000000000008</v>
      </c>
      <c r="N59" s="7">
        <v>1.095467</v>
      </c>
      <c r="O59" s="20">
        <v>398.44434869999998</v>
      </c>
    </row>
    <row r="60" spans="1:15" x14ac:dyDescent="0.35">
      <c r="A60" t="s">
        <v>76</v>
      </c>
      <c r="B60">
        <v>31</v>
      </c>
      <c r="C60" t="s">
        <v>77</v>
      </c>
      <c r="D60" t="s">
        <v>74</v>
      </c>
      <c r="F60">
        <v>0.31900000000000001</v>
      </c>
      <c r="G60">
        <v>1486</v>
      </c>
      <c r="H60">
        <v>1081</v>
      </c>
      <c r="I60" s="14">
        <v>1.641</v>
      </c>
      <c r="J60">
        <v>0.36707099999999998</v>
      </c>
      <c r="O60" s="9">
        <v>11.513821099999999</v>
      </c>
    </row>
    <row r="61" spans="1:15" x14ac:dyDescent="0.35">
      <c r="A61" t="s">
        <v>76</v>
      </c>
      <c r="B61">
        <v>31</v>
      </c>
      <c r="C61" t="s">
        <v>77</v>
      </c>
      <c r="D61" t="s">
        <v>74</v>
      </c>
      <c r="F61">
        <v>0.31900000000000001</v>
      </c>
      <c r="K61">
        <v>4218</v>
      </c>
      <c r="L61">
        <v>4867</v>
      </c>
      <c r="M61" s="14">
        <v>-25.347000000000001</v>
      </c>
      <c r="N61">
        <v>1.077936</v>
      </c>
      <c r="O61" s="9">
        <v>72.817258499999994</v>
      </c>
    </row>
    <row r="62" spans="1:15" x14ac:dyDescent="0.35">
      <c r="A62" t="s">
        <v>78</v>
      </c>
      <c r="B62">
        <v>32</v>
      </c>
      <c r="C62" t="s">
        <v>79</v>
      </c>
      <c r="D62" t="s">
        <v>74</v>
      </c>
      <c r="F62">
        <v>0.29099999999999998</v>
      </c>
      <c r="G62">
        <v>1509</v>
      </c>
      <c r="H62">
        <v>1097</v>
      </c>
      <c r="I62" s="14">
        <v>0.86699999999999999</v>
      </c>
      <c r="J62">
        <v>0.36678899999999998</v>
      </c>
      <c r="O62" s="9">
        <v>13.611003500000001</v>
      </c>
    </row>
    <row r="63" spans="1:15" x14ac:dyDescent="0.35">
      <c r="A63" t="s">
        <v>78</v>
      </c>
      <c r="B63">
        <v>32</v>
      </c>
      <c r="C63" t="s">
        <v>79</v>
      </c>
      <c r="D63" t="s">
        <v>74</v>
      </c>
      <c r="F63">
        <v>0.29099999999999998</v>
      </c>
      <c r="K63">
        <v>3914</v>
      </c>
      <c r="L63">
        <v>4517</v>
      </c>
      <c r="M63" s="14">
        <v>-25.427</v>
      </c>
      <c r="N63">
        <v>1.0778479999999999</v>
      </c>
      <c r="O63" s="9">
        <v>73.910853399999993</v>
      </c>
    </row>
    <row r="64" spans="1:15" x14ac:dyDescent="0.35">
      <c r="A64" t="s">
        <v>80</v>
      </c>
      <c r="B64">
        <v>33</v>
      </c>
      <c r="C64" t="s">
        <v>81</v>
      </c>
      <c r="D64" t="s">
        <v>82</v>
      </c>
      <c r="F64">
        <v>0.52500000000000002</v>
      </c>
      <c r="G64">
        <v>2358</v>
      </c>
      <c r="H64">
        <v>1719</v>
      </c>
      <c r="I64" s="14">
        <v>3.6240000000000001</v>
      </c>
      <c r="J64">
        <v>0.36779499999999998</v>
      </c>
      <c r="O64" s="9">
        <v>11.033166100000001</v>
      </c>
    </row>
    <row r="65" spans="1:15" x14ac:dyDescent="0.35">
      <c r="A65" t="s">
        <v>80</v>
      </c>
      <c r="B65">
        <v>33</v>
      </c>
      <c r="C65" t="s">
        <v>81</v>
      </c>
      <c r="D65" t="s">
        <v>82</v>
      </c>
      <c r="F65">
        <v>0.52500000000000002</v>
      </c>
      <c r="K65">
        <v>6578</v>
      </c>
      <c r="L65">
        <v>7603</v>
      </c>
      <c r="M65" s="14">
        <v>-25.071999999999999</v>
      </c>
      <c r="N65">
        <v>1.078236</v>
      </c>
      <c r="O65" s="9">
        <v>70.076996500000007</v>
      </c>
    </row>
    <row r="66" spans="1:15" x14ac:dyDescent="0.35">
      <c r="A66" t="s">
        <v>83</v>
      </c>
      <c r="B66">
        <v>34</v>
      </c>
      <c r="C66" t="s">
        <v>84</v>
      </c>
      <c r="D66" t="s">
        <v>85</v>
      </c>
      <c r="F66">
        <v>0.26800000000000002</v>
      </c>
      <c r="G66">
        <v>398</v>
      </c>
      <c r="H66">
        <v>290</v>
      </c>
      <c r="I66" s="14">
        <v>2.726</v>
      </c>
      <c r="J66">
        <v>0.36746800000000002</v>
      </c>
      <c r="O66" s="9">
        <v>3.7845396999999998</v>
      </c>
    </row>
    <row r="67" spans="1:15" x14ac:dyDescent="0.35">
      <c r="A67" t="s">
        <v>83</v>
      </c>
      <c r="B67">
        <v>34</v>
      </c>
      <c r="C67" t="s">
        <v>84</v>
      </c>
      <c r="D67" t="s">
        <v>85</v>
      </c>
      <c r="F67">
        <v>0.26800000000000002</v>
      </c>
      <c r="K67">
        <v>1291</v>
      </c>
      <c r="L67">
        <v>1487</v>
      </c>
      <c r="M67" s="14">
        <v>-26.228000000000002</v>
      </c>
      <c r="N67">
        <v>1.076972</v>
      </c>
      <c r="O67" s="9">
        <v>25.8177466</v>
      </c>
    </row>
    <row r="68" spans="1:15" x14ac:dyDescent="0.35">
      <c r="A68" t="s">
        <v>86</v>
      </c>
      <c r="B68">
        <v>35</v>
      </c>
      <c r="C68" t="s">
        <v>87</v>
      </c>
      <c r="D68" t="s">
        <v>88</v>
      </c>
      <c r="F68">
        <v>0.32500000000000001</v>
      </c>
      <c r="G68">
        <v>1612</v>
      </c>
      <c r="H68">
        <v>1177</v>
      </c>
      <c r="I68" s="14">
        <v>5.1219999999999999</v>
      </c>
      <c r="J68">
        <v>0.368342</v>
      </c>
      <c r="O68" s="9">
        <v>12.3822224</v>
      </c>
    </row>
    <row r="69" spans="1:15" x14ac:dyDescent="0.35">
      <c r="A69" t="s">
        <v>86</v>
      </c>
      <c r="B69">
        <v>35</v>
      </c>
      <c r="C69" t="s">
        <v>87</v>
      </c>
      <c r="D69" t="s">
        <v>88</v>
      </c>
      <c r="F69">
        <v>0.32500000000000001</v>
      </c>
      <c r="K69">
        <v>4293</v>
      </c>
      <c r="L69">
        <v>4956</v>
      </c>
      <c r="M69" s="14">
        <v>-25.181999999999999</v>
      </c>
      <c r="N69">
        <v>1.0781160000000001</v>
      </c>
      <c r="O69" s="9">
        <v>72.463126900000006</v>
      </c>
    </row>
    <row r="70" spans="1:15" x14ac:dyDescent="0.35">
      <c r="A70" t="s">
        <v>89</v>
      </c>
      <c r="B70">
        <v>36</v>
      </c>
      <c r="C70" t="s">
        <v>90</v>
      </c>
      <c r="D70" t="s">
        <v>91</v>
      </c>
      <c r="F70">
        <v>0.29599999999999999</v>
      </c>
      <c r="G70">
        <v>1758</v>
      </c>
      <c r="H70">
        <v>1285</v>
      </c>
      <c r="I70" s="14">
        <v>6.0229999999999997</v>
      </c>
      <c r="J70">
        <v>0.36867100000000003</v>
      </c>
      <c r="O70" s="9">
        <v>15.075400200000001</v>
      </c>
    </row>
    <row r="71" spans="1:15" x14ac:dyDescent="0.35">
      <c r="A71" t="s">
        <v>89</v>
      </c>
      <c r="B71">
        <v>36</v>
      </c>
      <c r="C71" t="s">
        <v>90</v>
      </c>
      <c r="D71" t="s">
        <v>91</v>
      </c>
      <c r="F71">
        <v>0.29599999999999999</v>
      </c>
      <c r="K71">
        <v>3940</v>
      </c>
      <c r="L71">
        <v>4546</v>
      </c>
      <c r="M71" s="14">
        <v>-25.843</v>
      </c>
      <c r="N71">
        <v>1.0773919999999999</v>
      </c>
      <c r="O71" s="9">
        <v>72.987999400000007</v>
      </c>
    </row>
    <row r="72" spans="1:15" x14ac:dyDescent="0.35">
      <c r="A72" s="5" t="s">
        <v>92</v>
      </c>
      <c r="B72" s="5">
        <v>37</v>
      </c>
      <c r="C72" s="5" t="s">
        <v>18</v>
      </c>
      <c r="D72" s="5"/>
      <c r="E72" s="5"/>
      <c r="F72" s="5">
        <v>0.1</v>
      </c>
      <c r="G72" s="5">
        <v>3095</v>
      </c>
      <c r="H72" s="5">
        <v>2246</v>
      </c>
      <c r="I72" s="16">
        <v>-0.68</v>
      </c>
      <c r="J72" s="5">
        <v>0.36622399999999999</v>
      </c>
      <c r="K72" s="5"/>
      <c r="L72" s="5"/>
      <c r="M72" s="16"/>
      <c r="N72" s="5"/>
      <c r="O72" s="22">
        <v>79.130807799999999</v>
      </c>
    </row>
    <row r="73" spans="1:15" x14ac:dyDescent="0.35">
      <c r="A73" s="5" t="s">
        <v>92</v>
      </c>
      <c r="B73" s="5">
        <v>37</v>
      </c>
      <c r="C73" s="5" t="s">
        <v>18</v>
      </c>
      <c r="D73" s="5"/>
      <c r="E73" s="5"/>
      <c r="F73" s="5">
        <v>0.1</v>
      </c>
      <c r="G73" s="5"/>
      <c r="H73" s="5"/>
      <c r="I73" s="16"/>
      <c r="J73" s="5"/>
      <c r="K73" s="5">
        <v>13389</v>
      </c>
      <c r="L73" s="5">
        <v>15743</v>
      </c>
      <c r="M73" s="16">
        <v>-9.7550000000000008</v>
      </c>
      <c r="N73" s="5">
        <v>1.094991</v>
      </c>
      <c r="O73" s="22">
        <v>793.54550649999999</v>
      </c>
    </row>
    <row r="74" spans="1:15" x14ac:dyDescent="0.35">
      <c r="A74" s="7" t="s">
        <v>93</v>
      </c>
      <c r="B74" s="7">
        <v>38</v>
      </c>
      <c r="C74" s="7" t="s">
        <v>20</v>
      </c>
      <c r="D74" s="7"/>
      <c r="E74" s="7"/>
      <c r="F74" s="7">
        <v>0.1</v>
      </c>
      <c r="G74" s="7">
        <v>397</v>
      </c>
      <c r="H74" s="7">
        <v>288</v>
      </c>
      <c r="I74" s="18">
        <v>-1.9650000000000001</v>
      </c>
      <c r="J74" s="7">
        <v>0.365755</v>
      </c>
      <c r="K74" s="7"/>
      <c r="L74" s="7"/>
      <c r="M74" s="18"/>
      <c r="N74" s="7"/>
      <c r="O74" s="20">
        <v>12.946729899999999</v>
      </c>
    </row>
    <row r="75" spans="1:15" x14ac:dyDescent="0.35">
      <c r="A75" s="7" t="s">
        <v>93</v>
      </c>
      <c r="B75" s="7">
        <v>38</v>
      </c>
      <c r="C75" s="7" t="s">
        <v>20</v>
      </c>
      <c r="D75" s="7"/>
      <c r="E75" s="7"/>
      <c r="F75" s="7">
        <v>0.1</v>
      </c>
      <c r="G75" s="7"/>
      <c r="H75" s="7"/>
      <c r="I75" s="18"/>
      <c r="J75" s="7"/>
      <c r="K75" s="7">
        <v>1843</v>
      </c>
      <c r="L75" s="7">
        <v>2158</v>
      </c>
      <c r="M75" s="18">
        <v>-9.2189999999999994</v>
      </c>
      <c r="N75" s="7">
        <v>1.095577</v>
      </c>
      <c r="O75" s="20">
        <v>100.3910669</v>
      </c>
    </row>
    <row r="76" spans="1:15" x14ac:dyDescent="0.35">
      <c r="A76" t="s">
        <v>94</v>
      </c>
      <c r="B76">
        <v>39</v>
      </c>
      <c r="C76" t="s">
        <v>95</v>
      </c>
      <c r="D76" t="s">
        <v>96</v>
      </c>
      <c r="F76">
        <v>0.39700000000000002</v>
      </c>
      <c r="G76">
        <v>1729</v>
      </c>
      <c r="H76">
        <v>1264</v>
      </c>
      <c r="I76" s="14">
        <v>6.5019999999999998</v>
      </c>
      <c r="J76">
        <v>0.36884600000000001</v>
      </c>
      <c r="O76" s="9">
        <v>10.8413272</v>
      </c>
    </row>
    <row r="77" spans="1:15" x14ac:dyDescent="0.35">
      <c r="A77" t="s">
        <v>94</v>
      </c>
      <c r="B77">
        <v>39</v>
      </c>
      <c r="C77" t="s">
        <v>95</v>
      </c>
      <c r="D77" t="s">
        <v>96</v>
      </c>
      <c r="F77">
        <v>0.39700000000000002</v>
      </c>
      <c r="K77">
        <v>5695</v>
      </c>
      <c r="L77">
        <v>6506</v>
      </c>
      <c r="M77" s="14">
        <v>-36.726999999999997</v>
      </c>
      <c r="N77">
        <v>1.0654840000000001</v>
      </c>
      <c r="O77" s="9">
        <v>80.031487799999994</v>
      </c>
    </row>
    <row r="78" spans="1:15" x14ac:dyDescent="0.35">
      <c r="A78" t="s">
        <v>97</v>
      </c>
      <c r="B78">
        <v>40</v>
      </c>
      <c r="C78" t="s">
        <v>98</v>
      </c>
      <c r="D78" t="s">
        <v>96</v>
      </c>
      <c r="F78">
        <v>0.32500000000000001</v>
      </c>
      <c r="G78">
        <v>1441</v>
      </c>
      <c r="H78">
        <v>1054</v>
      </c>
      <c r="I78" s="14">
        <v>6.2450000000000001</v>
      </c>
      <c r="J78">
        <v>0.36875200000000002</v>
      </c>
      <c r="O78" s="9">
        <v>11.140992799999999</v>
      </c>
    </row>
    <row r="79" spans="1:15" x14ac:dyDescent="0.35">
      <c r="A79" t="s">
        <v>97</v>
      </c>
      <c r="B79">
        <v>40</v>
      </c>
      <c r="C79" t="s">
        <v>98</v>
      </c>
      <c r="D79" t="s">
        <v>96</v>
      </c>
      <c r="F79">
        <v>0.32500000000000001</v>
      </c>
      <c r="K79">
        <v>4506</v>
      </c>
      <c r="L79">
        <v>5149</v>
      </c>
      <c r="M79" s="14">
        <v>-35.939</v>
      </c>
      <c r="N79">
        <v>1.066346</v>
      </c>
      <c r="O79" s="9">
        <v>76.370165600000007</v>
      </c>
    </row>
    <row r="80" spans="1:15" x14ac:dyDescent="0.35">
      <c r="A80" t="s">
        <v>99</v>
      </c>
      <c r="B80">
        <v>41</v>
      </c>
      <c r="C80" t="s">
        <v>100</v>
      </c>
      <c r="D80" t="s">
        <v>96</v>
      </c>
      <c r="F80">
        <v>0.57499999999999996</v>
      </c>
      <c r="G80">
        <v>2574</v>
      </c>
      <c r="H80">
        <v>1882</v>
      </c>
      <c r="I80" s="14">
        <v>6.71</v>
      </c>
      <c r="J80">
        <v>0.36892200000000003</v>
      </c>
      <c r="O80" s="9">
        <v>11.0505063</v>
      </c>
    </row>
    <row r="81" spans="1:15" x14ac:dyDescent="0.35">
      <c r="A81" t="s">
        <v>99</v>
      </c>
      <c r="B81">
        <v>41</v>
      </c>
      <c r="C81" t="s">
        <v>100</v>
      </c>
      <c r="D81" t="s">
        <v>96</v>
      </c>
      <c r="F81">
        <v>0.57499999999999996</v>
      </c>
      <c r="K81">
        <v>7760</v>
      </c>
      <c r="L81">
        <v>8895</v>
      </c>
      <c r="M81" s="14">
        <v>-34.459000000000003</v>
      </c>
      <c r="N81">
        <v>1.067966</v>
      </c>
      <c r="O81" s="9">
        <v>76.228713900000002</v>
      </c>
    </row>
    <row r="82" spans="1:15" x14ac:dyDescent="0.35">
      <c r="A82" t="s">
        <v>101</v>
      </c>
      <c r="B82">
        <v>42</v>
      </c>
      <c r="C82" t="s">
        <v>102</v>
      </c>
      <c r="D82" t="s">
        <v>96</v>
      </c>
      <c r="F82">
        <v>0.249</v>
      </c>
      <c r="G82">
        <v>1114</v>
      </c>
      <c r="H82">
        <v>814</v>
      </c>
      <c r="I82" s="14">
        <v>6.1260000000000003</v>
      </c>
      <c r="J82">
        <v>0.36870900000000001</v>
      </c>
      <c r="O82" s="9">
        <v>11.2435691</v>
      </c>
    </row>
    <row r="83" spans="1:15" x14ac:dyDescent="0.35">
      <c r="A83" t="s">
        <v>101</v>
      </c>
      <c r="B83">
        <v>42</v>
      </c>
      <c r="C83" t="s">
        <v>102</v>
      </c>
      <c r="D83" t="s">
        <v>96</v>
      </c>
      <c r="F83">
        <v>0.249</v>
      </c>
      <c r="K83">
        <v>3351</v>
      </c>
      <c r="L83">
        <v>3827</v>
      </c>
      <c r="M83" s="14">
        <v>-35.896999999999998</v>
      </c>
      <c r="N83">
        <v>1.066392</v>
      </c>
      <c r="O83" s="9">
        <v>73.500638199999997</v>
      </c>
    </row>
    <row r="84" spans="1:15" x14ac:dyDescent="0.35">
      <c r="A84" t="s">
        <v>103</v>
      </c>
      <c r="B84">
        <v>43</v>
      </c>
      <c r="C84" t="s">
        <v>104</v>
      </c>
      <c r="D84" t="s">
        <v>96</v>
      </c>
      <c r="F84">
        <v>0.33500000000000002</v>
      </c>
      <c r="G84">
        <v>1548</v>
      </c>
      <c r="H84">
        <v>1131</v>
      </c>
      <c r="I84" s="14">
        <v>5.7610000000000001</v>
      </c>
      <c r="J84">
        <v>0.36857600000000001</v>
      </c>
      <c r="O84" s="9">
        <v>11.821103799999999</v>
      </c>
    </row>
    <row r="85" spans="1:15" x14ac:dyDescent="0.35">
      <c r="A85" t="s">
        <v>103</v>
      </c>
      <c r="B85">
        <v>43</v>
      </c>
      <c r="C85" t="s">
        <v>104</v>
      </c>
      <c r="D85" t="s">
        <v>96</v>
      </c>
      <c r="F85">
        <v>0.33500000000000002</v>
      </c>
      <c r="K85">
        <v>4707</v>
      </c>
      <c r="L85">
        <v>5381</v>
      </c>
      <c r="M85" s="14">
        <v>-35.517000000000003</v>
      </c>
      <c r="N85">
        <v>1.066808</v>
      </c>
      <c r="O85" s="9">
        <v>77.489690199999998</v>
      </c>
    </row>
    <row r="86" spans="1:15" x14ac:dyDescent="0.35">
      <c r="A86" s="7" t="s">
        <v>105</v>
      </c>
      <c r="B86" s="7">
        <v>44</v>
      </c>
      <c r="C86" s="7" t="s">
        <v>46</v>
      </c>
      <c r="D86" s="7"/>
      <c r="E86" s="7"/>
      <c r="F86" s="7">
        <v>0.1</v>
      </c>
      <c r="G86" s="7">
        <v>792</v>
      </c>
      <c r="H86" s="7">
        <v>575</v>
      </c>
      <c r="I86" s="18">
        <v>-0.82399999999999995</v>
      </c>
      <c r="J86" s="7">
        <v>0.36617100000000002</v>
      </c>
      <c r="K86" s="7"/>
      <c r="L86" s="7"/>
      <c r="M86" s="18"/>
      <c r="N86" s="7"/>
      <c r="O86" s="20">
        <v>20.9808424</v>
      </c>
    </row>
    <row r="87" spans="1:15" x14ac:dyDescent="0.35">
      <c r="A87" s="7" t="s">
        <v>105</v>
      </c>
      <c r="B87" s="7">
        <v>44</v>
      </c>
      <c r="C87" s="7" t="s">
        <v>46</v>
      </c>
      <c r="D87" s="7"/>
      <c r="E87" s="7"/>
      <c r="F87" s="7">
        <v>0.1</v>
      </c>
      <c r="G87" s="7"/>
      <c r="H87" s="7"/>
      <c r="I87" s="18"/>
      <c r="J87" s="7"/>
      <c r="K87" s="7">
        <v>3609</v>
      </c>
      <c r="L87" s="7">
        <v>4229</v>
      </c>
      <c r="M87" s="18">
        <v>-9.2249999999999996</v>
      </c>
      <c r="N87" s="7">
        <v>1.0955710000000001</v>
      </c>
      <c r="O87" s="20">
        <v>197.74955410000001</v>
      </c>
    </row>
    <row r="88" spans="1:15" x14ac:dyDescent="0.35">
      <c r="A88" t="s">
        <v>106</v>
      </c>
      <c r="B88">
        <v>45</v>
      </c>
      <c r="C88" t="s">
        <v>107</v>
      </c>
      <c r="D88" t="s">
        <v>108</v>
      </c>
      <c r="F88">
        <v>0.36099999999999999</v>
      </c>
      <c r="G88">
        <v>1526</v>
      </c>
      <c r="H88">
        <v>1109</v>
      </c>
      <c r="I88" s="14">
        <v>0.45200000000000001</v>
      </c>
      <c r="J88">
        <v>0.36663699999999999</v>
      </c>
      <c r="O88" s="9">
        <v>10.663819200000001</v>
      </c>
    </row>
    <row r="89" spans="1:15" x14ac:dyDescent="0.35">
      <c r="A89" t="s">
        <v>106</v>
      </c>
      <c r="B89">
        <v>45</v>
      </c>
      <c r="C89" t="s">
        <v>107</v>
      </c>
      <c r="D89" t="s">
        <v>108</v>
      </c>
      <c r="F89">
        <v>0.36099999999999999</v>
      </c>
      <c r="K89">
        <v>4762</v>
      </c>
      <c r="L89">
        <v>5394</v>
      </c>
      <c r="M89" s="14">
        <v>-45.192999999999998</v>
      </c>
      <c r="N89">
        <v>1.0562180000000001</v>
      </c>
      <c r="O89" s="9">
        <v>72.898980300000005</v>
      </c>
    </row>
    <row r="90" spans="1:15" x14ac:dyDescent="0.35">
      <c r="A90" t="s">
        <v>109</v>
      </c>
      <c r="B90">
        <v>46</v>
      </c>
      <c r="C90" t="s">
        <v>110</v>
      </c>
      <c r="D90" t="s">
        <v>108</v>
      </c>
      <c r="F90">
        <v>0.35099999999999998</v>
      </c>
      <c r="G90">
        <v>1483</v>
      </c>
      <c r="H90">
        <v>1079</v>
      </c>
      <c r="I90" s="14">
        <v>1.3839999999999999</v>
      </c>
      <c r="J90">
        <v>0.366977</v>
      </c>
      <c r="O90" s="9">
        <v>10.5164802</v>
      </c>
    </row>
    <row r="91" spans="1:15" x14ac:dyDescent="0.35">
      <c r="A91" t="s">
        <v>109</v>
      </c>
      <c r="B91">
        <v>46</v>
      </c>
      <c r="C91" t="s">
        <v>110</v>
      </c>
      <c r="D91" t="s">
        <v>108</v>
      </c>
      <c r="F91">
        <v>0.35099999999999998</v>
      </c>
      <c r="K91">
        <v>4552</v>
      </c>
      <c r="L91">
        <v>5162</v>
      </c>
      <c r="M91" s="14">
        <v>-43.750999999999998</v>
      </c>
      <c r="N91">
        <v>1.057796</v>
      </c>
      <c r="O91" s="9">
        <v>71.409780299999994</v>
      </c>
    </row>
    <row r="92" spans="1:15" x14ac:dyDescent="0.35">
      <c r="A92" t="s">
        <v>111</v>
      </c>
      <c r="B92">
        <v>47</v>
      </c>
      <c r="C92" t="s">
        <v>112</v>
      </c>
      <c r="D92" t="s">
        <v>108</v>
      </c>
      <c r="F92">
        <v>0.33400000000000002</v>
      </c>
      <c r="G92">
        <v>1441</v>
      </c>
      <c r="H92">
        <v>1047</v>
      </c>
      <c r="I92" s="14">
        <v>0.80400000000000005</v>
      </c>
      <c r="J92">
        <v>0.36676599999999998</v>
      </c>
      <c r="O92" s="9">
        <v>10.682515</v>
      </c>
    </row>
    <row r="93" spans="1:15" x14ac:dyDescent="0.35">
      <c r="A93" t="s">
        <v>111</v>
      </c>
      <c r="B93">
        <v>47</v>
      </c>
      <c r="C93" t="s">
        <v>112</v>
      </c>
      <c r="D93" t="s">
        <v>108</v>
      </c>
      <c r="F93">
        <v>0.33400000000000002</v>
      </c>
      <c r="K93">
        <v>4363</v>
      </c>
      <c r="L93">
        <v>4944</v>
      </c>
      <c r="M93" s="14">
        <v>-44.183</v>
      </c>
      <c r="N93">
        <v>1.0573239999999999</v>
      </c>
      <c r="O93" s="9">
        <v>71.813194699999997</v>
      </c>
    </row>
    <row r="94" spans="1:15" x14ac:dyDescent="0.35">
      <c r="A94" t="s">
        <v>113</v>
      </c>
      <c r="B94">
        <v>48</v>
      </c>
      <c r="C94" t="s">
        <v>114</v>
      </c>
      <c r="D94" t="s">
        <v>108</v>
      </c>
      <c r="F94">
        <v>0.439</v>
      </c>
      <c r="G94">
        <v>1891</v>
      </c>
      <c r="H94">
        <v>1375</v>
      </c>
      <c r="I94" s="14">
        <v>0.75700000000000001</v>
      </c>
      <c r="J94">
        <v>0.36674899999999999</v>
      </c>
      <c r="O94" s="9">
        <v>10.633635399999999</v>
      </c>
    </row>
    <row r="95" spans="1:15" x14ac:dyDescent="0.35">
      <c r="A95" t="s">
        <v>113</v>
      </c>
      <c r="B95">
        <v>48</v>
      </c>
      <c r="C95" t="s">
        <v>114</v>
      </c>
      <c r="D95" t="s">
        <v>108</v>
      </c>
      <c r="F95">
        <v>0.439</v>
      </c>
      <c r="K95">
        <v>5790</v>
      </c>
      <c r="L95">
        <v>6565</v>
      </c>
      <c r="M95" s="14">
        <v>-45.171999999999997</v>
      </c>
      <c r="N95">
        <v>1.056241</v>
      </c>
      <c r="O95" s="9">
        <v>73.332300700000005</v>
      </c>
    </row>
    <row r="96" spans="1:15" x14ac:dyDescent="0.35">
      <c r="A96" s="7" t="s">
        <v>115</v>
      </c>
      <c r="B96" s="7">
        <v>49</v>
      </c>
      <c r="C96" s="7" t="s">
        <v>30</v>
      </c>
      <c r="D96" s="7"/>
      <c r="E96" s="7"/>
      <c r="F96" s="7">
        <v>0.1</v>
      </c>
      <c r="G96" s="7">
        <v>1548</v>
      </c>
      <c r="H96" s="7">
        <v>1123</v>
      </c>
      <c r="I96" s="18">
        <v>-0.70499999999999996</v>
      </c>
      <c r="J96" s="7">
        <v>0.36621500000000001</v>
      </c>
      <c r="K96" s="7"/>
      <c r="L96" s="7"/>
      <c r="M96" s="18"/>
      <c r="N96" s="7"/>
      <c r="O96" s="20">
        <v>39.022055799999997</v>
      </c>
    </row>
    <row r="97" spans="1:15" x14ac:dyDescent="0.35">
      <c r="A97" s="7" t="s">
        <v>115</v>
      </c>
      <c r="B97" s="7">
        <v>49</v>
      </c>
      <c r="C97" s="7" t="s">
        <v>30</v>
      </c>
      <c r="D97" s="7"/>
      <c r="E97" s="7"/>
      <c r="F97" s="7">
        <v>0.1</v>
      </c>
      <c r="G97" s="7"/>
      <c r="H97" s="7"/>
      <c r="I97" s="18"/>
      <c r="J97" s="7"/>
      <c r="K97" s="7">
        <v>7240</v>
      </c>
      <c r="L97" s="7">
        <v>8497</v>
      </c>
      <c r="M97" s="18">
        <v>-9.2810000000000006</v>
      </c>
      <c r="N97" s="7">
        <v>1.0955090000000001</v>
      </c>
      <c r="O97" s="20">
        <v>407.05480210000002</v>
      </c>
    </row>
    <row r="98" spans="1:15" x14ac:dyDescent="0.35">
      <c r="A98" t="s">
        <v>116</v>
      </c>
      <c r="B98">
        <v>50</v>
      </c>
      <c r="C98" t="s">
        <v>117</v>
      </c>
      <c r="D98" t="s">
        <v>118</v>
      </c>
      <c r="F98">
        <v>0.36899999999999999</v>
      </c>
      <c r="G98">
        <v>1643</v>
      </c>
      <c r="H98">
        <v>1194</v>
      </c>
      <c r="I98" s="14">
        <v>0.55000000000000004</v>
      </c>
      <c r="J98">
        <v>0.36667300000000003</v>
      </c>
      <c r="O98" s="9">
        <v>11.170308</v>
      </c>
    </row>
    <row r="99" spans="1:15" x14ac:dyDescent="0.35">
      <c r="A99" t="s">
        <v>116</v>
      </c>
      <c r="B99">
        <v>50</v>
      </c>
      <c r="C99" t="s">
        <v>117</v>
      </c>
      <c r="D99" t="s">
        <v>118</v>
      </c>
      <c r="F99">
        <v>0.36899999999999999</v>
      </c>
      <c r="K99">
        <v>4909</v>
      </c>
      <c r="L99">
        <v>5562</v>
      </c>
      <c r="M99" s="14">
        <v>-44.892000000000003</v>
      </c>
      <c r="N99">
        <v>1.056548</v>
      </c>
      <c r="O99" s="9">
        <v>73.649607200000005</v>
      </c>
    </row>
    <row r="100" spans="1:15" x14ac:dyDescent="0.35">
      <c r="A100" t="s">
        <v>119</v>
      </c>
      <c r="B100">
        <v>51</v>
      </c>
      <c r="C100" t="s">
        <v>120</v>
      </c>
      <c r="D100" t="s">
        <v>118</v>
      </c>
      <c r="F100">
        <v>0.3</v>
      </c>
      <c r="G100">
        <v>1273</v>
      </c>
      <c r="H100">
        <v>926</v>
      </c>
      <c r="I100" s="14">
        <v>1.319</v>
      </c>
      <c r="J100">
        <v>0.366954</v>
      </c>
      <c r="O100" s="9">
        <v>10.572324200000001</v>
      </c>
    </row>
    <row r="101" spans="1:15" x14ac:dyDescent="0.35">
      <c r="A101" t="s">
        <v>119</v>
      </c>
      <c r="B101">
        <v>51</v>
      </c>
      <c r="C101" t="s">
        <v>120</v>
      </c>
      <c r="D101" t="s">
        <v>118</v>
      </c>
      <c r="F101">
        <v>0.3</v>
      </c>
      <c r="K101">
        <v>3926</v>
      </c>
      <c r="L101">
        <v>4450</v>
      </c>
      <c r="M101" s="14">
        <v>-43.823999999999998</v>
      </c>
      <c r="N101">
        <v>1.057717</v>
      </c>
      <c r="O101" s="9">
        <v>71.727073899999994</v>
      </c>
    </row>
    <row r="102" spans="1:15" x14ac:dyDescent="0.35">
      <c r="A102" t="s">
        <v>121</v>
      </c>
      <c r="B102">
        <v>52</v>
      </c>
      <c r="C102" t="s">
        <v>122</v>
      </c>
      <c r="D102" t="s">
        <v>118</v>
      </c>
      <c r="F102">
        <v>0.35699999999999998</v>
      </c>
      <c r="G102">
        <v>1493</v>
      </c>
      <c r="H102">
        <v>1085</v>
      </c>
      <c r="I102" s="14">
        <v>0.55200000000000005</v>
      </c>
      <c r="J102">
        <v>0.366674</v>
      </c>
      <c r="O102" s="9">
        <v>10.457338699999999</v>
      </c>
    </row>
    <row r="103" spans="1:15" x14ac:dyDescent="0.35">
      <c r="A103" t="s">
        <v>121</v>
      </c>
      <c r="B103">
        <v>52</v>
      </c>
      <c r="C103" t="s">
        <v>122</v>
      </c>
      <c r="D103" t="s">
        <v>118</v>
      </c>
      <c r="F103">
        <v>0.35699999999999998</v>
      </c>
      <c r="K103">
        <v>4625</v>
      </c>
      <c r="L103">
        <v>5241</v>
      </c>
      <c r="M103" s="14">
        <v>-44.81</v>
      </c>
      <c r="N103">
        <v>1.056637</v>
      </c>
      <c r="O103" s="9">
        <v>71.299269300000006</v>
      </c>
    </row>
    <row r="104" spans="1:15" x14ac:dyDescent="0.35">
      <c r="A104" t="s">
        <v>123</v>
      </c>
      <c r="B104">
        <v>53</v>
      </c>
      <c r="C104" t="s">
        <v>124</v>
      </c>
      <c r="D104" t="s">
        <v>125</v>
      </c>
      <c r="F104">
        <v>0.22500000000000001</v>
      </c>
      <c r="G104">
        <v>1124</v>
      </c>
      <c r="H104">
        <v>821</v>
      </c>
      <c r="I104" s="14">
        <v>5.7329999999999997</v>
      </c>
      <c r="J104">
        <v>0.36856499999999998</v>
      </c>
      <c r="O104" s="9">
        <v>12.822489600000001</v>
      </c>
    </row>
    <row r="105" spans="1:15" x14ac:dyDescent="0.35">
      <c r="A105" t="s">
        <v>123</v>
      </c>
      <c r="B105">
        <v>53</v>
      </c>
      <c r="C105" t="s">
        <v>124</v>
      </c>
      <c r="D105" t="s">
        <v>125</v>
      </c>
      <c r="F105">
        <v>0.22500000000000001</v>
      </c>
      <c r="K105">
        <v>3014</v>
      </c>
      <c r="L105">
        <v>3429</v>
      </c>
      <c r="M105" s="14">
        <v>-39.716000000000001</v>
      </c>
      <c r="N105">
        <v>1.0622119999999999</v>
      </c>
      <c r="O105" s="9">
        <v>73.012867999999997</v>
      </c>
    </row>
    <row r="106" spans="1:15" x14ac:dyDescent="0.35">
      <c r="A106" s="7" t="s">
        <v>126</v>
      </c>
      <c r="B106" s="7">
        <v>54</v>
      </c>
      <c r="C106" s="7" t="s">
        <v>58</v>
      </c>
      <c r="D106" s="7"/>
      <c r="E106" s="7"/>
      <c r="F106" s="7">
        <v>0.1</v>
      </c>
      <c r="G106" s="7">
        <v>1222</v>
      </c>
      <c r="H106" s="7">
        <v>886</v>
      </c>
      <c r="I106" s="18">
        <v>-0.7</v>
      </c>
      <c r="J106" s="7">
        <v>0.36621599999999999</v>
      </c>
      <c r="K106" s="7"/>
      <c r="L106" s="7"/>
      <c r="M106" s="18"/>
      <c r="N106" s="7"/>
      <c r="O106" s="20">
        <v>31.034012100000002</v>
      </c>
    </row>
    <row r="107" spans="1:15" x14ac:dyDescent="0.35">
      <c r="A107" s="7" t="s">
        <v>126</v>
      </c>
      <c r="B107" s="7">
        <v>54</v>
      </c>
      <c r="C107" s="7" t="s">
        <v>58</v>
      </c>
      <c r="D107" s="7"/>
      <c r="E107" s="7"/>
      <c r="F107" s="7">
        <v>0.1</v>
      </c>
      <c r="G107" s="7"/>
      <c r="H107" s="7"/>
      <c r="I107" s="18"/>
      <c r="J107" s="7"/>
      <c r="K107" s="7">
        <v>5800</v>
      </c>
      <c r="L107" s="7">
        <v>6800</v>
      </c>
      <c r="M107" s="18">
        <v>-9.3070000000000004</v>
      </c>
      <c r="N107" s="7">
        <v>1.0954809999999999</v>
      </c>
      <c r="O107" s="20">
        <v>322.69646230000001</v>
      </c>
    </row>
    <row r="108" spans="1:15" x14ac:dyDescent="0.35">
      <c r="A108" s="7" t="s">
        <v>127</v>
      </c>
      <c r="B108" s="7">
        <v>55</v>
      </c>
      <c r="C108" s="7" t="s">
        <v>128</v>
      </c>
      <c r="D108" s="7"/>
      <c r="E108" s="7"/>
      <c r="F108" s="7">
        <v>0.1</v>
      </c>
      <c r="G108" s="7">
        <v>173</v>
      </c>
      <c r="H108" s="7">
        <v>125</v>
      </c>
      <c r="I108" s="18">
        <v>-1.9670000000000001</v>
      </c>
      <c r="J108" s="7">
        <v>0.36575400000000002</v>
      </c>
      <c r="K108" s="7"/>
      <c r="L108" s="7"/>
      <c r="M108" s="18"/>
      <c r="N108" s="7"/>
      <c r="O108" s="20">
        <v>5.0054977999999997</v>
      </c>
    </row>
    <row r="109" spans="1:15" x14ac:dyDescent="0.35">
      <c r="A109" s="7" t="s">
        <v>127</v>
      </c>
      <c r="B109" s="7">
        <v>55</v>
      </c>
      <c r="C109" s="7" t="s">
        <v>128</v>
      </c>
      <c r="D109" s="7"/>
      <c r="E109" s="7"/>
      <c r="F109" s="7">
        <v>0.1</v>
      </c>
      <c r="G109" s="7"/>
      <c r="H109" s="7"/>
      <c r="I109" s="18"/>
      <c r="J109" s="7"/>
      <c r="K109" s="7">
        <v>939</v>
      </c>
      <c r="L109" s="7">
        <v>1098</v>
      </c>
      <c r="M109" s="18">
        <v>-9.1489999999999991</v>
      </c>
      <c r="N109" s="7">
        <v>1.095653</v>
      </c>
      <c r="O109" s="20">
        <v>50.222520099999997</v>
      </c>
    </row>
  </sheetData>
  <phoneticPr fontId="4" type="noConversion"/>
  <pageMargins left="0.75" right="0.75" top="1" bottom="1" header="0.5" footer="0.5"/>
  <pageSetup paperSize="9" orientation="portrait" horizontalDpi="0" verticalDpi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SUMMARY</vt:lpstr>
      <vt:lpstr>Results</vt:lpstr>
      <vt:lpstr>N2_CO2_.wke</vt:lpstr>
      <vt:lpstr>N2_CO2_.wke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Niedrist</dc:creator>
  <cp:lastModifiedBy>Georg H. Niedrist</cp:lastModifiedBy>
  <dcterms:created xsi:type="dcterms:W3CDTF">2024-06-03T12:28:08Z</dcterms:created>
  <dcterms:modified xsi:type="dcterms:W3CDTF">2024-06-03T12:28:08Z</dcterms:modified>
</cp:coreProperties>
</file>